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5.xml" ContentType="application/vnd.openxmlformats-officedocument.drawing+xml"/>
  <Override PartName="/xl/queryTables/queryTable15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6.xml" ContentType="application/vnd.openxmlformats-officedocument.drawing+xml"/>
  <Override PartName="/xl/queryTables/queryTable16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7.xml" ContentType="application/vnd.openxmlformats-officedocument.drawing+xml"/>
  <Override PartName="/xl/queryTables/queryTable17.xml" ContentType="application/vnd.openxmlformats-officedocument.spreadsheetml.query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8.xml" ContentType="application/vnd.openxmlformats-officedocument.drawing+xml"/>
  <Override PartName="/xl/queryTables/queryTable18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tamamfirdaus/Desktop/Semester 6/EL3014 Sistem Mikroprosesor/simulasi-filter-digital/simulasi-filter-pc/"/>
    </mc:Choice>
  </mc:AlternateContent>
  <xr:revisionPtr revIDLastSave="0" documentId="13_ncr:1_{879B242D-B4CC-9846-84CB-1032111692A4}" xr6:coauthVersionLast="43" xr6:coauthVersionMax="43" xr10:uidLastSave="{00000000-0000-0000-0000-000000000000}"/>
  <bookViews>
    <workbookView xWindow="0" yWindow="460" windowWidth="28780" windowHeight="16400" firstSheet="7" activeTab="17" xr2:uid="{00000000-000D-0000-FFFF-FFFF00000000}"/>
  </bookViews>
  <sheets>
    <sheet name="lpf 3k f 1000" sheetId="3" r:id="rId1"/>
    <sheet name="lpf 3k f 3000" sheetId="4" r:id="rId2"/>
    <sheet name="lpf 3k f 10000" sheetId="5" r:id="rId3"/>
    <sheet name="lpf 5k f 1000" sheetId="8" r:id="rId4"/>
    <sheet name="lpf 5k f 5000" sheetId="7" r:id="rId5"/>
    <sheet name="lpf 5k f 10000" sheetId="6" r:id="rId6"/>
    <sheet name="lpf 10k f 1000" sheetId="9" r:id="rId7"/>
    <sheet name="lpf 10k f 10000" sheetId="10" r:id="rId8"/>
    <sheet name="lpf 10k f 15000" sheetId="11" r:id="rId9"/>
    <sheet name="hpf 3k 1000" sheetId="12" r:id="rId10"/>
    <sheet name="hpf 3k f 3000" sheetId="13" r:id="rId11"/>
    <sheet name="hpf 3k f 10000" sheetId="14" r:id="rId12"/>
    <sheet name="hpf 5k 3000" sheetId="16" r:id="rId13"/>
    <sheet name="hpf 5k 5000" sheetId="17" r:id="rId14"/>
    <sheet name="hpf 5k f 10000" sheetId="15" r:id="rId15"/>
    <sheet name="hpf 10k f 1000" sheetId="18" r:id="rId16"/>
    <sheet name="hpf 10k f 10000" sheetId="19" r:id="rId17"/>
    <sheet name="hpf 10k f 15000" sheetId="20" r:id="rId18"/>
  </sheets>
  <definedNames>
    <definedName name="simulasi_filter" localSheetId="9">'hpf 3k 1000'!$A$1:$E$202</definedName>
    <definedName name="simulasi_filter" localSheetId="13">'hpf 5k 5000'!$A$1:$E$202</definedName>
    <definedName name="simulasi_filter" localSheetId="14">'hpf 5k f 10000'!$A$1:$E$202</definedName>
    <definedName name="simulasi_filter" localSheetId="7">'lpf 10k f 10000'!$A$1:$E$202</definedName>
    <definedName name="simulasi_filter" localSheetId="1">'lpf 3k f 3000'!$A$1:$E$202</definedName>
    <definedName name="simulasi_filter" localSheetId="3">'lpf 5k f 1000'!$A$1:$E$202</definedName>
    <definedName name="simulasi_filter" localSheetId="5">'lpf 5k f 10000'!$A$1:$E$202</definedName>
    <definedName name="simulasi_filter_1" localSheetId="15">'hpf 10k f 1000'!$A$1:$E$202</definedName>
    <definedName name="simulasi_filter_1" localSheetId="16">'hpf 10k f 10000'!$A$1:$E$202</definedName>
    <definedName name="simulasi_filter_1" localSheetId="17">'hpf 10k f 15000'!$A$1:$E$202</definedName>
    <definedName name="simulasi_filter_1" localSheetId="11">'hpf 3k f 10000'!$A$1:$E$202</definedName>
    <definedName name="simulasi_filter_1" localSheetId="10">'hpf 3k f 3000'!$A$1:$E$202</definedName>
    <definedName name="simulasi_filter_1" localSheetId="12">'hpf 5k 3000'!$A$1:$E$202</definedName>
    <definedName name="simulasi_filter_1" localSheetId="6">'lpf 10k f 1000'!$A$1:$E$202</definedName>
    <definedName name="simulasi_filter_1" localSheetId="8">'lpf 10k f 15000'!$A$1:$E$202</definedName>
    <definedName name="simulasi_filter_1" localSheetId="0">'lpf 3k f 1000'!$A$1:$E$401</definedName>
    <definedName name="simulasi_filter_1" localSheetId="2">'lpf 3k f 10000'!$A$1:$E$202</definedName>
    <definedName name="simulasi_filter_1" localSheetId="4">'lpf 5k f 5000'!$A$1:$E$202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2" i="20" l="1"/>
  <c r="E200" i="20"/>
  <c r="E199" i="20"/>
  <c r="E197" i="20"/>
  <c r="E194" i="20"/>
  <c r="E192" i="20"/>
  <c r="E191" i="20"/>
  <c r="E189" i="20"/>
  <c r="E186" i="20"/>
  <c r="E184" i="20"/>
  <c r="E183" i="20"/>
  <c r="E181" i="20"/>
  <c r="E178" i="20"/>
  <c r="E176" i="20"/>
  <c r="E175" i="20"/>
  <c r="E173" i="20"/>
  <c r="E170" i="20"/>
  <c r="E168" i="20"/>
  <c r="E167" i="20"/>
  <c r="E165" i="20"/>
  <c r="E162" i="20"/>
  <c r="E160" i="20"/>
  <c r="E159" i="20"/>
  <c r="E157" i="20"/>
  <c r="E154" i="20"/>
  <c r="E152" i="20"/>
  <c r="E151" i="20"/>
  <c r="E149" i="20"/>
  <c r="E146" i="20"/>
  <c r="E144" i="20"/>
  <c r="E143" i="20"/>
  <c r="E141" i="20"/>
  <c r="E138" i="20"/>
  <c r="E136" i="20"/>
  <c r="E135" i="20"/>
  <c r="E133" i="20"/>
  <c r="E130" i="20"/>
  <c r="E128" i="20"/>
  <c r="E127" i="20"/>
  <c r="E125" i="20"/>
  <c r="E122" i="20"/>
  <c r="E120" i="20"/>
  <c r="E119" i="20"/>
  <c r="E117" i="20"/>
  <c r="E114" i="20"/>
  <c r="E112" i="20"/>
  <c r="E111" i="20"/>
  <c r="E109" i="20"/>
  <c r="E106" i="20"/>
  <c r="E104" i="20"/>
  <c r="E103" i="20"/>
  <c r="E101" i="20"/>
  <c r="E98" i="20"/>
  <c r="E96" i="20"/>
  <c r="E95" i="20"/>
  <c r="E93" i="20"/>
  <c r="E90" i="20"/>
  <c r="E88" i="20"/>
  <c r="E87" i="20"/>
  <c r="E85" i="20"/>
  <c r="E82" i="20"/>
  <c r="E80" i="20"/>
  <c r="E79" i="20"/>
  <c r="E77" i="20"/>
  <c r="E74" i="20"/>
  <c r="E72" i="20"/>
  <c r="E71" i="20"/>
  <c r="E69" i="20"/>
  <c r="E66" i="20"/>
  <c r="E64" i="20"/>
  <c r="E63" i="20"/>
  <c r="E61" i="20"/>
  <c r="E58" i="20"/>
  <c r="E56" i="20"/>
  <c r="E55" i="20"/>
  <c r="E53" i="20"/>
  <c r="E50" i="20"/>
  <c r="E48" i="20"/>
  <c r="E47" i="20"/>
  <c r="E45" i="20"/>
  <c r="E42" i="20"/>
  <c r="E40" i="20"/>
  <c r="E39" i="20"/>
  <c r="E37" i="20"/>
  <c r="E34" i="20"/>
  <c r="E32" i="20"/>
  <c r="E31" i="20"/>
  <c r="E29" i="20"/>
  <c r="E26" i="20"/>
  <c r="E24" i="20"/>
  <c r="E23" i="20"/>
  <c r="E21" i="20"/>
  <c r="E18" i="20"/>
  <c r="E15" i="20"/>
  <c r="E14" i="20"/>
  <c r="E11" i="20"/>
  <c r="E10" i="20"/>
  <c r="E7" i="20"/>
  <c r="E6" i="20"/>
  <c r="E202" i="19"/>
  <c r="E201" i="19"/>
  <c r="E198" i="19"/>
  <c r="E197" i="19"/>
  <c r="E194" i="19"/>
  <c r="E193" i="19"/>
  <c r="E190" i="19"/>
  <c r="E189" i="19"/>
  <c r="E186" i="19"/>
  <c r="E185" i="19"/>
  <c r="E182" i="19"/>
  <c r="E181" i="19"/>
  <c r="E178" i="19"/>
  <c r="E177" i="19"/>
  <c r="E174" i="19"/>
  <c r="E173" i="19"/>
  <c r="E170" i="19"/>
  <c r="E169" i="19"/>
  <c r="E166" i="19"/>
  <c r="E165" i="19"/>
  <c r="E162" i="19"/>
  <c r="E161" i="19"/>
  <c r="E158" i="19"/>
  <c r="E157" i="19"/>
  <c r="E154" i="19"/>
  <c r="E153" i="19"/>
  <c r="E150" i="19"/>
  <c r="E149" i="19"/>
  <c r="E146" i="19"/>
  <c r="E145" i="19"/>
  <c r="E142" i="19"/>
  <c r="E141" i="19"/>
  <c r="E138" i="19"/>
  <c r="E137" i="19"/>
  <c r="E134" i="19"/>
  <c r="E133" i="19"/>
  <c r="E130" i="19"/>
  <c r="E129" i="19"/>
  <c r="E126" i="19"/>
  <c r="E125" i="19"/>
  <c r="E122" i="19"/>
  <c r="E121" i="19"/>
  <c r="E118" i="19"/>
  <c r="E117" i="19"/>
  <c r="E114" i="19"/>
  <c r="E113" i="19"/>
  <c r="E110" i="19"/>
  <c r="E109" i="19"/>
  <c r="E106" i="19"/>
  <c r="E105" i="19"/>
  <c r="E102" i="19"/>
  <c r="E101" i="19"/>
  <c r="E98" i="19"/>
  <c r="E97" i="19"/>
  <c r="E94" i="19"/>
  <c r="E93" i="19"/>
  <c r="E90" i="19"/>
  <c r="E89" i="19"/>
  <c r="E86" i="19"/>
  <c r="E85" i="19"/>
  <c r="E82" i="19"/>
  <c r="E81" i="19"/>
  <c r="E78" i="19"/>
  <c r="E77" i="19"/>
  <c r="E74" i="19"/>
  <c r="E73" i="19"/>
  <c r="E70" i="19"/>
  <c r="E69" i="19"/>
  <c r="E66" i="19"/>
  <c r="E65" i="19"/>
  <c r="E62" i="19"/>
  <c r="E61" i="19"/>
  <c r="E58" i="19"/>
  <c r="E57" i="19"/>
  <c r="E54" i="19"/>
  <c r="E53" i="19"/>
  <c r="E50" i="19"/>
  <c r="E49" i="19"/>
  <c r="E46" i="19"/>
  <c r="E45" i="19"/>
  <c r="E42" i="19"/>
  <c r="E41" i="19"/>
  <c r="E38" i="19"/>
  <c r="E37" i="19"/>
  <c r="E34" i="19"/>
  <c r="E33" i="19"/>
  <c r="E30" i="19"/>
  <c r="E29" i="19"/>
  <c r="E26" i="19"/>
  <c r="E25" i="19"/>
  <c r="E23" i="19"/>
  <c r="E22" i="19"/>
  <c r="E19" i="19"/>
  <c r="E18" i="19"/>
  <c r="E15" i="19"/>
  <c r="E14" i="19"/>
  <c r="E11" i="19"/>
  <c r="E10" i="19"/>
  <c r="E7" i="19"/>
  <c r="E6" i="19"/>
  <c r="E34" i="18"/>
  <c r="E33" i="18"/>
  <c r="E30" i="18"/>
  <c r="E29" i="18"/>
  <c r="E26" i="18"/>
  <c r="E25" i="18"/>
  <c r="E22" i="18"/>
  <c r="E21" i="18"/>
  <c r="E19" i="18"/>
  <c r="E18" i="18"/>
  <c r="E16" i="18"/>
  <c r="E15" i="18"/>
  <c r="E12" i="18"/>
  <c r="E11" i="18"/>
  <c r="E7" i="18"/>
  <c r="E202" i="17"/>
  <c r="E201" i="17"/>
  <c r="E200" i="17"/>
  <c r="E199" i="17"/>
  <c r="E194" i="17"/>
  <c r="E193" i="17"/>
  <c r="E192" i="17"/>
  <c r="E191" i="17"/>
  <c r="E186" i="17"/>
  <c r="E185" i="17"/>
  <c r="E184" i="17"/>
  <c r="E183" i="17"/>
  <c r="E178" i="17"/>
  <c r="E177" i="17"/>
  <c r="E176" i="17"/>
  <c r="E175" i="17"/>
  <c r="E170" i="17"/>
  <c r="E169" i="17"/>
  <c r="E168" i="17"/>
  <c r="E167" i="17"/>
  <c r="E162" i="17"/>
  <c r="E161" i="17"/>
  <c r="E160" i="17"/>
  <c r="E159" i="17"/>
  <c r="E154" i="17"/>
  <c r="E153" i="17"/>
  <c r="E152" i="17"/>
  <c r="E151" i="17"/>
  <c r="E146" i="17"/>
  <c r="E145" i="17"/>
  <c r="E144" i="17"/>
  <c r="E143" i="17"/>
  <c r="E138" i="17"/>
  <c r="E137" i="17"/>
  <c r="E136" i="17"/>
  <c r="E135" i="17"/>
  <c r="E130" i="17"/>
  <c r="E129" i="17"/>
  <c r="E128" i="17"/>
  <c r="E127" i="17"/>
  <c r="E122" i="17"/>
  <c r="E121" i="17"/>
  <c r="E120" i="17"/>
  <c r="E119" i="17"/>
  <c r="E114" i="17"/>
  <c r="E113" i="17"/>
  <c r="E112" i="17"/>
  <c r="E111" i="17"/>
  <c r="E106" i="17"/>
  <c r="E105" i="17"/>
  <c r="E104" i="17"/>
  <c r="E103" i="17"/>
  <c r="E98" i="17"/>
  <c r="E97" i="17"/>
  <c r="E96" i="17"/>
  <c r="E95" i="17"/>
  <c r="E90" i="17"/>
  <c r="E89" i="17"/>
  <c r="E88" i="17"/>
  <c r="E87" i="17"/>
  <c r="E82" i="17"/>
  <c r="E81" i="17"/>
  <c r="E80" i="17"/>
  <c r="E79" i="17"/>
  <c r="E74" i="17"/>
  <c r="E73" i="17"/>
  <c r="E72" i="17"/>
  <c r="E71" i="17"/>
  <c r="E66" i="17"/>
  <c r="E65" i="17"/>
  <c r="E64" i="17"/>
  <c r="E63" i="17"/>
  <c r="E58" i="17"/>
  <c r="E57" i="17"/>
  <c r="E56" i="17"/>
  <c r="E55" i="17"/>
  <c r="E50" i="17"/>
  <c r="E49" i="17"/>
  <c r="E48" i="17"/>
  <c r="E47" i="17"/>
  <c r="E42" i="17"/>
  <c r="E41" i="17"/>
  <c r="E40" i="17"/>
  <c r="E39" i="17"/>
  <c r="E34" i="17"/>
  <c r="E33" i="17"/>
  <c r="E32" i="17"/>
  <c r="E31" i="17"/>
  <c r="E26" i="17"/>
  <c r="E25" i="17"/>
  <c r="E24" i="17"/>
  <c r="E19" i="17"/>
  <c r="E18" i="17"/>
  <c r="E17" i="17"/>
  <c r="E12" i="17"/>
  <c r="E11" i="17"/>
  <c r="E10" i="17"/>
  <c r="E9" i="17"/>
  <c r="E202" i="16"/>
  <c r="E201" i="16"/>
  <c r="E191" i="16"/>
  <c r="E190" i="16"/>
  <c r="E189" i="16"/>
  <c r="E188" i="16"/>
  <c r="E187" i="16"/>
  <c r="E178" i="16"/>
  <c r="E177" i="16"/>
  <c r="E176" i="16"/>
  <c r="E175" i="16"/>
  <c r="E174" i="16"/>
  <c r="E164" i="16"/>
  <c r="E163" i="16"/>
  <c r="E162" i="16"/>
  <c r="E161" i="16"/>
  <c r="E151" i="16"/>
  <c r="E150" i="16"/>
  <c r="E149" i="16"/>
  <c r="E148" i="16"/>
  <c r="E147" i="16"/>
  <c r="E137" i="16"/>
  <c r="E136" i="16"/>
  <c r="E135" i="16"/>
  <c r="E134" i="16"/>
  <c r="E124" i="16"/>
  <c r="E123" i="16"/>
  <c r="E122" i="16"/>
  <c r="E121" i="16"/>
  <c r="E120" i="16"/>
  <c r="E111" i="16"/>
  <c r="E110" i="16"/>
  <c r="E109" i="16"/>
  <c r="E108" i="16"/>
  <c r="E107" i="16"/>
  <c r="E97" i="16"/>
  <c r="E96" i="16"/>
  <c r="E95" i="16"/>
  <c r="E94" i="16"/>
  <c r="E84" i="16"/>
  <c r="E83" i="16"/>
  <c r="E82" i="16"/>
  <c r="E81" i="16"/>
  <c r="E80" i="16"/>
  <c r="E71" i="16"/>
  <c r="E70" i="16"/>
  <c r="E69" i="16"/>
  <c r="E68" i="16"/>
  <c r="E67" i="16"/>
  <c r="E57" i="16"/>
  <c r="E56" i="16"/>
  <c r="E55" i="16"/>
  <c r="E54" i="16"/>
  <c r="E44" i="16"/>
  <c r="E43" i="16"/>
  <c r="E42" i="16"/>
  <c r="E41" i="16"/>
  <c r="E32" i="16"/>
  <c r="E31" i="16"/>
  <c r="E26" i="16"/>
  <c r="E25" i="16"/>
  <c r="E24" i="16"/>
  <c r="E23" i="16"/>
  <c r="E19" i="16"/>
  <c r="E18" i="16"/>
  <c r="E13" i="16"/>
  <c r="E12" i="16"/>
  <c r="E11" i="16"/>
  <c r="E10" i="16"/>
  <c r="E202" i="15"/>
  <c r="E201" i="15"/>
  <c r="E198" i="15"/>
  <c r="E197" i="15"/>
  <c r="E194" i="15"/>
  <c r="E193" i="15"/>
  <c r="E190" i="15"/>
  <c r="E189" i="15"/>
  <c r="E186" i="15"/>
  <c r="E185" i="15"/>
  <c r="E182" i="15"/>
  <c r="E181" i="15"/>
  <c r="E178" i="15"/>
  <c r="E177" i="15"/>
  <c r="E174" i="15"/>
  <c r="E173" i="15"/>
  <c r="E170" i="15"/>
  <c r="E169" i="15"/>
  <c r="E166" i="15"/>
  <c r="E165" i="15"/>
  <c r="E162" i="15"/>
  <c r="E161" i="15"/>
  <c r="E158" i="15"/>
  <c r="E157" i="15"/>
  <c r="E154" i="15"/>
  <c r="E153" i="15"/>
  <c r="E150" i="15"/>
  <c r="E149" i="15"/>
  <c r="E146" i="15"/>
  <c r="E145" i="15"/>
  <c r="E142" i="15"/>
  <c r="E141" i="15"/>
  <c r="E138" i="15"/>
  <c r="E137" i="15"/>
  <c r="E134" i="15"/>
  <c r="E133" i="15"/>
  <c r="E130" i="15"/>
  <c r="E129" i="15"/>
  <c r="E126" i="15"/>
  <c r="E125" i="15"/>
  <c r="E122" i="15"/>
  <c r="E121" i="15"/>
  <c r="E118" i="15"/>
  <c r="E117" i="15"/>
  <c r="E114" i="15"/>
  <c r="E113" i="15"/>
  <c r="E110" i="15"/>
  <c r="E109" i="15"/>
  <c r="E106" i="15"/>
  <c r="E105" i="15"/>
  <c r="E102" i="15"/>
  <c r="E101" i="15"/>
  <c r="E98" i="15"/>
  <c r="E97" i="15"/>
  <c r="E94" i="15"/>
  <c r="E93" i="15"/>
  <c r="E90" i="15"/>
  <c r="E89" i="15"/>
  <c r="E86" i="15"/>
  <c r="E85" i="15"/>
  <c r="E82" i="15"/>
  <c r="E81" i="15"/>
  <c r="E78" i="15"/>
  <c r="E77" i="15"/>
  <c r="E74" i="15"/>
  <c r="E73" i="15"/>
  <c r="E70" i="15"/>
  <c r="E69" i="15"/>
  <c r="E66" i="15"/>
  <c r="E65" i="15"/>
  <c r="E62" i="15"/>
  <c r="E61" i="15"/>
  <c r="E58" i="15"/>
  <c r="E57" i="15"/>
  <c r="E54" i="15"/>
  <c r="E53" i="15"/>
  <c r="E50" i="15"/>
  <c r="E49" i="15"/>
  <c r="E46" i="15"/>
  <c r="E45" i="15"/>
  <c r="E42" i="15"/>
  <c r="E41" i="15"/>
  <c r="E38" i="15"/>
  <c r="E37" i="15"/>
  <c r="E34" i="15"/>
  <c r="E33" i="15"/>
  <c r="E30" i="15"/>
  <c r="E29" i="15"/>
  <c r="E26" i="15"/>
  <c r="E25" i="15"/>
  <c r="E22" i="15"/>
  <c r="E21" i="15"/>
  <c r="E19" i="15"/>
  <c r="E18" i="15"/>
  <c r="E17" i="15"/>
  <c r="E12" i="15"/>
  <c r="E11" i="15"/>
  <c r="E10" i="15"/>
  <c r="E9" i="15"/>
  <c r="E202" i="14"/>
  <c r="E201" i="14"/>
  <c r="E198" i="14"/>
  <c r="E197" i="14"/>
  <c r="E194" i="14"/>
  <c r="E193" i="14"/>
  <c r="E190" i="14"/>
  <c r="E189" i="14"/>
  <c r="E186" i="14"/>
  <c r="E185" i="14"/>
  <c r="E182" i="14"/>
  <c r="E181" i="14"/>
  <c r="E178" i="14"/>
  <c r="E177" i="14"/>
  <c r="E174" i="14"/>
  <c r="E173" i="14"/>
  <c r="E170" i="14"/>
  <c r="E169" i="14"/>
  <c r="E166" i="14"/>
  <c r="E165" i="14"/>
  <c r="E162" i="14"/>
  <c r="E161" i="14"/>
  <c r="E158" i="14"/>
  <c r="E157" i="14"/>
  <c r="E154" i="14"/>
  <c r="E153" i="14"/>
  <c r="E150" i="14"/>
  <c r="E149" i="14"/>
  <c r="E146" i="14"/>
  <c r="E145" i="14"/>
  <c r="E142" i="14"/>
  <c r="E141" i="14"/>
  <c r="E138" i="14"/>
  <c r="E137" i="14"/>
  <c r="E134" i="14"/>
  <c r="E133" i="14"/>
  <c r="E130" i="14"/>
  <c r="E129" i="14"/>
  <c r="E126" i="14"/>
  <c r="E125" i="14"/>
  <c r="E122" i="14"/>
  <c r="E121" i="14"/>
  <c r="E118" i="14"/>
  <c r="E117" i="14"/>
  <c r="E114" i="14"/>
  <c r="E113" i="14"/>
  <c r="E110" i="14"/>
  <c r="E109" i="14"/>
  <c r="E106" i="14"/>
  <c r="E105" i="14"/>
  <c r="E102" i="14"/>
  <c r="E101" i="14"/>
  <c r="E98" i="14"/>
  <c r="E97" i="14"/>
  <c r="E94" i="14"/>
  <c r="E93" i="14"/>
  <c r="E90" i="14"/>
  <c r="E89" i="14"/>
  <c r="E86" i="14"/>
  <c r="E85" i="14"/>
  <c r="E82" i="14"/>
  <c r="E81" i="14"/>
  <c r="E78" i="14"/>
  <c r="E77" i="14"/>
  <c r="E74" i="14"/>
  <c r="E73" i="14"/>
  <c r="E70" i="14"/>
  <c r="E69" i="14"/>
  <c r="E66" i="14"/>
  <c r="E65" i="14"/>
  <c r="E62" i="14"/>
  <c r="E61" i="14"/>
  <c r="E58" i="14"/>
  <c r="E57" i="14"/>
  <c r="E54" i="14"/>
  <c r="E53" i="14"/>
  <c r="E50" i="14"/>
  <c r="E49" i="14"/>
  <c r="E46" i="14"/>
  <c r="E45" i="14"/>
  <c r="E42" i="14"/>
  <c r="E41" i="14"/>
  <c r="E38" i="14"/>
  <c r="E37" i="14"/>
  <c r="E34" i="14"/>
  <c r="E33" i="14"/>
  <c r="E30" i="14"/>
  <c r="E29" i="14"/>
  <c r="E26" i="14"/>
  <c r="E25" i="14"/>
  <c r="E22" i="14"/>
  <c r="E18" i="14"/>
  <c r="E17" i="14"/>
  <c r="E16" i="14"/>
  <c r="E15" i="14"/>
  <c r="E6" i="14"/>
  <c r="E5" i="14"/>
  <c r="E4" i="14"/>
  <c r="E3" i="14"/>
  <c r="E202" i="13"/>
  <c r="E201" i="13"/>
  <c r="E200" i="13"/>
  <c r="E199" i="13"/>
  <c r="E192" i="13"/>
  <c r="E191" i="13"/>
  <c r="E190" i="13"/>
  <c r="E189" i="13"/>
  <c r="E188" i="13"/>
  <c r="E187" i="13"/>
  <c r="E186" i="13"/>
  <c r="E179" i="13"/>
  <c r="E178" i="13"/>
  <c r="E177" i="13"/>
  <c r="E176" i="13"/>
  <c r="E175" i="13"/>
  <c r="E174" i="13"/>
  <c r="E173" i="13"/>
  <c r="E165" i="13"/>
  <c r="E164" i="13"/>
  <c r="E163" i="13"/>
  <c r="E162" i="13"/>
  <c r="E161" i="13"/>
  <c r="E160" i="13"/>
  <c r="E159" i="13"/>
  <c r="E152" i="13"/>
  <c r="E151" i="13"/>
  <c r="E150" i="13"/>
  <c r="E149" i="13"/>
  <c r="E148" i="13"/>
  <c r="E147" i="13"/>
  <c r="E146" i="13"/>
  <c r="E139" i="13"/>
  <c r="E138" i="13"/>
  <c r="E137" i="13"/>
  <c r="E136" i="13"/>
  <c r="E135" i="13"/>
  <c r="E134" i="13"/>
  <c r="E133" i="13"/>
  <c r="E125" i="13"/>
  <c r="E124" i="13"/>
  <c r="E123" i="13"/>
  <c r="E122" i="13"/>
  <c r="E121" i="13"/>
  <c r="E120" i="13"/>
  <c r="E119" i="13"/>
  <c r="E112" i="13"/>
  <c r="E111" i="13"/>
  <c r="E110" i="13"/>
  <c r="E109" i="13"/>
  <c r="E108" i="13"/>
  <c r="E107" i="13"/>
  <c r="E106" i="13"/>
  <c r="E99" i="13"/>
  <c r="E98" i="13"/>
  <c r="E97" i="13"/>
  <c r="E96" i="13"/>
  <c r="E95" i="13"/>
  <c r="E94" i="13"/>
  <c r="E93" i="13"/>
  <c r="E85" i="13"/>
  <c r="E84" i="13"/>
  <c r="E83" i="13"/>
  <c r="E82" i="13"/>
  <c r="E81" i="13"/>
  <c r="E80" i="13"/>
  <c r="E79" i="13"/>
  <c r="E72" i="13"/>
  <c r="E71" i="13"/>
  <c r="E70" i="13"/>
  <c r="E69" i="13"/>
  <c r="E68" i="13"/>
  <c r="E67" i="13"/>
  <c r="E66" i="13"/>
  <c r="E59" i="13"/>
  <c r="E58" i="13"/>
  <c r="E57" i="13"/>
  <c r="E56" i="13"/>
  <c r="E55" i="13"/>
  <c r="E54" i="13"/>
  <c r="E53" i="13"/>
  <c r="E45" i="13"/>
  <c r="E44" i="13"/>
  <c r="E43" i="13"/>
  <c r="E42" i="13"/>
  <c r="E41" i="13"/>
  <c r="E40" i="13"/>
  <c r="E39" i="13"/>
  <c r="E32" i="13"/>
  <c r="E31" i="13"/>
  <c r="E30" i="13"/>
  <c r="E29" i="13"/>
  <c r="E28" i="13"/>
  <c r="E27" i="13"/>
  <c r="E26" i="13"/>
  <c r="E19" i="13"/>
  <c r="E18" i="13"/>
  <c r="E17" i="13"/>
  <c r="E16" i="13"/>
  <c r="E15" i="13"/>
  <c r="E7" i="13"/>
  <c r="E6" i="13"/>
  <c r="E5" i="13"/>
  <c r="E4" i="13"/>
  <c r="E3" i="13"/>
  <c r="E202" i="12"/>
  <c r="E201" i="12"/>
  <c r="E200" i="12"/>
  <c r="E199" i="12"/>
  <c r="E198" i="12"/>
  <c r="E197" i="12"/>
  <c r="E196" i="12"/>
  <c r="E195" i="12"/>
  <c r="E194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1" i="12"/>
  <c r="E30" i="12"/>
  <c r="E29" i="12"/>
  <c r="E28" i="12"/>
  <c r="E27" i="12"/>
  <c r="E26" i="12"/>
  <c r="E25" i="12"/>
  <c r="E19" i="12"/>
  <c r="E18" i="12"/>
  <c r="E17" i="12"/>
  <c r="E16" i="12"/>
  <c r="E7" i="12"/>
  <c r="E6" i="12"/>
  <c r="E5" i="12"/>
  <c r="E4" i="12"/>
  <c r="E3" i="12"/>
  <c r="E17" i="11" l="1"/>
  <c r="E16" i="11"/>
  <c r="E13" i="11"/>
  <c r="E12" i="11"/>
  <c r="E9" i="11"/>
  <c r="E8" i="11"/>
  <c r="E5" i="11"/>
  <c r="E4" i="11"/>
  <c r="E17" i="10"/>
  <c r="E16" i="10"/>
  <c r="E13" i="10"/>
  <c r="E12" i="10"/>
  <c r="E9" i="10"/>
  <c r="E8" i="10"/>
  <c r="E5" i="10"/>
  <c r="E4" i="10"/>
  <c r="E17" i="9"/>
  <c r="E14" i="9"/>
  <c r="E13" i="9"/>
  <c r="E10" i="9"/>
  <c r="E9" i="9"/>
  <c r="E8" i="9"/>
  <c r="E6" i="9"/>
  <c r="E5" i="9"/>
  <c r="E4" i="9"/>
  <c r="E16" i="8"/>
  <c r="E15" i="8"/>
  <c r="E14" i="8"/>
  <c r="E13" i="8"/>
  <c r="E9" i="8"/>
  <c r="E8" i="8"/>
  <c r="E7" i="8"/>
  <c r="E6" i="8"/>
  <c r="E5" i="8"/>
  <c r="E4" i="8"/>
  <c r="E16" i="7"/>
  <c r="E15" i="7"/>
  <c r="E14" i="7"/>
  <c r="E13" i="7"/>
  <c r="E8" i="7"/>
  <c r="E7" i="7"/>
  <c r="E6" i="7"/>
  <c r="E5" i="7"/>
  <c r="E4" i="7"/>
  <c r="E16" i="6"/>
  <c r="E15" i="6"/>
  <c r="E14" i="6"/>
  <c r="E13" i="6"/>
  <c r="E8" i="6"/>
  <c r="E7" i="6"/>
  <c r="E6" i="6"/>
  <c r="E5" i="6"/>
  <c r="E4" i="6"/>
  <c r="E14" i="5"/>
  <c r="E13" i="5"/>
  <c r="E12" i="5"/>
  <c r="E11" i="5"/>
  <c r="E10" i="5"/>
  <c r="E9" i="5"/>
  <c r="E8" i="5"/>
  <c r="E7" i="5"/>
  <c r="E14" i="4"/>
  <c r="E13" i="4"/>
  <c r="E12" i="4"/>
  <c r="E11" i="4"/>
  <c r="E10" i="4"/>
  <c r="E9" i="4"/>
  <c r="E8" i="4"/>
  <c r="E15" i="3"/>
  <c r="E14" i="3"/>
  <c r="E13" i="3"/>
  <c r="E12" i="3"/>
  <c r="E11" i="3"/>
  <c r="E10" i="3"/>
  <c r="E9" i="3"/>
  <c r="E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6EF0EF-8EBA-8A4D-B4FB-7361A6B2A318}" name="simulasi-filter" type="6" refreshedVersion="6" background="1" saveData="1">
    <textPr sourceFile="/Users/tamamfirdaus/Desktop/Semester 6/EL3014 Sistem Mikroprosesor/simulasi-filter-digital/simulasi-filter-pc/simulasi-filter.csv" decimal="," thousands="." comma="1">
      <textFields count="5">
        <textField/>
        <textField/>
        <textField/>
        <textField/>
        <textField/>
      </textFields>
    </textPr>
  </connection>
  <connection id="2" xr16:uid="{92660622-BF4A-4241-B809-77011AC1AF55}" name="simulasi-filter1" type="6" refreshedVersion="6" background="1" saveData="1">
    <textPr sourceFile="/Users/tamamfirdaus/Desktop/Semester 6/EL3014 Sistem Mikroprosesor/simulasi-filter-digital/simulasi-filter-pc/simulasi-filter.csv" decimal="," thousands="." comma="1">
      <textFields count="5">
        <textField/>
        <textField/>
        <textField/>
        <textField/>
        <textField/>
      </textFields>
    </textPr>
  </connection>
  <connection id="3" xr16:uid="{8D083198-CF32-7C4E-A2EA-7C485314427F}" name="simulasi-filter10" type="6" refreshedVersion="6" background="1" saveData="1">
    <textPr sourceFile="/Users/tamamfirdaus/Desktop/Semester 6/EL3014 Sistem Mikroprosesor/simulasi-filter-digital/simulasi-filter-pc/simulasi-filter.csv" decimal="," thousands="." comma="1">
      <textFields count="5">
        <textField/>
        <textField/>
        <textField/>
        <textField/>
        <textField/>
      </textFields>
    </textPr>
  </connection>
  <connection id="4" xr16:uid="{D52DFC91-D5AE-F848-902C-A5C2D4BB6C93}" name="simulasi-filter11" type="6" refreshedVersion="6" background="1" saveData="1">
    <textPr sourceFile="/Users/tamamfirdaus/Desktop/Semester 6/EL3014 Sistem Mikroprosesor/simulasi-filter-digital/simulasi-filter-pc/simulasi-filter.csv" decimal="," thousands="." comma="1">
      <textFields count="5">
        <textField/>
        <textField/>
        <textField/>
        <textField/>
        <textField/>
      </textFields>
    </textPr>
  </connection>
  <connection id="5" xr16:uid="{685C5C64-161A-2647-AA50-15A544B007DB}" name="simulasi-filter12" type="6" refreshedVersion="6" background="1" saveData="1">
    <textPr sourceFile="/Users/tamamfirdaus/Desktop/Semester 6/EL3014 Sistem Mikroprosesor/simulasi-filter-digital/simulasi-filter-pc/simulasi-filter.csv" decimal="," thousands="." comma="1">
      <textFields count="5">
        <textField/>
        <textField/>
        <textField/>
        <textField/>
        <textField/>
      </textFields>
    </textPr>
  </connection>
  <connection id="6" xr16:uid="{FDA2AC22-E3C8-F54A-97C9-92EFA1E64DF6}" name="simulasi-filter13" type="6" refreshedVersion="6" background="1" saveData="1">
    <textPr sourceFile="/Users/tamamfirdaus/Desktop/Semester 6/EL3014 Sistem Mikroprosesor/simulasi-filter-digital/simulasi-filter-pc/simulasi-filter.csv" decimal="," thousands="." comma="1">
      <textFields count="5">
        <textField/>
        <textField/>
        <textField/>
        <textField/>
        <textField/>
      </textFields>
    </textPr>
  </connection>
  <connection id="7" xr16:uid="{82E4FCC9-9C65-FA4F-B077-632558C1F57A}" name="simulasi-filter14" type="6" refreshedVersion="6" background="1" saveData="1">
    <textPr sourceFile="/Users/tamamfirdaus/Desktop/Semester 6/EL3014 Sistem Mikroprosesor/simulasi-filter-digital/simulasi-filter-pc/simulasi-filter.csv" decimal="," thousands="." comma="1">
      <textFields count="5">
        <textField/>
        <textField/>
        <textField/>
        <textField/>
        <textField/>
      </textFields>
    </textPr>
  </connection>
  <connection id="8" xr16:uid="{D64D98FB-9370-A549-9355-383FCA770024}" name="simulasi-filter15" type="6" refreshedVersion="6" background="1" saveData="1">
    <textPr sourceFile="/Users/tamamfirdaus/Desktop/Semester 6/EL3014 Sistem Mikroprosesor/simulasi-filter-digital/simulasi-filter-pc/simulasi-filter.csv" decimal="," thousands="." comma="1">
      <textFields count="5">
        <textField/>
        <textField/>
        <textField/>
        <textField/>
        <textField/>
      </textFields>
    </textPr>
  </connection>
  <connection id="9" xr16:uid="{835686CE-6BA5-F140-AFA2-307A52C63B15}" name="simulasi-filter16" type="6" refreshedVersion="6" background="1" saveData="1">
    <textPr sourceFile="/Users/tamamfirdaus/Desktop/Semester 6/EL3014 Sistem Mikroprosesor/simulasi-filter-digital/simulasi-filter-pc/simulasi-filter.csv" decimal="," thousands="." comma="1">
      <textFields count="5">
        <textField/>
        <textField/>
        <textField/>
        <textField/>
        <textField/>
      </textFields>
    </textPr>
  </connection>
  <connection id="10" xr16:uid="{5798C8E2-40DE-E545-9170-1C3BE3D182FB}" name="simulasi-filter17" type="6" refreshedVersion="6" background="1" saveData="1">
    <textPr sourceFile="/Users/tamamfirdaus/Desktop/Semester 6/EL3014 Sistem Mikroprosesor/simulasi-filter-digital/simulasi-filter-pc/simulasi-filter.csv" decimal="," thousands="." comma="1">
      <textFields count="5">
        <textField/>
        <textField/>
        <textField/>
        <textField/>
        <textField/>
      </textFields>
    </textPr>
  </connection>
  <connection id="11" xr16:uid="{2E2B1A0D-92F9-1743-BE99-C151EB2357D5}" name="simulasi-filter2" type="6" refreshedVersion="6" background="1" saveData="1">
    <textPr sourceFile="/Users/tamamfirdaus/Desktop/Semester 6/EL3014 Sistem Mikroprosesor/simulasi-filter-digital/simulasi-filter-pc/simulasi-filter.csv" decimal="," thousands="." comma="1">
      <textFields count="5">
        <textField/>
        <textField/>
        <textField/>
        <textField/>
        <textField/>
      </textFields>
    </textPr>
  </connection>
  <connection id="12" xr16:uid="{96E07E25-8193-8143-9DD7-E159647BA222}" name="simulasi-filter3" type="6" refreshedVersion="6" background="1" saveData="1">
    <textPr sourceFile="/Users/tamamfirdaus/Desktop/Semester 6/EL3014 Sistem Mikroprosesor/simulasi-filter-digital/simulasi-filter-pc/simulasi-filter.csv" decimal="," thousands="." comma="1">
      <textFields count="5">
        <textField/>
        <textField/>
        <textField/>
        <textField/>
        <textField/>
      </textFields>
    </textPr>
  </connection>
  <connection id="13" xr16:uid="{8F60FC2A-FA5C-2047-89A2-83E74A5B4B3F}" name="simulasi-filter4" type="6" refreshedVersion="6" background="1" saveData="1">
    <textPr sourceFile="/Users/tamamfirdaus/Desktop/Semester 6/EL3014 Sistem Mikroprosesor/simulasi-filter-digital/simulasi-filter-pc/simulasi-filter.csv" decimal="," thousands="." comma="1">
      <textFields count="5">
        <textField/>
        <textField/>
        <textField/>
        <textField/>
        <textField/>
      </textFields>
    </textPr>
  </connection>
  <connection id="14" xr16:uid="{042C564E-D66E-B343-9738-3EA5D10B17AE}" name="simulasi-filter5" type="6" refreshedVersion="6" background="1" saveData="1">
    <textPr sourceFile="/Users/tamamfirdaus/Desktop/Semester 6/EL3014 Sistem Mikroprosesor/simulasi-filter-digital/simulasi-filter-pc/simulasi-filter.csv" decimal="," thousands="." comma="1">
      <textFields count="5">
        <textField/>
        <textField/>
        <textField/>
        <textField/>
        <textField/>
      </textFields>
    </textPr>
  </connection>
  <connection id="15" xr16:uid="{798BD264-3BDE-FD4C-8D9F-8F7A91616988}" name="simulasi-filter6" type="6" refreshedVersion="6" background="1" saveData="1">
    <textPr sourceFile="/Users/tamamfirdaus/Desktop/Semester 6/EL3014 Sistem Mikroprosesor/simulasi-filter-digital/simulasi-filter-pc/simulasi-filter.csv" decimal="," thousands="." comma="1">
      <textFields count="5">
        <textField/>
        <textField/>
        <textField/>
        <textField/>
        <textField/>
      </textFields>
    </textPr>
  </connection>
  <connection id="16" xr16:uid="{56CD012E-06FE-A24F-A9A7-B9BC647A693A}" name="simulasi-filter7" type="6" refreshedVersion="6" background="1" saveData="1">
    <textPr sourceFile="/Users/tamamfirdaus/Desktop/Semester 6/EL3014 Sistem Mikroprosesor/simulasi-filter-digital/simulasi-filter-pc/simulasi-filter.csv" decimal="," thousands="." comma="1">
      <textFields count="5">
        <textField/>
        <textField/>
        <textField/>
        <textField/>
        <textField/>
      </textFields>
    </textPr>
  </connection>
  <connection id="17" xr16:uid="{48275AFF-3DD3-B744-8B3E-FE3C06F07241}" name="simulasi-filter8" type="6" refreshedVersion="6" background="1" saveData="1">
    <textPr sourceFile="/Users/tamamfirdaus/Desktop/Semester 6/EL3014 Sistem Mikroprosesor/simulasi-filter-digital/simulasi-filter-pc/simulasi-filter.csv" decimal="," thousands="." comma="1">
      <textFields count="5">
        <textField/>
        <textField/>
        <textField/>
        <textField/>
        <textField/>
      </textFields>
    </textPr>
  </connection>
  <connection id="18" xr16:uid="{49CCEA74-A59D-FD48-95BA-48BE71261673}" name="simulasi-filter9" type="6" refreshedVersion="6" background="1" saveData="1">
    <textPr sourceFile="/Users/tamamfirdaus/Desktop/Semester 6/EL3014 Sistem Mikroprosesor/simulasi-filter-digital/simulasi-filter-pc/simulasi-filter.csv" decimal="," thousands=".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<sst xmlns="http://schemas.openxmlformats.org/spreadsheetml/2006/main" count="90" uniqueCount="5">
  <si>
    <t>n</t>
  </si>
  <si>
    <t>vin</t>
  </si>
  <si>
    <t>lpf_out</t>
  </si>
  <si>
    <t>filter_out</t>
  </si>
  <si>
    <t>adc_out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</si>
</sst>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20" fontId="0" fillId="0" borderId="0" xfId="0" applyNumberFormat="1"/>
    <xf numFmtId="2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" xfId="42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3k f 1000'!$B$1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3k f 1000'!$A$2:$A$400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</c:numCache>
            </c:numRef>
          </c:xVal>
          <c:yVal>
            <c:numRef>
              <c:f>'lpf 3k f 1000'!$B$2:$B$400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0.40472399999999997</c:v>
                </c:pt>
                <c:pt idx="2">
                  <c:v>0.45812999999999998</c:v>
                </c:pt>
                <c:pt idx="3">
                  <c:v>0.50888100000000003</c:v>
                </c:pt>
                <c:pt idx="4">
                  <c:v>0.55560299999999996</c:v>
                </c:pt>
                <c:pt idx="5">
                  <c:v>0.59744299999999995</c:v>
                </c:pt>
                <c:pt idx="6">
                  <c:v>0.63302599999999998</c:v>
                </c:pt>
                <c:pt idx="7">
                  <c:v>0.66174299999999997</c:v>
                </c:pt>
                <c:pt idx="8">
                  <c:v>0.68273899999999998</c:v>
                </c:pt>
                <c:pt idx="9">
                  <c:v>0.69552599999999998</c:v>
                </c:pt>
                <c:pt idx="10">
                  <c:v>0.69992100000000002</c:v>
                </c:pt>
                <c:pt idx="11">
                  <c:v>0.695496</c:v>
                </c:pt>
                <c:pt idx="12">
                  <c:v>0.68283099999999997</c:v>
                </c:pt>
                <c:pt idx="13">
                  <c:v>0.66168199999999999</c:v>
                </c:pt>
                <c:pt idx="14">
                  <c:v>0.63308699999999996</c:v>
                </c:pt>
                <c:pt idx="15">
                  <c:v>0.59735099999999997</c:v>
                </c:pt>
                <c:pt idx="16">
                  <c:v>0.55563399999999996</c:v>
                </c:pt>
                <c:pt idx="17">
                  <c:v>0.50882000000000005</c:v>
                </c:pt>
                <c:pt idx="18">
                  <c:v>0.45809899999999998</c:v>
                </c:pt>
                <c:pt idx="19">
                  <c:v>0.40472399999999997</c:v>
                </c:pt>
                <c:pt idx="20">
                  <c:v>0.34997600000000001</c:v>
                </c:pt>
                <c:pt idx="21">
                  <c:v>0.29525800000000002</c:v>
                </c:pt>
                <c:pt idx="22">
                  <c:v>0.24188200000000001</c:v>
                </c:pt>
                <c:pt idx="23">
                  <c:v>0.191132</c:v>
                </c:pt>
                <c:pt idx="24">
                  <c:v>0.144348</c:v>
                </c:pt>
                <c:pt idx="25">
                  <c:v>0.1026</c:v>
                </c:pt>
                <c:pt idx="26">
                  <c:v>6.6924999999999998E-2</c:v>
                </c:pt>
                <c:pt idx="27">
                  <c:v>3.8300000000000001E-2</c:v>
                </c:pt>
                <c:pt idx="28">
                  <c:v>1.7151E-2</c:v>
                </c:pt>
                <c:pt idx="29">
                  <c:v>4.4860000000000004E-3</c:v>
                </c:pt>
                <c:pt idx="30">
                  <c:v>3.1000000000000001E-5</c:v>
                </c:pt>
                <c:pt idx="31">
                  <c:v>4.4559999999999999E-3</c:v>
                </c:pt>
                <c:pt idx="32">
                  <c:v>1.7212000000000002E-2</c:v>
                </c:pt>
                <c:pt idx="33">
                  <c:v>3.8268999999999997E-2</c:v>
                </c:pt>
                <c:pt idx="34">
                  <c:v>6.6956000000000002E-2</c:v>
                </c:pt>
                <c:pt idx="35">
                  <c:v>0.10256999999999999</c:v>
                </c:pt>
                <c:pt idx="36">
                  <c:v>0.14437900000000001</c:v>
                </c:pt>
                <c:pt idx="37">
                  <c:v>0.19110099999999999</c:v>
                </c:pt>
                <c:pt idx="38">
                  <c:v>0.24188200000000001</c:v>
                </c:pt>
                <c:pt idx="39">
                  <c:v>0.29525800000000002</c:v>
                </c:pt>
                <c:pt idx="40">
                  <c:v>0.34997600000000001</c:v>
                </c:pt>
                <c:pt idx="41">
                  <c:v>0.40472399999999997</c:v>
                </c:pt>
                <c:pt idx="42">
                  <c:v>0.45809899999999998</c:v>
                </c:pt>
                <c:pt idx="43">
                  <c:v>0.50882000000000005</c:v>
                </c:pt>
                <c:pt idx="44">
                  <c:v>0.55566400000000005</c:v>
                </c:pt>
                <c:pt idx="45">
                  <c:v>0.59735099999999997</c:v>
                </c:pt>
                <c:pt idx="46">
                  <c:v>0.63311799999999996</c:v>
                </c:pt>
                <c:pt idx="47">
                  <c:v>0.66168199999999999</c:v>
                </c:pt>
                <c:pt idx="48">
                  <c:v>0.68276999999999999</c:v>
                </c:pt>
                <c:pt idx="49">
                  <c:v>0.69552599999999998</c:v>
                </c:pt>
                <c:pt idx="50">
                  <c:v>0.69986000000000004</c:v>
                </c:pt>
                <c:pt idx="51">
                  <c:v>0.69558699999999996</c:v>
                </c:pt>
                <c:pt idx="52">
                  <c:v>0.68270900000000001</c:v>
                </c:pt>
                <c:pt idx="53">
                  <c:v>0.66180399999999995</c:v>
                </c:pt>
                <c:pt idx="54">
                  <c:v>0.632996</c:v>
                </c:pt>
                <c:pt idx="55">
                  <c:v>0.59744299999999995</c:v>
                </c:pt>
                <c:pt idx="56">
                  <c:v>0.55560299999999996</c:v>
                </c:pt>
                <c:pt idx="57">
                  <c:v>0.50885000000000002</c:v>
                </c:pt>
                <c:pt idx="58">
                  <c:v>0.45809899999999998</c:v>
                </c:pt>
                <c:pt idx="59">
                  <c:v>0.40472399999999997</c:v>
                </c:pt>
                <c:pt idx="60">
                  <c:v>0.34997600000000001</c:v>
                </c:pt>
                <c:pt idx="61">
                  <c:v>0.29525800000000002</c:v>
                </c:pt>
                <c:pt idx="62">
                  <c:v>0.24185200000000001</c:v>
                </c:pt>
                <c:pt idx="63">
                  <c:v>0.191162</c:v>
                </c:pt>
                <c:pt idx="64">
                  <c:v>0.144318</c:v>
                </c:pt>
                <c:pt idx="65">
                  <c:v>0.1026</c:v>
                </c:pt>
                <c:pt idx="66">
                  <c:v>6.6924999999999998E-2</c:v>
                </c:pt>
                <c:pt idx="67">
                  <c:v>3.8239000000000002E-2</c:v>
                </c:pt>
                <c:pt idx="68">
                  <c:v>1.7273E-2</c:v>
                </c:pt>
                <c:pt idx="69">
                  <c:v>4.3639999999999998E-3</c:v>
                </c:pt>
                <c:pt idx="70">
                  <c:v>1.5300000000000001E-4</c:v>
                </c:pt>
                <c:pt idx="71">
                  <c:v>4.333E-3</c:v>
                </c:pt>
                <c:pt idx="72">
                  <c:v>1.7273E-2</c:v>
                </c:pt>
                <c:pt idx="73">
                  <c:v>3.8207999999999999E-2</c:v>
                </c:pt>
                <c:pt idx="74">
                  <c:v>6.6956000000000002E-2</c:v>
                </c:pt>
                <c:pt idx="75">
                  <c:v>0.1026</c:v>
                </c:pt>
                <c:pt idx="76">
                  <c:v>0.144318</c:v>
                </c:pt>
                <c:pt idx="77">
                  <c:v>0.191162</c:v>
                </c:pt>
                <c:pt idx="78">
                  <c:v>0.24185200000000001</c:v>
                </c:pt>
                <c:pt idx="79">
                  <c:v>0.29525800000000002</c:v>
                </c:pt>
                <c:pt idx="80">
                  <c:v>0.34997600000000001</c:v>
                </c:pt>
                <c:pt idx="81">
                  <c:v>0.40472399999999997</c:v>
                </c:pt>
                <c:pt idx="82">
                  <c:v>0.45809899999999998</c:v>
                </c:pt>
                <c:pt idx="83">
                  <c:v>0.50882000000000005</c:v>
                </c:pt>
                <c:pt idx="84">
                  <c:v>0.55563399999999996</c:v>
                </c:pt>
                <c:pt idx="85">
                  <c:v>0.59741200000000005</c:v>
                </c:pt>
                <c:pt idx="86">
                  <c:v>0.632996</c:v>
                </c:pt>
                <c:pt idx="87">
                  <c:v>0.66183499999999995</c:v>
                </c:pt>
                <c:pt idx="88">
                  <c:v>0.68270900000000001</c:v>
                </c:pt>
                <c:pt idx="89">
                  <c:v>0.69561799999999996</c:v>
                </c:pt>
                <c:pt idx="90">
                  <c:v>0.69982900000000003</c:v>
                </c:pt>
                <c:pt idx="91">
                  <c:v>0.69555699999999998</c:v>
                </c:pt>
                <c:pt idx="92">
                  <c:v>0.68273899999999998</c:v>
                </c:pt>
                <c:pt idx="93">
                  <c:v>0.661713</c:v>
                </c:pt>
                <c:pt idx="94">
                  <c:v>0.63308699999999996</c:v>
                </c:pt>
                <c:pt idx="95">
                  <c:v>0.59735099999999997</c:v>
                </c:pt>
                <c:pt idx="96">
                  <c:v>0.55569500000000005</c:v>
                </c:pt>
                <c:pt idx="97">
                  <c:v>0.50882000000000005</c:v>
                </c:pt>
                <c:pt idx="98">
                  <c:v>0.45812999999999998</c:v>
                </c:pt>
                <c:pt idx="99">
                  <c:v>0.40472399999999997</c:v>
                </c:pt>
                <c:pt idx="100">
                  <c:v>0.34997600000000001</c:v>
                </c:pt>
                <c:pt idx="101">
                  <c:v>0.29525800000000002</c:v>
                </c:pt>
                <c:pt idx="102">
                  <c:v>0.24188200000000001</c:v>
                </c:pt>
                <c:pt idx="103">
                  <c:v>0.19110099999999999</c:v>
                </c:pt>
                <c:pt idx="104">
                  <c:v>0.14437900000000001</c:v>
                </c:pt>
                <c:pt idx="105">
                  <c:v>0.10253900000000001</c:v>
                </c:pt>
                <c:pt idx="106">
                  <c:v>6.6956000000000002E-2</c:v>
                </c:pt>
                <c:pt idx="107">
                  <c:v>3.8239000000000002E-2</c:v>
                </c:pt>
                <c:pt idx="108">
                  <c:v>1.7242E-2</c:v>
                </c:pt>
                <c:pt idx="109">
                  <c:v>4.4559999999999999E-3</c:v>
                </c:pt>
                <c:pt idx="110">
                  <c:v>6.0999999999999999E-5</c:v>
                </c:pt>
                <c:pt idx="111">
                  <c:v>4.4559999999999999E-3</c:v>
                </c:pt>
                <c:pt idx="112">
                  <c:v>1.712E-2</c:v>
                </c:pt>
                <c:pt idx="113">
                  <c:v>3.8300000000000001E-2</c:v>
                </c:pt>
                <c:pt idx="114">
                  <c:v>6.6894999999999996E-2</c:v>
                </c:pt>
                <c:pt idx="115">
                  <c:v>0.1026</c:v>
                </c:pt>
                <c:pt idx="116">
                  <c:v>0.144348</c:v>
                </c:pt>
                <c:pt idx="117">
                  <c:v>0.191162</c:v>
                </c:pt>
                <c:pt idx="118">
                  <c:v>0.24188200000000001</c:v>
                </c:pt>
                <c:pt idx="119">
                  <c:v>0.29525800000000002</c:v>
                </c:pt>
                <c:pt idx="120">
                  <c:v>0.34997600000000001</c:v>
                </c:pt>
                <c:pt idx="121">
                  <c:v>0.40472399999999997</c:v>
                </c:pt>
                <c:pt idx="122">
                  <c:v>0.45809899999999998</c:v>
                </c:pt>
                <c:pt idx="123">
                  <c:v>0.50885000000000002</c:v>
                </c:pt>
                <c:pt idx="124">
                  <c:v>0.55563399999999996</c:v>
                </c:pt>
                <c:pt idx="125">
                  <c:v>0.59738199999999997</c:v>
                </c:pt>
                <c:pt idx="126">
                  <c:v>0.63305699999999998</c:v>
                </c:pt>
                <c:pt idx="127">
                  <c:v>0.66168199999999999</c:v>
                </c:pt>
                <c:pt idx="128">
                  <c:v>0.68283099999999997</c:v>
                </c:pt>
                <c:pt idx="129">
                  <c:v>0.695496</c:v>
                </c:pt>
                <c:pt idx="130">
                  <c:v>0.69992100000000002</c:v>
                </c:pt>
                <c:pt idx="131">
                  <c:v>0.69552599999999998</c:v>
                </c:pt>
                <c:pt idx="132">
                  <c:v>0.68273899999999998</c:v>
                </c:pt>
                <c:pt idx="133">
                  <c:v>0.661713</c:v>
                </c:pt>
                <c:pt idx="134">
                  <c:v>0.63302599999999998</c:v>
                </c:pt>
                <c:pt idx="135">
                  <c:v>0.59741200000000005</c:v>
                </c:pt>
                <c:pt idx="136">
                  <c:v>0.55560299999999996</c:v>
                </c:pt>
                <c:pt idx="137">
                  <c:v>0.50888100000000003</c:v>
                </c:pt>
                <c:pt idx="138">
                  <c:v>0.45809899999999998</c:v>
                </c:pt>
                <c:pt idx="139">
                  <c:v>0.40472399999999997</c:v>
                </c:pt>
                <c:pt idx="140">
                  <c:v>0.34997600000000001</c:v>
                </c:pt>
                <c:pt idx="141">
                  <c:v>0.29525800000000002</c:v>
                </c:pt>
                <c:pt idx="142">
                  <c:v>0.24188200000000001</c:v>
                </c:pt>
                <c:pt idx="143">
                  <c:v>0.191162</c:v>
                </c:pt>
                <c:pt idx="144">
                  <c:v>0.144287</c:v>
                </c:pt>
                <c:pt idx="145">
                  <c:v>0.102631</c:v>
                </c:pt>
                <c:pt idx="146">
                  <c:v>6.6864000000000007E-2</c:v>
                </c:pt>
                <c:pt idx="147">
                  <c:v>3.8300000000000001E-2</c:v>
                </c:pt>
                <c:pt idx="148">
                  <c:v>1.7212000000000002E-2</c:v>
                </c:pt>
                <c:pt idx="149">
                  <c:v>4.4559999999999999E-3</c:v>
                </c:pt>
                <c:pt idx="150">
                  <c:v>1.22E-4</c:v>
                </c:pt>
                <c:pt idx="151">
                  <c:v>4.3949999999999996E-3</c:v>
                </c:pt>
                <c:pt idx="152">
                  <c:v>1.7273E-2</c:v>
                </c:pt>
                <c:pt idx="153">
                  <c:v>3.8177000000000003E-2</c:v>
                </c:pt>
                <c:pt idx="154">
                  <c:v>6.6986000000000004E-2</c:v>
                </c:pt>
                <c:pt idx="155">
                  <c:v>0.10253900000000001</c:v>
                </c:pt>
                <c:pt idx="156">
                  <c:v>0.144348</c:v>
                </c:pt>
                <c:pt idx="157">
                  <c:v>0.191132</c:v>
                </c:pt>
                <c:pt idx="158">
                  <c:v>0.24188200000000001</c:v>
                </c:pt>
                <c:pt idx="159">
                  <c:v>0.29525800000000002</c:v>
                </c:pt>
                <c:pt idx="160">
                  <c:v>0.34997600000000001</c:v>
                </c:pt>
                <c:pt idx="161">
                  <c:v>0.40472399999999997</c:v>
                </c:pt>
                <c:pt idx="162">
                  <c:v>0.45812999999999998</c:v>
                </c:pt>
                <c:pt idx="163">
                  <c:v>0.50882000000000005</c:v>
                </c:pt>
                <c:pt idx="164">
                  <c:v>0.55566400000000005</c:v>
                </c:pt>
                <c:pt idx="165">
                  <c:v>0.59738199999999997</c:v>
                </c:pt>
                <c:pt idx="166">
                  <c:v>0.63302599999999998</c:v>
                </c:pt>
                <c:pt idx="167">
                  <c:v>0.66174299999999997</c:v>
                </c:pt>
                <c:pt idx="168">
                  <c:v>0.68270900000000001</c:v>
                </c:pt>
                <c:pt idx="169">
                  <c:v>0.69561799999999996</c:v>
                </c:pt>
                <c:pt idx="170">
                  <c:v>0.69982900000000003</c:v>
                </c:pt>
                <c:pt idx="171">
                  <c:v>0.69564800000000004</c:v>
                </c:pt>
                <c:pt idx="172">
                  <c:v>0.68270900000000001</c:v>
                </c:pt>
                <c:pt idx="173">
                  <c:v>0.66174299999999997</c:v>
                </c:pt>
                <c:pt idx="174">
                  <c:v>0.63302599999999998</c:v>
                </c:pt>
                <c:pt idx="175">
                  <c:v>0.59738199999999997</c:v>
                </c:pt>
                <c:pt idx="176">
                  <c:v>0.55566400000000005</c:v>
                </c:pt>
                <c:pt idx="177">
                  <c:v>0.50882000000000005</c:v>
                </c:pt>
                <c:pt idx="178">
                  <c:v>0.45812999999999998</c:v>
                </c:pt>
                <c:pt idx="179">
                  <c:v>0.40472399999999997</c:v>
                </c:pt>
                <c:pt idx="180">
                  <c:v>0.34997600000000001</c:v>
                </c:pt>
                <c:pt idx="181">
                  <c:v>0.29525800000000002</c:v>
                </c:pt>
                <c:pt idx="182">
                  <c:v>0.24188200000000001</c:v>
                </c:pt>
                <c:pt idx="183">
                  <c:v>0.191162</c:v>
                </c:pt>
                <c:pt idx="184">
                  <c:v>0.144348</c:v>
                </c:pt>
                <c:pt idx="185">
                  <c:v>0.10256999999999999</c:v>
                </c:pt>
                <c:pt idx="186">
                  <c:v>6.6986000000000004E-2</c:v>
                </c:pt>
                <c:pt idx="187">
                  <c:v>3.8147E-2</c:v>
                </c:pt>
                <c:pt idx="188">
                  <c:v>1.7273E-2</c:v>
                </c:pt>
                <c:pt idx="189">
                  <c:v>4.3639999999999998E-3</c:v>
                </c:pt>
                <c:pt idx="190">
                  <c:v>1.5300000000000001E-4</c:v>
                </c:pt>
                <c:pt idx="191">
                  <c:v>4.4250000000000001E-3</c:v>
                </c:pt>
                <c:pt idx="192">
                  <c:v>1.7242E-2</c:v>
                </c:pt>
                <c:pt idx="193">
                  <c:v>3.8268999999999997E-2</c:v>
                </c:pt>
                <c:pt idx="194">
                  <c:v>6.6894999999999996E-2</c:v>
                </c:pt>
                <c:pt idx="195">
                  <c:v>0.102631</c:v>
                </c:pt>
                <c:pt idx="196">
                  <c:v>0.144287</c:v>
                </c:pt>
                <c:pt idx="197">
                  <c:v>0.191162</c:v>
                </c:pt>
                <c:pt idx="198">
                  <c:v>0.24185200000000001</c:v>
                </c:pt>
                <c:pt idx="199">
                  <c:v>0.29525800000000002</c:v>
                </c:pt>
                <c:pt idx="200">
                  <c:v>0.34997600000000001</c:v>
                </c:pt>
                <c:pt idx="201">
                  <c:v>0.40472399999999997</c:v>
                </c:pt>
                <c:pt idx="202">
                  <c:v>0.45809899999999998</c:v>
                </c:pt>
                <c:pt idx="203">
                  <c:v>0.50888100000000003</c:v>
                </c:pt>
                <c:pt idx="204">
                  <c:v>0.55560299999999996</c:v>
                </c:pt>
                <c:pt idx="205">
                  <c:v>0.59744299999999995</c:v>
                </c:pt>
                <c:pt idx="206">
                  <c:v>0.63302599999999998</c:v>
                </c:pt>
                <c:pt idx="207">
                  <c:v>0.66174299999999997</c:v>
                </c:pt>
                <c:pt idx="208">
                  <c:v>0.68273899999999998</c:v>
                </c:pt>
                <c:pt idx="209">
                  <c:v>0.69552599999999998</c:v>
                </c:pt>
                <c:pt idx="210">
                  <c:v>0.69992100000000002</c:v>
                </c:pt>
                <c:pt idx="211">
                  <c:v>0.695496</c:v>
                </c:pt>
                <c:pt idx="212">
                  <c:v>0.68283099999999997</c:v>
                </c:pt>
                <c:pt idx="213">
                  <c:v>0.66168199999999999</c:v>
                </c:pt>
                <c:pt idx="214">
                  <c:v>0.63308699999999996</c:v>
                </c:pt>
                <c:pt idx="215">
                  <c:v>0.59735099999999997</c:v>
                </c:pt>
                <c:pt idx="216">
                  <c:v>0.55563399999999996</c:v>
                </c:pt>
                <c:pt idx="217">
                  <c:v>0.50882000000000005</c:v>
                </c:pt>
                <c:pt idx="218">
                  <c:v>0.45809899999999998</c:v>
                </c:pt>
                <c:pt idx="219">
                  <c:v>0.40472399999999997</c:v>
                </c:pt>
                <c:pt idx="220">
                  <c:v>0.34997600000000001</c:v>
                </c:pt>
                <c:pt idx="221">
                  <c:v>0.29525800000000002</c:v>
                </c:pt>
                <c:pt idx="222">
                  <c:v>0.24188200000000001</c:v>
                </c:pt>
                <c:pt idx="223">
                  <c:v>0.191132</c:v>
                </c:pt>
                <c:pt idx="224">
                  <c:v>0.144348</c:v>
                </c:pt>
                <c:pt idx="225">
                  <c:v>0.1026</c:v>
                </c:pt>
                <c:pt idx="226">
                  <c:v>6.6924999999999998E-2</c:v>
                </c:pt>
                <c:pt idx="227">
                  <c:v>3.8300000000000001E-2</c:v>
                </c:pt>
                <c:pt idx="228">
                  <c:v>1.7151E-2</c:v>
                </c:pt>
                <c:pt idx="229">
                  <c:v>4.4860000000000004E-3</c:v>
                </c:pt>
                <c:pt idx="230">
                  <c:v>3.1000000000000001E-5</c:v>
                </c:pt>
                <c:pt idx="231">
                  <c:v>4.4559999999999999E-3</c:v>
                </c:pt>
                <c:pt idx="232">
                  <c:v>1.7212000000000002E-2</c:v>
                </c:pt>
                <c:pt idx="233">
                  <c:v>3.8268999999999997E-2</c:v>
                </c:pt>
                <c:pt idx="234">
                  <c:v>6.6956000000000002E-2</c:v>
                </c:pt>
                <c:pt idx="235">
                  <c:v>0.10256999999999999</c:v>
                </c:pt>
                <c:pt idx="236">
                  <c:v>0.14437900000000001</c:v>
                </c:pt>
                <c:pt idx="237">
                  <c:v>0.19110099999999999</c:v>
                </c:pt>
                <c:pt idx="238">
                  <c:v>0.24188200000000001</c:v>
                </c:pt>
                <c:pt idx="239">
                  <c:v>0.29525800000000002</c:v>
                </c:pt>
                <c:pt idx="240">
                  <c:v>0.34997600000000001</c:v>
                </c:pt>
                <c:pt idx="241">
                  <c:v>0.40472399999999997</c:v>
                </c:pt>
                <c:pt idx="242">
                  <c:v>0.45809899999999998</c:v>
                </c:pt>
                <c:pt idx="243">
                  <c:v>0.50882000000000005</c:v>
                </c:pt>
                <c:pt idx="244">
                  <c:v>0.55566400000000005</c:v>
                </c:pt>
                <c:pt idx="245">
                  <c:v>0.59735099999999997</c:v>
                </c:pt>
                <c:pt idx="246">
                  <c:v>0.63311799999999996</c:v>
                </c:pt>
                <c:pt idx="247">
                  <c:v>0.66168199999999999</c:v>
                </c:pt>
                <c:pt idx="248">
                  <c:v>0.68276999999999999</c:v>
                </c:pt>
                <c:pt idx="249">
                  <c:v>0.69552599999999998</c:v>
                </c:pt>
                <c:pt idx="250">
                  <c:v>0.69986000000000004</c:v>
                </c:pt>
                <c:pt idx="251">
                  <c:v>0.69558699999999996</c:v>
                </c:pt>
                <c:pt idx="252">
                  <c:v>0.68270900000000001</c:v>
                </c:pt>
                <c:pt idx="253">
                  <c:v>0.66180399999999995</c:v>
                </c:pt>
                <c:pt idx="254">
                  <c:v>0.632996</c:v>
                </c:pt>
                <c:pt idx="255">
                  <c:v>0.59744299999999995</c:v>
                </c:pt>
                <c:pt idx="256">
                  <c:v>0.55560299999999996</c:v>
                </c:pt>
                <c:pt idx="257">
                  <c:v>0.50885000000000002</c:v>
                </c:pt>
                <c:pt idx="258">
                  <c:v>0.45809899999999998</c:v>
                </c:pt>
                <c:pt idx="259">
                  <c:v>0.40472399999999997</c:v>
                </c:pt>
                <c:pt idx="260">
                  <c:v>0.34997600000000001</c:v>
                </c:pt>
                <c:pt idx="261">
                  <c:v>0.29525800000000002</c:v>
                </c:pt>
                <c:pt idx="262">
                  <c:v>0.24185200000000001</c:v>
                </c:pt>
                <c:pt idx="263">
                  <c:v>0.191162</c:v>
                </c:pt>
                <c:pt idx="264">
                  <c:v>0.144318</c:v>
                </c:pt>
                <c:pt idx="265">
                  <c:v>0.1026</c:v>
                </c:pt>
                <c:pt idx="266">
                  <c:v>6.6924999999999998E-2</c:v>
                </c:pt>
                <c:pt idx="267">
                  <c:v>3.8239000000000002E-2</c:v>
                </c:pt>
                <c:pt idx="268">
                  <c:v>1.7273E-2</c:v>
                </c:pt>
                <c:pt idx="269">
                  <c:v>4.3639999999999998E-3</c:v>
                </c:pt>
                <c:pt idx="270">
                  <c:v>1.5300000000000001E-4</c:v>
                </c:pt>
                <c:pt idx="271">
                  <c:v>4.333E-3</c:v>
                </c:pt>
                <c:pt idx="272">
                  <c:v>1.7273E-2</c:v>
                </c:pt>
                <c:pt idx="273">
                  <c:v>3.8207999999999999E-2</c:v>
                </c:pt>
                <c:pt idx="274">
                  <c:v>6.6956000000000002E-2</c:v>
                </c:pt>
                <c:pt idx="275">
                  <c:v>0.1026</c:v>
                </c:pt>
                <c:pt idx="276">
                  <c:v>0.144318</c:v>
                </c:pt>
                <c:pt idx="277">
                  <c:v>0.191162</c:v>
                </c:pt>
                <c:pt idx="278">
                  <c:v>0.24185200000000001</c:v>
                </c:pt>
                <c:pt idx="279">
                  <c:v>0.29525800000000002</c:v>
                </c:pt>
                <c:pt idx="280">
                  <c:v>0.34997600000000001</c:v>
                </c:pt>
                <c:pt idx="281">
                  <c:v>0.40472399999999997</c:v>
                </c:pt>
                <c:pt idx="282">
                  <c:v>0.45809899999999998</c:v>
                </c:pt>
                <c:pt idx="283">
                  <c:v>0.50882000000000005</c:v>
                </c:pt>
                <c:pt idx="284">
                  <c:v>0.55563399999999996</c:v>
                </c:pt>
                <c:pt idx="285">
                  <c:v>0.59741200000000005</c:v>
                </c:pt>
                <c:pt idx="286">
                  <c:v>0.632996</c:v>
                </c:pt>
                <c:pt idx="287">
                  <c:v>0.66183499999999995</c:v>
                </c:pt>
                <c:pt idx="288">
                  <c:v>0.68270900000000001</c:v>
                </c:pt>
                <c:pt idx="289">
                  <c:v>0.69561799999999996</c:v>
                </c:pt>
                <c:pt idx="290">
                  <c:v>0.69982900000000003</c:v>
                </c:pt>
                <c:pt idx="291">
                  <c:v>0.69555699999999998</c:v>
                </c:pt>
                <c:pt idx="292">
                  <c:v>0.68273899999999998</c:v>
                </c:pt>
                <c:pt idx="293">
                  <c:v>0.661713</c:v>
                </c:pt>
                <c:pt idx="294">
                  <c:v>0.63308699999999996</c:v>
                </c:pt>
                <c:pt idx="295">
                  <c:v>0.59735099999999997</c:v>
                </c:pt>
                <c:pt idx="296">
                  <c:v>0.55569500000000005</c:v>
                </c:pt>
                <c:pt idx="297">
                  <c:v>0.50882000000000005</c:v>
                </c:pt>
                <c:pt idx="298">
                  <c:v>0.45812999999999998</c:v>
                </c:pt>
                <c:pt idx="299">
                  <c:v>0.40472399999999997</c:v>
                </c:pt>
                <c:pt idx="300">
                  <c:v>0.34997600000000001</c:v>
                </c:pt>
                <c:pt idx="301">
                  <c:v>0.29525800000000002</c:v>
                </c:pt>
                <c:pt idx="302">
                  <c:v>0.24188200000000001</c:v>
                </c:pt>
                <c:pt idx="303">
                  <c:v>0.19110099999999999</c:v>
                </c:pt>
                <c:pt idx="304">
                  <c:v>0.14437900000000001</c:v>
                </c:pt>
                <c:pt idx="305">
                  <c:v>0.10253900000000001</c:v>
                </c:pt>
                <c:pt idx="306">
                  <c:v>6.6956000000000002E-2</c:v>
                </c:pt>
                <c:pt idx="307">
                  <c:v>3.8239000000000002E-2</c:v>
                </c:pt>
                <c:pt idx="308">
                  <c:v>1.7242E-2</c:v>
                </c:pt>
                <c:pt idx="309">
                  <c:v>4.4559999999999999E-3</c:v>
                </c:pt>
                <c:pt idx="310">
                  <c:v>6.0999999999999999E-5</c:v>
                </c:pt>
                <c:pt idx="311">
                  <c:v>4.4559999999999999E-3</c:v>
                </c:pt>
                <c:pt idx="312">
                  <c:v>1.712E-2</c:v>
                </c:pt>
                <c:pt idx="313">
                  <c:v>3.8300000000000001E-2</c:v>
                </c:pt>
                <c:pt idx="314">
                  <c:v>6.6894999999999996E-2</c:v>
                </c:pt>
                <c:pt idx="315">
                  <c:v>0.1026</c:v>
                </c:pt>
                <c:pt idx="316">
                  <c:v>0.144348</c:v>
                </c:pt>
                <c:pt idx="317">
                  <c:v>0.191162</c:v>
                </c:pt>
                <c:pt idx="318">
                  <c:v>0.24188200000000001</c:v>
                </c:pt>
                <c:pt idx="319">
                  <c:v>0.29525800000000002</c:v>
                </c:pt>
                <c:pt idx="320">
                  <c:v>0.34997600000000001</c:v>
                </c:pt>
                <c:pt idx="321">
                  <c:v>0.40472399999999997</c:v>
                </c:pt>
                <c:pt idx="322">
                  <c:v>0.45809899999999998</c:v>
                </c:pt>
                <c:pt idx="323">
                  <c:v>0.50885000000000002</c:v>
                </c:pt>
                <c:pt idx="324">
                  <c:v>0.55563399999999996</c:v>
                </c:pt>
                <c:pt idx="325">
                  <c:v>0.59738199999999997</c:v>
                </c:pt>
                <c:pt idx="326">
                  <c:v>0.63305699999999998</c:v>
                </c:pt>
                <c:pt idx="327">
                  <c:v>0.66168199999999999</c:v>
                </c:pt>
                <c:pt idx="328">
                  <c:v>0.68283099999999997</c:v>
                </c:pt>
                <c:pt idx="329">
                  <c:v>0.695496</c:v>
                </c:pt>
                <c:pt idx="330">
                  <c:v>0.69992100000000002</c:v>
                </c:pt>
                <c:pt idx="331">
                  <c:v>0.69552599999999998</c:v>
                </c:pt>
                <c:pt idx="332">
                  <c:v>0.68273899999999998</c:v>
                </c:pt>
                <c:pt idx="333">
                  <c:v>0.661713</c:v>
                </c:pt>
                <c:pt idx="334">
                  <c:v>0.63302599999999998</c:v>
                </c:pt>
                <c:pt idx="335">
                  <c:v>0.59741200000000005</c:v>
                </c:pt>
                <c:pt idx="336">
                  <c:v>0.55560299999999996</c:v>
                </c:pt>
                <c:pt idx="337">
                  <c:v>0.50888100000000003</c:v>
                </c:pt>
                <c:pt idx="338">
                  <c:v>0.45809899999999998</c:v>
                </c:pt>
                <c:pt idx="339">
                  <c:v>0.40472399999999997</c:v>
                </c:pt>
                <c:pt idx="340">
                  <c:v>0.34997600000000001</c:v>
                </c:pt>
                <c:pt idx="341">
                  <c:v>0.29525800000000002</c:v>
                </c:pt>
                <c:pt idx="342">
                  <c:v>0.24188200000000001</c:v>
                </c:pt>
                <c:pt idx="343">
                  <c:v>0.191162</c:v>
                </c:pt>
                <c:pt idx="344">
                  <c:v>0.144287</c:v>
                </c:pt>
                <c:pt idx="345">
                  <c:v>0.102631</c:v>
                </c:pt>
                <c:pt idx="346">
                  <c:v>6.6864000000000007E-2</c:v>
                </c:pt>
                <c:pt idx="347">
                  <c:v>3.8300000000000001E-2</c:v>
                </c:pt>
                <c:pt idx="348">
                  <c:v>1.7212000000000002E-2</c:v>
                </c:pt>
                <c:pt idx="349">
                  <c:v>4.4559999999999999E-3</c:v>
                </c:pt>
                <c:pt idx="350">
                  <c:v>1.22E-4</c:v>
                </c:pt>
                <c:pt idx="351">
                  <c:v>4.3949999999999996E-3</c:v>
                </c:pt>
                <c:pt idx="352">
                  <c:v>1.7273E-2</c:v>
                </c:pt>
                <c:pt idx="353">
                  <c:v>3.8177000000000003E-2</c:v>
                </c:pt>
                <c:pt idx="354">
                  <c:v>6.6986000000000004E-2</c:v>
                </c:pt>
                <c:pt idx="355">
                  <c:v>0.10253900000000001</c:v>
                </c:pt>
                <c:pt idx="356">
                  <c:v>0.144348</c:v>
                </c:pt>
                <c:pt idx="357">
                  <c:v>0.191132</c:v>
                </c:pt>
                <c:pt idx="358">
                  <c:v>0.24188200000000001</c:v>
                </c:pt>
                <c:pt idx="359">
                  <c:v>0.29525800000000002</c:v>
                </c:pt>
                <c:pt idx="360">
                  <c:v>0.34997600000000001</c:v>
                </c:pt>
                <c:pt idx="361">
                  <c:v>0.40472399999999997</c:v>
                </c:pt>
                <c:pt idx="362">
                  <c:v>0.45812999999999998</c:v>
                </c:pt>
                <c:pt idx="363">
                  <c:v>0.50882000000000005</c:v>
                </c:pt>
                <c:pt idx="364">
                  <c:v>0.55566400000000005</c:v>
                </c:pt>
                <c:pt idx="365">
                  <c:v>0.59738199999999997</c:v>
                </c:pt>
                <c:pt idx="366">
                  <c:v>0.63302599999999998</c:v>
                </c:pt>
                <c:pt idx="367">
                  <c:v>0.66174299999999997</c:v>
                </c:pt>
                <c:pt idx="368">
                  <c:v>0.68270900000000001</c:v>
                </c:pt>
                <c:pt idx="369">
                  <c:v>0.69561799999999996</c:v>
                </c:pt>
                <c:pt idx="370">
                  <c:v>0.69982900000000003</c:v>
                </c:pt>
                <c:pt idx="371">
                  <c:v>0.69564800000000004</c:v>
                </c:pt>
                <c:pt idx="372">
                  <c:v>0.68270900000000001</c:v>
                </c:pt>
                <c:pt idx="373">
                  <c:v>0.66174299999999997</c:v>
                </c:pt>
                <c:pt idx="374">
                  <c:v>0.63302599999999998</c:v>
                </c:pt>
                <c:pt idx="375">
                  <c:v>0.59738199999999997</c:v>
                </c:pt>
                <c:pt idx="376">
                  <c:v>0.55566400000000005</c:v>
                </c:pt>
                <c:pt idx="377">
                  <c:v>0.50882000000000005</c:v>
                </c:pt>
                <c:pt idx="378">
                  <c:v>0.45812999999999998</c:v>
                </c:pt>
                <c:pt idx="379">
                  <c:v>0.40472399999999997</c:v>
                </c:pt>
                <c:pt idx="380">
                  <c:v>0.34997600000000001</c:v>
                </c:pt>
                <c:pt idx="381">
                  <c:v>0.29525800000000002</c:v>
                </c:pt>
                <c:pt idx="382">
                  <c:v>0.24188200000000001</c:v>
                </c:pt>
                <c:pt idx="383">
                  <c:v>0.191162</c:v>
                </c:pt>
                <c:pt idx="384">
                  <c:v>0.144348</c:v>
                </c:pt>
                <c:pt idx="385">
                  <c:v>0.10256999999999999</c:v>
                </c:pt>
                <c:pt idx="386">
                  <c:v>6.6986000000000004E-2</c:v>
                </c:pt>
                <c:pt idx="387">
                  <c:v>3.8147E-2</c:v>
                </c:pt>
                <c:pt idx="388">
                  <c:v>1.7273E-2</c:v>
                </c:pt>
                <c:pt idx="389">
                  <c:v>4.3639999999999998E-3</c:v>
                </c:pt>
                <c:pt idx="390">
                  <c:v>1.5300000000000001E-4</c:v>
                </c:pt>
                <c:pt idx="391">
                  <c:v>4.4250000000000001E-3</c:v>
                </c:pt>
                <c:pt idx="392">
                  <c:v>1.7242E-2</c:v>
                </c:pt>
                <c:pt idx="393">
                  <c:v>3.8268999999999997E-2</c:v>
                </c:pt>
                <c:pt idx="394">
                  <c:v>6.6894999999999996E-2</c:v>
                </c:pt>
                <c:pt idx="395">
                  <c:v>0.102631</c:v>
                </c:pt>
                <c:pt idx="396">
                  <c:v>0.144287</c:v>
                </c:pt>
                <c:pt idx="397">
                  <c:v>0.191162</c:v>
                </c:pt>
                <c:pt idx="398">
                  <c:v>0.24185200000000001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1-6C4B-B467-D737101E61C5}"/>
            </c:ext>
          </c:extLst>
        </c:ser>
        <c:ser>
          <c:idx val="1"/>
          <c:order val="1"/>
          <c:tx>
            <c:strRef>
              <c:f>'lpf 3k f 1000'!$C$1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3k f 1000'!$A$2:$A$400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</c:numCache>
            </c:numRef>
          </c:xVal>
          <c:yVal>
            <c:numRef>
              <c:f>'lpf 3k f 1000'!$C$2:$C$400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0.11862200000000001</c:v>
                </c:pt>
                <c:pt idx="2">
                  <c:v>0.39120500000000002</c:v>
                </c:pt>
                <c:pt idx="3">
                  <c:v>0.49926799999999999</c:v>
                </c:pt>
                <c:pt idx="4">
                  <c:v>0.55908199999999997</c:v>
                </c:pt>
                <c:pt idx="5">
                  <c:v>0.610626</c:v>
                </c:pt>
                <c:pt idx="6">
                  <c:v>0.65625</c:v>
                </c:pt>
                <c:pt idx="7">
                  <c:v>0.69534300000000004</c:v>
                </c:pt>
                <c:pt idx="8">
                  <c:v>0.726715</c:v>
                </c:pt>
                <c:pt idx="9">
                  <c:v>0.749664</c:v>
                </c:pt>
                <c:pt idx="10">
                  <c:v>0.76376299999999997</c:v>
                </c:pt>
                <c:pt idx="11">
                  <c:v>0.76834100000000005</c:v>
                </c:pt>
                <c:pt idx="12">
                  <c:v>0.763733</c:v>
                </c:pt>
                <c:pt idx="13">
                  <c:v>0.74948099999999995</c:v>
                </c:pt>
                <c:pt idx="14">
                  <c:v>0.72653199999999996</c:v>
                </c:pt>
                <c:pt idx="15">
                  <c:v>0.69497699999999996</c:v>
                </c:pt>
                <c:pt idx="16">
                  <c:v>0.65588400000000002</c:v>
                </c:pt>
                <c:pt idx="17">
                  <c:v>0.61010699999999995</c:v>
                </c:pt>
                <c:pt idx="18">
                  <c:v>0.55877699999999997</c:v>
                </c:pt>
                <c:pt idx="19">
                  <c:v>0.50320399999999998</c:v>
                </c:pt>
                <c:pt idx="20">
                  <c:v>0.44467200000000001</c:v>
                </c:pt>
                <c:pt idx="21">
                  <c:v>0.38470500000000002</c:v>
                </c:pt>
                <c:pt idx="22">
                  <c:v>0.32473800000000003</c:v>
                </c:pt>
                <c:pt idx="23">
                  <c:v>0.266235</c:v>
                </c:pt>
                <c:pt idx="24">
                  <c:v>0.21069299999999999</c:v>
                </c:pt>
                <c:pt idx="25">
                  <c:v>0.15939300000000001</c:v>
                </c:pt>
                <c:pt idx="26">
                  <c:v>0.113647</c:v>
                </c:pt>
                <c:pt idx="27">
                  <c:v>7.4676999999999993E-2</c:v>
                </c:pt>
                <c:pt idx="28">
                  <c:v>4.3152000000000003E-2</c:v>
                </c:pt>
                <c:pt idx="29">
                  <c:v>2.0294E-2</c:v>
                </c:pt>
                <c:pt idx="30">
                  <c:v>6.1650000000000003E-3</c:v>
                </c:pt>
                <c:pt idx="31">
                  <c:v>1.6169999999999999E-3</c:v>
                </c:pt>
                <c:pt idx="32">
                  <c:v>6.3169999999999997E-3</c:v>
                </c:pt>
                <c:pt idx="33">
                  <c:v>2.0447E-2</c:v>
                </c:pt>
                <c:pt idx="34">
                  <c:v>4.3518000000000001E-2</c:v>
                </c:pt>
                <c:pt idx="35">
                  <c:v>7.4921000000000001E-2</c:v>
                </c:pt>
                <c:pt idx="36">
                  <c:v>0.114105</c:v>
                </c:pt>
                <c:pt idx="37">
                  <c:v>0.15978999999999999</c:v>
                </c:pt>
                <c:pt idx="38">
                  <c:v>0.21118200000000001</c:v>
                </c:pt>
                <c:pt idx="39">
                  <c:v>0.26675399999999999</c:v>
                </c:pt>
                <c:pt idx="40">
                  <c:v>0.32528699999999999</c:v>
                </c:pt>
                <c:pt idx="41">
                  <c:v>0.38525399999999999</c:v>
                </c:pt>
                <c:pt idx="42">
                  <c:v>0.44525100000000001</c:v>
                </c:pt>
                <c:pt idx="43">
                  <c:v>0.50372300000000003</c:v>
                </c:pt>
                <c:pt idx="44">
                  <c:v>0.55932599999999999</c:v>
                </c:pt>
                <c:pt idx="45">
                  <c:v>0.61053500000000005</c:v>
                </c:pt>
                <c:pt idx="46">
                  <c:v>0.65637199999999996</c:v>
                </c:pt>
                <c:pt idx="47">
                  <c:v>0.69528199999999996</c:v>
                </c:pt>
                <c:pt idx="48">
                  <c:v>0.726746</c:v>
                </c:pt>
                <c:pt idx="49">
                  <c:v>0.749695</c:v>
                </c:pt>
                <c:pt idx="50">
                  <c:v>0.76370199999999999</c:v>
                </c:pt>
                <c:pt idx="51">
                  <c:v>0.76840200000000003</c:v>
                </c:pt>
                <c:pt idx="52">
                  <c:v>0.76358000000000004</c:v>
                </c:pt>
                <c:pt idx="53">
                  <c:v>0.74963400000000002</c:v>
                </c:pt>
                <c:pt idx="54">
                  <c:v>0.72641</c:v>
                </c:pt>
                <c:pt idx="55">
                  <c:v>0.69506800000000002</c:v>
                </c:pt>
                <c:pt idx="56">
                  <c:v>0.65585300000000002</c:v>
                </c:pt>
                <c:pt idx="57">
                  <c:v>0.61013799999999996</c:v>
                </c:pt>
                <c:pt idx="58">
                  <c:v>0.55877699999999997</c:v>
                </c:pt>
                <c:pt idx="59">
                  <c:v>0.50317400000000001</c:v>
                </c:pt>
                <c:pt idx="60">
                  <c:v>0.44470199999999999</c:v>
                </c:pt>
                <c:pt idx="61">
                  <c:v>0.38470500000000002</c:v>
                </c:pt>
                <c:pt idx="62">
                  <c:v>0.32470700000000002</c:v>
                </c:pt>
                <c:pt idx="63">
                  <c:v>0.266266</c:v>
                </c:pt>
                <c:pt idx="64">
                  <c:v>0.21063200000000001</c:v>
                </c:pt>
                <c:pt idx="65">
                  <c:v>0.15942400000000001</c:v>
                </c:pt>
                <c:pt idx="66">
                  <c:v>0.113678</c:v>
                </c:pt>
                <c:pt idx="67">
                  <c:v>7.4615000000000001E-2</c:v>
                </c:pt>
                <c:pt idx="68">
                  <c:v>4.3274E-2</c:v>
                </c:pt>
                <c:pt idx="69">
                  <c:v>2.0202999999999999E-2</c:v>
                </c:pt>
                <c:pt idx="70">
                  <c:v>6.3169999999999997E-3</c:v>
                </c:pt>
                <c:pt idx="71">
                  <c:v>1.4649999999999999E-3</c:v>
                </c:pt>
                <c:pt idx="72">
                  <c:v>6.378E-3</c:v>
                </c:pt>
                <c:pt idx="73">
                  <c:v>2.0386000000000001E-2</c:v>
                </c:pt>
                <c:pt idx="74">
                  <c:v>4.3518000000000001E-2</c:v>
                </c:pt>
                <c:pt idx="75">
                  <c:v>7.4981999999999993E-2</c:v>
                </c:pt>
                <c:pt idx="76">
                  <c:v>0.11404400000000001</c:v>
                </c:pt>
                <c:pt idx="77">
                  <c:v>0.159882</c:v>
                </c:pt>
                <c:pt idx="78">
                  <c:v>0.211121</c:v>
                </c:pt>
                <c:pt idx="79">
                  <c:v>0.26678499999999999</c:v>
                </c:pt>
                <c:pt idx="80">
                  <c:v>0.32525599999999999</c:v>
                </c:pt>
                <c:pt idx="81">
                  <c:v>0.38525399999999999</c:v>
                </c:pt>
                <c:pt idx="82">
                  <c:v>0.44522099999999998</c:v>
                </c:pt>
                <c:pt idx="83">
                  <c:v>0.50372300000000003</c:v>
                </c:pt>
                <c:pt idx="84">
                  <c:v>0.55926500000000001</c:v>
                </c:pt>
                <c:pt idx="85">
                  <c:v>0.61059600000000003</c:v>
                </c:pt>
                <c:pt idx="86">
                  <c:v>0.65625</c:v>
                </c:pt>
                <c:pt idx="87">
                  <c:v>0.69543500000000003</c:v>
                </c:pt>
                <c:pt idx="88">
                  <c:v>0.72668500000000003</c:v>
                </c:pt>
                <c:pt idx="89">
                  <c:v>0.74975599999999998</c:v>
                </c:pt>
                <c:pt idx="90">
                  <c:v>0.76367200000000002</c:v>
                </c:pt>
                <c:pt idx="91">
                  <c:v>0.76837200000000005</c:v>
                </c:pt>
                <c:pt idx="92">
                  <c:v>0.76364100000000001</c:v>
                </c:pt>
                <c:pt idx="93">
                  <c:v>0.74951199999999996</c:v>
                </c:pt>
                <c:pt idx="94">
                  <c:v>0.72653199999999996</c:v>
                </c:pt>
                <c:pt idx="95">
                  <c:v>0.69494599999999995</c:v>
                </c:pt>
                <c:pt idx="96">
                  <c:v>0.65597499999999997</c:v>
                </c:pt>
                <c:pt idx="97">
                  <c:v>0.61007699999999998</c:v>
                </c:pt>
                <c:pt idx="98">
                  <c:v>0.55880700000000005</c:v>
                </c:pt>
                <c:pt idx="99">
                  <c:v>0.50317400000000001</c:v>
                </c:pt>
                <c:pt idx="100">
                  <c:v>0.44467200000000001</c:v>
                </c:pt>
                <c:pt idx="101">
                  <c:v>0.38470500000000002</c:v>
                </c:pt>
                <c:pt idx="102">
                  <c:v>0.32473800000000003</c:v>
                </c:pt>
                <c:pt idx="103">
                  <c:v>0.26620500000000002</c:v>
                </c:pt>
                <c:pt idx="104">
                  <c:v>0.21069299999999999</c:v>
                </c:pt>
                <c:pt idx="105">
                  <c:v>0.159363</c:v>
                </c:pt>
                <c:pt idx="106">
                  <c:v>0.113708</c:v>
                </c:pt>
                <c:pt idx="107">
                  <c:v>7.4615000000000001E-2</c:v>
                </c:pt>
                <c:pt idx="108">
                  <c:v>4.3242999999999997E-2</c:v>
                </c:pt>
                <c:pt idx="109">
                  <c:v>2.0294E-2</c:v>
                </c:pt>
                <c:pt idx="110">
                  <c:v>6.195E-3</c:v>
                </c:pt>
                <c:pt idx="111">
                  <c:v>1.6169999999999999E-3</c:v>
                </c:pt>
                <c:pt idx="112">
                  <c:v>6.2259999999999998E-3</c:v>
                </c:pt>
                <c:pt idx="113">
                  <c:v>2.0476999999999999E-2</c:v>
                </c:pt>
                <c:pt idx="114">
                  <c:v>4.3457000000000003E-2</c:v>
                </c:pt>
                <c:pt idx="115">
                  <c:v>7.4981999999999993E-2</c:v>
                </c:pt>
                <c:pt idx="116">
                  <c:v>0.114075</c:v>
                </c:pt>
                <c:pt idx="117">
                  <c:v>0.15985099999999999</c:v>
                </c:pt>
                <c:pt idx="118">
                  <c:v>0.21118200000000001</c:v>
                </c:pt>
                <c:pt idx="119">
                  <c:v>0.26675399999999999</c:v>
                </c:pt>
                <c:pt idx="120">
                  <c:v>0.32528699999999999</c:v>
                </c:pt>
                <c:pt idx="121">
                  <c:v>0.38525399999999999</c:v>
                </c:pt>
                <c:pt idx="122">
                  <c:v>0.44522099999999998</c:v>
                </c:pt>
                <c:pt idx="123">
                  <c:v>0.50372300000000003</c:v>
                </c:pt>
                <c:pt idx="124">
                  <c:v>0.55929600000000002</c:v>
                </c:pt>
                <c:pt idx="125">
                  <c:v>0.61056500000000002</c:v>
                </c:pt>
                <c:pt idx="126">
                  <c:v>0.65631099999999998</c:v>
                </c:pt>
                <c:pt idx="127">
                  <c:v>0.69528199999999996</c:v>
                </c:pt>
                <c:pt idx="128">
                  <c:v>0.72680699999999998</c:v>
                </c:pt>
                <c:pt idx="129">
                  <c:v>0.749664</c:v>
                </c:pt>
                <c:pt idx="130">
                  <c:v>0.76379399999999997</c:v>
                </c:pt>
                <c:pt idx="131">
                  <c:v>0.76834100000000005</c:v>
                </c:pt>
                <c:pt idx="132">
                  <c:v>0.76364100000000001</c:v>
                </c:pt>
                <c:pt idx="133">
                  <c:v>0.74951199999999996</c:v>
                </c:pt>
                <c:pt idx="134">
                  <c:v>0.72643999999999997</c:v>
                </c:pt>
                <c:pt idx="135">
                  <c:v>0.69503800000000004</c:v>
                </c:pt>
                <c:pt idx="136">
                  <c:v>0.65585300000000002</c:v>
                </c:pt>
                <c:pt idx="137">
                  <c:v>0.61019900000000005</c:v>
                </c:pt>
                <c:pt idx="138">
                  <c:v>0.55877699999999997</c:v>
                </c:pt>
                <c:pt idx="139">
                  <c:v>0.50320399999999998</c:v>
                </c:pt>
                <c:pt idx="140">
                  <c:v>0.44467200000000001</c:v>
                </c:pt>
                <c:pt idx="141">
                  <c:v>0.38470500000000002</c:v>
                </c:pt>
                <c:pt idx="142">
                  <c:v>0.32473800000000003</c:v>
                </c:pt>
                <c:pt idx="143">
                  <c:v>0.266235</c:v>
                </c:pt>
                <c:pt idx="144">
                  <c:v>0.21063200000000001</c:v>
                </c:pt>
                <c:pt idx="145">
                  <c:v>0.15942400000000001</c:v>
                </c:pt>
                <c:pt idx="146">
                  <c:v>0.113617</c:v>
                </c:pt>
                <c:pt idx="147">
                  <c:v>7.4676999999999993E-2</c:v>
                </c:pt>
                <c:pt idx="148">
                  <c:v>4.3213000000000001E-2</c:v>
                </c:pt>
                <c:pt idx="149">
                  <c:v>2.0264000000000001E-2</c:v>
                </c:pt>
                <c:pt idx="150">
                  <c:v>6.2560000000000003E-3</c:v>
                </c:pt>
                <c:pt idx="151">
                  <c:v>1.5560000000000001E-3</c:v>
                </c:pt>
                <c:pt idx="152">
                  <c:v>6.378E-3</c:v>
                </c:pt>
                <c:pt idx="153">
                  <c:v>2.0324999999999999E-2</c:v>
                </c:pt>
                <c:pt idx="154">
                  <c:v>4.3548999999999997E-2</c:v>
                </c:pt>
                <c:pt idx="155">
                  <c:v>7.4889999999999998E-2</c:v>
                </c:pt>
                <c:pt idx="156">
                  <c:v>0.114105</c:v>
                </c:pt>
                <c:pt idx="157">
                  <c:v>0.15985099999999999</c:v>
                </c:pt>
                <c:pt idx="158">
                  <c:v>0.21118200000000001</c:v>
                </c:pt>
                <c:pt idx="159">
                  <c:v>0.26678499999999999</c:v>
                </c:pt>
                <c:pt idx="160">
                  <c:v>0.32528699999999999</c:v>
                </c:pt>
                <c:pt idx="161">
                  <c:v>0.38525399999999999</c:v>
                </c:pt>
                <c:pt idx="162">
                  <c:v>0.44525100000000001</c:v>
                </c:pt>
                <c:pt idx="163">
                  <c:v>0.50372300000000003</c:v>
                </c:pt>
                <c:pt idx="164">
                  <c:v>0.55932599999999999</c:v>
                </c:pt>
                <c:pt idx="165">
                  <c:v>0.61053500000000005</c:v>
                </c:pt>
                <c:pt idx="166">
                  <c:v>0.656281</c:v>
                </c:pt>
                <c:pt idx="167">
                  <c:v>0.69534300000000004</c:v>
                </c:pt>
                <c:pt idx="168">
                  <c:v>0.72668500000000003</c:v>
                </c:pt>
                <c:pt idx="169">
                  <c:v>0.74978599999999995</c:v>
                </c:pt>
                <c:pt idx="170">
                  <c:v>0.76364100000000001</c:v>
                </c:pt>
                <c:pt idx="171">
                  <c:v>0.76849400000000001</c:v>
                </c:pt>
                <c:pt idx="172">
                  <c:v>0.76358000000000004</c:v>
                </c:pt>
                <c:pt idx="173">
                  <c:v>0.74957300000000004</c:v>
                </c:pt>
                <c:pt idx="174">
                  <c:v>0.72643999999999997</c:v>
                </c:pt>
                <c:pt idx="175">
                  <c:v>0.69497699999999996</c:v>
                </c:pt>
                <c:pt idx="176">
                  <c:v>0.655914</c:v>
                </c:pt>
                <c:pt idx="177">
                  <c:v>0.61007699999999998</c:v>
                </c:pt>
                <c:pt idx="178">
                  <c:v>0.55883799999999995</c:v>
                </c:pt>
                <c:pt idx="179">
                  <c:v>0.50317400000000001</c:v>
                </c:pt>
                <c:pt idx="180">
                  <c:v>0.44470199999999999</c:v>
                </c:pt>
                <c:pt idx="181">
                  <c:v>0.38470500000000002</c:v>
                </c:pt>
                <c:pt idx="182">
                  <c:v>0.32473800000000003</c:v>
                </c:pt>
                <c:pt idx="183">
                  <c:v>0.266235</c:v>
                </c:pt>
                <c:pt idx="184">
                  <c:v>0.21069299999999999</c:v>
                </c:pt>
                <c:pt idx="185">
                  <c:v>0.159363</c:v>
                </c:pt>
                <c:pt idx="186">
                  <c:v>0.113708</c:v>
                </c:pt>
                <c:pt idx="187">
                  <c:v>7.4524000000000007E-2</c:v>
                </c:pt>
                <c:pt idx="188">
                  <c:v>4.3274E-2</c:v>
                </c:pt>
                <c:pt idx="189">
                  <c:v>2.0202999999999999E-2</c:v>
                </c:pt>
                <c:pt idx="190">
                  <c:v>6.2870000000000001E-3</c:v>
                </c:pt>
                <c:pt idx="191">
                  <c:v>1.5870000000000001E-3</c:v>
                </c:pt>
                <c:pt idx="192">
                  <c:v>6.3480000000000003E-3</c:v>
                </c:pt>
                <c:pt idx="193">
                  <c:v>2.0476999999999999E-2</c:v>
                </c:pt>
                <c:pt idx="194">
                  <c:v>4.3427E-2</c:v>
                </c:pt>
                <c:pt idx="195">
                  <c:v>7.5011999999999995E-2</c:v>
                </c:pt>
                <c:pt idx="196">
                  <c:v>0.113983</c:v>
                </c:pt>
                <c:pt idx="197">
                  <c:v>0.159882</c:v>
                </c:pt>
                <c:pt idx="198">
                  <c:v>0.21115100000000001</c:v>
                </c:pt>
                <c:pt idx="199">
                  <c:v>0.26678499999999999</c:v>
                </c:pt>
                <c:pt idx="200">
                  <c:v>0.32528699999999999</c:v>
                </c:pt>
                <c:pt idx="201">
                  <c:v>0.38525399999999999</c:v>
                </c:pt>
                <c:pt idx="202">
                  <c:v>0.44522099999999998</c:v>
                </c:pt>
                <c:pt idx="203">
                  <c:v>0.50375400000000004</c:v>
                </c:pt>
                <c:pt idx="204">
                  <c:v>0.55926500000000001</c:v>
                </c:pt>
                <c:pt idx="205">
                  <c:v>0.61059600000000003</c:v>
                </c:pt>
                <c:pt idx="206">
                  <c:v>0.65625</c:v>
                </c:pt>
                <c:pt idx="207">
                  <c:v>0.69534300000000004</c:v>
                </c:pt>
                <c:pt idx="208">
                  <c:v>0.726715</c:v>
                </c:pt>
                <c:pt idx="209">
                  <c:v>0.749664</c:v>
                </c:pt>
                <c:pt idx="210">
                  <c:v>0.76376299999999997</c:v>
                </c:pt>
                <c:pt idx="211">
                  <c:v>0.76834100000000005</c:v>
                </c:pt>
                <c:pt idx="212">
                  <c:v>0.763733</c:v>
                </c:pt>
                <c:pt idx="213">
                  <c:v>0.74948099999999995</c:v>
                </c:pt>
                <c:pt idx="214">
                  <c:v>0.72653199999999996</c:v>
                </c:pt>
                <c:pt idx="215">
                  <c:v>0.69497699999999996</c:v>
                </c:pt>
                <c:pt idx="216">
                  <c:v>0.65588400000000002</c:v>
                </c:pt>
                <c:pt idx="217">
                  <c:v>0.61010699999999995</c:v>
                </c:pt>
                <c:pt idx="218">
                  <c:v>0.55877699999999997</c:v>
                </c:pt>
                <c:pt idx="219">
                  <c:v>0.50320399999999998</c:v>
                </c:pt>
                <c:pt idx="220">
                  <c:v>0.44467200000000001</c:v>
                </c:pt>
                <c:pt idx="221">
                  <c:v>0.38470500000000002</c:v>
                </c:pt>
                <c:pt idx="222">
                  <c:v>0.32473800000000003</c:v>
                </c:pt>
                <c:pt idx="223">
                  <c:v>0.266235</c:v>
                </c:pt>
                <c:pt idx="224">
                  <c:v>0.21069299999999999</c:v>
                </c:pt>
                <c:pt idx="225">
                  <c:v>0.15939300000000001</c:v>
                </c:pt>
                <c:pt idx="226">
                  <c:v>0.113647</c:v>
                </c:pt>
                <c:pt idx="227">
                  <c:v>7.4676999999999993E-2</c:v>
                </c:pt>
                <c:pt idx="228">
                  <c:v>4.3152000000000003E-2</c:v>
                </c:pt>
                <c:pt idx="229">
                  <c:v>2.0294E-2</c:v>
                </c:pt>
                <c:pt idx="230">
                  <c:v>6.1650000000000003E-3</c:v>
                </c:pt>
                <c:pt idx="231">
                  <c:v>1.6169999999999999E-3</c:v>
                </c:pt>
                <c:pt idx="232">
                  <c:v>6.3169999999999997E-3</c:v>
                </c:pt>
                <c:pt idx="233">
                  <c:v>2.0447E-2</c:v>
                </c:pt>
                <c:pt idx="234">
                  <c:v>4.3518000000000001E-2</c:v>
                </c:pt>
                <c:pt idx="235">
                  <c:v>7.4921000000000001E-2</c:v>
                </c:pt>
                <c:pt idx="236">
                  <c:v>0.114105</c:v>
                </c:pt>
                <c:pt idx="237">
                  <c:v>0.15978999999999999</c:v>
                </c:pt>
                <c:pt idx="238">
                  <c:v>0.21118200000000001</c:v>
                </c:pt>
                <c:pt idx="239">
                  <c:v>0.26675399999999999</c:v>
                </c:pt>
                <c:pt idx="240">
                  <c:v>0.32528699999999999</c:v>
                </c:pt>
                <c:pt idx="241">
                  <c:v>0.38525399999999999</c:v>
                </c:pt>
                <c:pt idx="242">
                  <c:v>0.44525100000000001</c:v>
                </c:pt>
                <c:pt idx="243">
                  <c:v>0.50372300000000003</c:v>
                </c:pt>
                <c:pt idx="244">
                  <c:v>0.55932599999999999</c:v>
                </c:pt>
                <c:pt idx="245">
                  <c:v>0.61053500000000005</c:v>
                </c:pt>
                <c:pt idx="246">
                  <c:v>0.65637199999999996</c:v>
                </c:pt>
                <c:pt idx="247">
                  <c:v>0.69528199999999996</c:v>
                </c:pt>
                <c:pt idx="248">
                  <c:v>0.726746</c:v>
                </c:pt>
                <c:pt idx="249">
                  <c:v>0.749695</c:v>
                </c:pt>
                <c:pt idx="250">
                  <c:v>0.76370199999999999</c:v>
                </c:pt>
                <c:pt idx="251">
                  <c:v>0.76840200000000003</c:v>
                </c:pt>
                <c:pt idx="252">
                  <c:v>0.76358000000000004</c:v>
                </c:pt>
                <c:pt idx="253">
                  <c:v>0.74963400000000002</c:v>
                </c:pt>
                <c:pt idx="254">
                  <c:v>0.72641</c:v>
                </c:pt>
                <c:pt idx="255">
                  <c:v>0.69506800000000002</c:v>
                </c:pt>
                <c:pt idx="256">
                  <c:v>0.65585300000000002</c:v>
                </c:pt>
                <c:pt idx="257">
                  <c:v>0.61013799999999996</c:v>
                </c:pt>
                <c:pt idx="258">
                  <c:v>0.55877699999999997</c:v>
                </c:pt>
                <c:pt idx="259">
                  <c:v>0.50317400000000001</c:v>
                </c:pt>
                <c:pt idx="260">
                  <c:v>0.44470199999999999</c:v>
                </c:pt>
                <c:pt idx="261">
                  <c:v>0.38470500000000002</c:v>
                </c:pt>
                <c:pt idx="262">
                  <c:v>0.32470700000000002</c:v>
                </c:pt>
                <c:pt idx="263">
                  <c:v>0.266266</c:v>
                </c:pt>
                <c:pt idx="264">
                  <c:v>0.21063200000000001</c:v>
                </c:pt>
                <c:pt idx="265">
                  <c:v>0.15942400000000001</c:v>
                </c:pt>
                <c:pt idx="266">
                  <c:v>0.113678</c:v>
                </c:pt>
                <c:pt idx="267">
                  <c:v>7.4615000000000001E-2</c:v>
                </c:pt>
                <c:pt idx="268">
                  <c:v>4.3274E-2</c:v>
                </c:pt>
                <c:pt idx="269">
                  <c:v>2.0202999999999999E-2</c:v>
                </c:pt>
                <c:pt idx="270">
                  <c:v>6.3169999999999997E-3</c:v>
                </c:pt>
                <c:pt idx="271">
                  <c:v>1.4649999999999999E-3</c:v>
                </c:pt>
                <c:pt idx="272">
                  <c:v>6.378E-3</c:v>
                </c:pt>
                <c:pt idx="273">
                  <c:v>2.0386000000000001E-2</c:v>
                </c:pt>
                <c:pt idx="274">
                  <c:v>4.3518000000000001E-2</c:v>
                </c:pt>
                <c:pt idx="275">
                  <c:v>7.4981999999999993E-2</c:v>
                </c:pt>
                <c:pt idx="276">
                  <c:v>0.11404400000000001</c:v>
                </c:pt>
                <c:pt idx="277">
                  <c:v>0.159882</c:v>
                </c:pt>
                <c:pt idx="278">
                  <c:v>0.211121</c:v>
                </c:pt>
                <c:pt idx="279">
                  <c:v>0.26678499999999999</c:v>
                </c:pt>
                <c:pt idx="280">
                  <c:v>0.32525599999999999</c:v>
                </c:pt>
                <c:pt idx="281">
                  <c:v>0.38525399999999999</c:v>
                </c:pt>
                <c:pt idx="282">
                  <c:v>0.44522099999999998</c:v>
                </c:pt>
                <c:pt idx="283">
                  <c:v>0.50372300000000003</c:v>
                </c:pt>
                <c:pt idx="284">
                  <c:v>0.55926500000000001</c:v>
                </c:pt>
                <c:pt idx="285">
                  <c:v>0.61059600000000003</c:v>
                </c:pt>
                <c:pt idx="286">
                  <c:v>0.65625</c:v>
                </c:pt>
                <c:pt idx="287">
                  <c:v>0.69543500000000003</c:v>
                </c:pt>
                <c:pt idx="288">
                  <c:v>0.72668500000000003</c:v>
                </c:pt>
                <c:pt idx="289">
                  <c:v>0.74975599999999998</c:v>
                </c:pt>
                <c:pt idx="290">
                  <c:v>0.76367200000000002</c:v>
                </c:pt>
                <c:pt idx="291">
                  <c:v>0.76837200000000005</c:v>
                </c:pt>
                <c:pt idx="292">
                  <c:v>0.76364100000000001</c:v>
                </c:pt>
                <c:pt idx="293">
                  <c:v>0.74951199999999996</c:v>
                </c:pt>
                <c:pt idx="294">
                  <c:v>0.72653199999999996</c:v>
                </c:pt>
                <c:pt idx="295">
                  <c:v>0.69494599999999995</c:v>
                </c:pt>
                <c:pt idx="296">
                  <c:v>0.65597499999999997</c:v>
                </c:pt>
                <c:pt idx="297">
                  <c:v>0.61007699999999998</c:v>
                </c:pt>
                <c:pt idx="298">
                  <c:v>0.55880700000000005</c:v>
                </c:pt>
                <c:pt idx="299">
                  <c:v>0.50317400000000001</c:v>
                </c:pt>
                <c:pt idx="300">
                  <c:v>0.44467200000000001</c:v>
                </c:pt>
                <c:pt idx="301">
                  <c:v>0.38470500000000002</c:v>
                </c:pt>
                <c:pt idx="302">
                  <c:v>0.32473800000000003</c:v>
                </c:pt>
                <c:pt idx="303">
                  <c:v>0.26620500000000002</c:v>
                </c:pt>
                <c:pt idx="304">
                  <c:v>0.21069299999999999</c:v>
                </c:pt>
                <c:pt idx="305">
                  <c:v>0.159363</c:v>
                </c:pt>
                <c:pt idx="306">
                  <c:v>0.113708</c:v>
                </c:pt>
                <c:pt idx="307">
                  <c:v>7.4615000000000001E-2</c:v>
                </c:pt>
                <c:pt idx="308">
                  <c:v>4.3242999999999997E-2</c:v>
                </c:pt>
                <c:pt idx="309">
                  <c:v>2.0294E-2</c:v>
                </c:pt>
                <c:pt idx="310">
                  <c:v>6.195E-3</c:v>
                </c:pt>
                <c:pt idx="311">
                  <c:v>1.6169999999999999E-3</c:v>
                </c:pt>
                <c:pt idx="312">
                  <c:v>6.2259999999999998E-3</c:v>
                </c:pt>
                <c:pt idx="313">
                  <c:v>2.0476999999999999E-2</c:v>
                </c:pt>
                <c:pt idx="314">
                  <c:v>4.3457000000000003E-2</c:v>
                </c:pt>
                <c:pt idx="315">
                  <c:v>7.4981999999999993E-2</c:v>
                </c:pt>
                <c:pt idx="316">
                  <c:v>0.114075</c:v>
                </c:pt>
                <c:pt idx="317">
                  <c:v>0.15985099999999999</c:v>
                </c:pt>
                <c:pt idx="318">
                  <c:v>0.21118200000000001</c:v>
                </c:pt>
                <c:pt idx="319">
                  <c:v>0.26675399999999999</c:v>
                </c:pt>
                <c:pt idx="320">
                  <c:v>0.32528699999999999</c:v>
                </c:pt>
                <c:pt idx="321">
                  <c:v>0.38525399999999999</c:v>
                </c:pt>
                <c:pt idx="322">
                  <c:v>0.44522099999999998</c:v>
                </c:pt>
                <c:pt idx="323">
                  <c:v>0.50372300000000003</c:v>
                </c:pt>
                <c:pt idx="324">
                  <c:v>0.55929600000000002</c:v>
                </c:pt>
                <c:pt idx="325">
                  <c:v>0.61056500000000002</c:v>
                </c:pt>
                <c:pt idx="326">
                  <c:v>0.65631099999999998</c:v>
                </c:pt>
                <c:pt idx="327">
                  <c:v>0.69528199999999996</c:v>
                </c:pt>
                <c:pt idx="328">
                  <c:v>0.72680699999999998</c:v>
                </c:pt>
                <c:pt idx="329">
                  <c:v>0.749664</c:v>
                </c:pt>
                <c:pt idx="330">
                  <c:v>0.76379399999999997</c:v>
                </c:pt>
                <c:pt idx="331">
                  <c:v>0.76834100000000005</c:v>
                </c:pt>
                <c:pt idx="332">
                  <c:v>0.76364100000000001</c:v>
                </c:pt>
                <c:pt idx="333">
                  <c:v>0.74951199999999996</c:v>
                </c:pt>
                <c:pt idx="334">
                  <c:v>0.72643999999999997</c:v>
                </c:pt>
                <c:pt idx="335">
                  <c:v>0.69503800000000004</c:v>
                </c:pt>
                <c:pt idx="336">
                  <c:v>0.65585300000000002</c:v>
                </c:pt>
                <c:pt idx="337">
                  <c:v>0.61019900000000005</c:v>
                </c:pt>
                <c:pt idx="338">
                  <c:v>0.55877699999999997</c:v>
                </c:pt>
                <c:pt idx="339">
                  <c:v>0.50320399999999998</c:v>
                </c:pt>
                <c:pt idx="340">
                  <c:v>0.44467200000000001</c:v>
                </c:pt>
                <c:pt idx="341">
                  <c:v>0.38470500000000002</c:v>
                </c:pt>
                <c:pt idx="342">
                  <c:v>0.32473800000000003</c:v>
                </c:pt>
                <c:pt idx="343">
                  <c:v>0.266235</c:v>
                </c:pt>
                <c:pt idx="344">
                  <c:v>0.21063200000000001</c:v>
                </c:pt>
                <c:pt idx="345">
                  <c:v>0.15942400000000001</c:v>
                </c:pt>
                <c:pt idx="346">
                  <c:v>0.113617</c:v>
                </c:pt>
                <c:pt idx="347">
                  <c:v>7.4676999999999993E-2</c:v>
                </c:pt>
                <c:pt idx="348">
                  <c:v>4.3213000000000001E-2</c:v>
                </c:pt>
                <c:pt idx="349">
                  <c:v>2.0264000000000001E-2</c:v>
                </c:pt>
                <c:pt idx="350">
                  <c:v>6.2560000000000003E-3</c:v>
                </c:pt>
                <c:pt idx="351">
                  <c:v>1.5560000000000001E-3</c:v>
                </c:pt>
                <c:pt idx="352">
                  <c:v>6.378E-3</c:v>
                </c:pt>
                <c:pt idx="353">
                  <c:v>2.0324999999999999E-2</c:v>
                </c:pt>
                <c:pt idx="354">
                  <c:v>4.3548999999999997E-2</c:v>
                </c:pt>
                <c:pt idx="355">
                  <c:v>7.4889999999999998E-2</c:v>
                </c:pt>
                <c:pt idx="356">
                  <c:v>0.114105</c:v>
                </c:pt>
                <c:pt idx="357">
                  <c:v>0.15985099999999999</c:v>
                </c:pt>
                <c:pt idx="358">
                  <c:v>0.21118200000000001</c:v>
                </c:pt>
                <c:pt idx="359">
                  <c:v>0.26678499999999999</c:v>
                </c:pt>
                <c:pt idx="360">
                  <c:v>0.32528699999999999</c:v>
                </c:pt>
                <c:pt idx="361">
                  <c:v>0.38525399999999999</c:v>
                </c:pt>
                <c:pt idx="362">
                  <c:v>0.44525100000000001</c:v>
                </c:pt>
                <c:pt idx="363">
                  <c:v>0.50372300000000003</c:v>
                </c:pt>
                <c:pt idx="364">
                  <c:v>0.55932599999999999</c:v>
                </c:pt>
                <c:pt idx="365">
                  <c:v>0.61053500000000005</c:v>
                </c:pt>
                <c:pt idx="366">
                  <c:v>0.656281</c:v>
                </c:pt>
                <c:pt idx="367">
                  <c:v>0.69534300000000004</c:v>
                </c:pt>
                <c:pt idx="368">
                  <c:v>0.72668500000000003</c:v>
                </c:pt>
                <c:pt idx="369">
                  <c:v>0.74978599999999995</c:v>
                </c:pt>
                <c:pt idx="370">
                  <c:v>0.76364100000000001</c:v>
                </c:pt>
                <c:pt idx="371">
                  <c:v>0.76849400000000001</c:v>
                </c:pt>
                <c:pt idx="372">
                  <c:v>0.76358000000000004</c:v>
                </c:pt>
                <c:pt idx="373">
                  <c:v>0.74957300000000004</c:v>
                </c:pt>
                <c:pt idx="374">
                  <c:v>0.72643999999999997</c:v>
                </c:pt>
                <c:pt idx="375">
                  <c:v>0.69497699999999996</c:v>
                </c:pt>
                <c:pt idx="376">
                  <c:v>0.655914</c:v>
                </c:pt>
                <c:pt idx="377">
                  <c:v>0.61007699999999998</c:v>
                </c:pt>
                <c:pt idx="378">
                  <c:v>0.55883799999999995</c:v>
                </c:pt>
                <c:pt idx="379">
                  <c:v>0.50317400000000001</c:v>
                </c:pt>
                <c:pt idx="380">
                  <c:v>0.44470199999999999</c:v>
                </c:pt>
                <c:pt idx="381">
                  <c:v>0.38470500000000002</c:v>
                </c:pt>
                <c:pt idx="382">
                  <c:v>0.32473800000000003</c:v>
                </c:pt>
                <c:pt idx="383">
                  <c:v>0.266235</c:v>
                </c:pt>
                <c:pt idx="384">
                  <c:v>0.21069299999999999</c:v>
                </c:pt>
                <c:pt idx="385">
                  <c:v>0.159363</c:v>
                </c:pt>
                <c:pt idx="386">
                  <c:v>0.113708</c:v>
                </c:pt>
                <c:pt idx="387">
                  <c:v>7.4524000000000007E-2</c:v>
                </c:pt>
                <c:pt idx="388">
                  <c:v>4.3274E-2</c:v>
                </c:pt>
                <c:pt idx="389">
                  <c:v>2.0202999999999999E-2</c:v>
                </c:pt>
                <c:pt idx="390">
                  <c:v>6.2870000000000001E-3</c:v>
                </c:pt>
                <c:pt idx="391">
                  <c:v>1.5870000000000001E-3</c:v>
                </c:pt>
                <c:pt idx="392">
                  <c:v>6.3480000000000003E-3</c:v>
                </c:pt>
                <c:pt idx="393">
                  <c:v>2.0476999999999999E-2</c:v>
                </c:pt>
                <c:pt idx="394">
                  <c:v>4.3427E-2</c:v>
                </c:pt>
                <c:pt idx="395">
                  <c:v>7.5011999999999995E-2</c:v>
                </c:pt>
                <c:pt idx="396">
                  <c:v>0.113983</c:v>
                </c:pt>
                <c:pt idx="397">
                  <c:v>0.159882</c:v>
                </c:pt>
                <c:pt idx="398">
                  <c:v>0.21115100000000001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31-6C4B-B467-D737101E61C5}"/>
            </c:ext>
          </c:extLst>
        </c:ser>
        <c:ser>
          <c:idx val="2"/>
          <c:order val="2"/>
          <c:tx>
            <c:strRef>
              <c:f>'lpf 3k f 1000'!$D$1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3k f 1000'!$A$2:$A$400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</c:numCache>
            </c:numRef>
          </c:xVal>
          <c:yVal>
            <c:numRef>
              <c:f>'lpf 3k f 1000'!$D$2:$D$400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0.11816400000000001</c:v>
                </c:pt>
                <c:pt idx="2">
                  <c:v>0.390625</c:v>
                </c:pt>
                <c:pt idx="3">
                  <c:v>0.49902299999999999</c:v>
                </c:pt>
                <c:pt idx="4">
                  <c:v>0.55859400000000003</c:v>
                </c:pt>
                <c:pt idx="5">
                  <c:v>0.61035200000000001</c:v>
                </c:pt>
                <c:pt idx="6">
                  <c:v>0.65625</c:v>
                </c:pt>
                <c:pt idx="7">
                  <c:v>0.69531200000000004</c:v>
                </c:pt>
                <c:pt idx="8">
                  <c:v>0.72656200000000004</c:v>
                </c:pt>
                <c:pt idx="9">
                  <c:v>0.74902299999999999</c:v>
                </c:pt>
                <c:pt idx="10">
                  <c:v>0.76367200000000002</c:v>
                </c:pt>
                <c:pt idx="11">
                  <c:v>0.76757799999999998</c:v>
                </c:pt>
                <c:pt idx="12">
                  <c:v>0.76367200000000002</c:v>
                </c:pt>
                <c:pt idx="13">
                  <c:v>0.74902299999999999</c:v>
                </c:pt>
                <c:pt idx="14">
                  <c:v>0.72558599999999995</c:v>
                </c:pt>
                <c:pt idx="15">
                  <c:v>0.69433599999999995</c:v>
                </c:pt>
                <c:pt idx="16">
                  <c:v>0.65527299999999999</c:v>
                </c:pt>
                <c:pt idx="17">
                  <c:v>0.609375</c:v>
                </c:pt>
                <c:pt idx="18">
                  <c:v>0.55859400000000003</c:v>
                </c:pt>
                <c:pt idx="19">
                  <c:v>0.50292999999999999</c:v>
                </c:pt>
                <c:pt idx="20">
                  <c:v>0.44433600000000001</c:v>
                </c:pt>
                <c:pt idx="21">
                  <c:v>0.38378899999999999</c:v>
                </c:pt>
                <c:pt idx="22">
                  <c:v>0.32421899999999998</c:v>
                </c:pt>
                <c:pt idx="23">
                  <c:v>0.265625</c:v>
                </c:pt>
                <c:pt idx="24">
                  <c:v>0.20996100000000001</c:v>
                </c:pt>
                <c:pt idx="25">
                  <c:v>0.15917999999999999</c:v>
                </c:pt>
                <c:pt idx="26">
                  <c:v>0.11328100000000001</c:v>
                </c:pt>
                <c:pt idx="27">
                  <c:v>7.4218999999999993E-2</c:v>
                </c:pt>
                <c:pt idx="28">
                  <c:v>4.2969E-2</c:v>
                </c:pt>
                <c:pt idx="29">
                  <c:v>1.9531E-2</c:v>
                </c:pt>
                <c:pt idx="30">
                  <c:v>5.8589999999999996E-3</c:v>
                </c:pt>
                <c:pt idx="31">
                  <c:v>9.77E-4</c:v>
                </c:pt>
                <c:pt idx="32">
                  <c:v>5.8589999999999996E-3</c:v>
                </c:pt>
                <c:pt idx="33">
                  <c:v>1.9531E-2</c:v>
                </c:pt>
                <c:pt idx="34">
                  <c:v>4.2969E-2</c:v>
                </c:pt>
                <c:pt idx="35">
                  <c:v>7.4218999999999993E-2</c:v>
                </c:pt>
                <c:pt idx="36">
                  <c:v>0.11328100000000001</c:v>
                </c:pt>
                <c:pt idx="37">
                  <c:v>0.15917999999999999</c:v>
                </c:pt>
                <c:pt idx="38">
                  <c:v>0.21093799999999999</c:v>
                </c:pt>
                <c:pt idx="39">
                  <c:v>0.26660200000000001</c:v>
                </c:pt>
                <c:pt idx="40">
                  <c:v>0.32519500000000001</c:v>
                </c:pt>
                <c:pt idx="41">
                  <c:v>0.384766</c:v>
                </c:pt>
                <c:pt idx="42">
                  <c:v>0.44433600000000001</c:v>
                </c:pt>
                <c:pt idx="43">
                  <c:v>0.50292999999999999</c:v>
                </c:pt>
                <c:pt idx="44">
                  <c:v>0.55859400000000003</c:v>
                </c:pt>
                <c:pt idx="45">
                  <c:v>0.61035200000000001</c:v>
                </c:pt>
                <c:pt idx="46">
                  <c:v>0.65625</c:v>
                </c:pt>
                <c:pt idx="47">
                  <c:v>0.69433599999999995</c:v>
                </c:pt>
                <c:pt idx="48">
                  <c:v>0.72656200000000004</c:v>
                </c:pt>
                <c:pt idx="49">
                  <c:v>0.74902299999999999</c:v>
                </c:pt>
                <c:pt idx="50">
                  <c:v>0.76367200000000002</c:v>
                </c:pt>
                <c:pt idx="51">
                  <c:v>0.76757799999999998</c:v>
                </c:pt>
                <c:pt idx="52">
                  <c:v>0.76269500000000001</c:v>
                </c:pt>
                <c:pt idx="53">
                  <c:v>0.74902299999999999</c:v>
                </c:pt>
                <c:pt idx="54">
                  <c:v>0.72558599999999995</c:v>
                </c:pt>
                <c:pt idx="55">
                  <c:v>0.69433599999999995</c:v>
                </c:pt>
                <c:pt idx="56">
                  <c:v>0.65527299999999999</c:v>
                </c:pt>
                <c:pt idx="57">
                  <c:v>0.609375</c:v>
                </c:pt>
                <c:pt idx="58">
                  <c:v>0.55859400000000003</c:v>
                </c:pt>
                <c:pt idx="59">
                  <c:v>0.50292999999999999</c:v>
                </c:pt>
                <c:pt idx="60">
                  <c:v>0.44433600000000001</c:v>
                </c:pt>
                <c:pt idx="61">
                  <c:v>0.38378899999999999</c:v>
                </c:pt>
                <c:pt idx="62">
                  <c:v>0.32421899999999998</c:v>
                </c:pt>
                <c:pt idx="63">
                  <c:v>0.265625</c:v>
                </c:pt>
                <c:pt idx="64">
                  <c:v>0.20996100000000001</c:v>
                </c:pt>
                <c:pt idx="65">
                  <c:v>0.15917999999999999</c:v>
                </c:pt>
                <c:pt idx="66">
                  <c:v>0.11328100000000001</c:v>
                </c:pt>
                <c:pt idx="67">
                  <c:v>7.4218999999999993E-2</c:v>
                </c:pt>
                <c:pt idx="68">
                  <c:v>4.2969E-2</c:v>
                </c:pt>
                <c:pt idx="69">
                  <c:v>1.9531E-2</c:v>
                </c:pt>
                <c:pt idx="70">
                  <c:v>5.8589999999999996E-3</c:v>
                </c:pt>
                <c:pt idx="71">
                  <c:v>9.77E-4</c:v>
                </c:pt>
                <c:pt idx="72">
                  <c:v>5.8589999999999996E-3</c:v>
                </c:pt>
                <c:pt idx="73">
                  <c:v>1.9531E-2</c:v>
                </c:pt>
                <c:pt idx="74">
                  <c:v>4.2969E-2</c:v>
                </c:pt>
                <c:pt idx="75">
                  <c:v>7.4218999999999993E-2</c:v>
                </c:pt>
                <c:pt idx="76">
                  <c:v>0.11328100000000001</c:v>
                </c:pt>
                <c:pt idx="77">
                  <c:v>0.15917999999999999</c:v>
                </c:pt>
                <c:pt idx="78">
                  <c:v>0.21093799999999999</c:v>
                </c:pt>
                <c:pt idx="79">
                  <c:v>0.26660200000000001</c:v>
                </c:pt>
                <c:pt idx="80">
                  <c:v>0.32519500000000001</c:v>
                </c:pt>
                <c:pt idx="81">
                  <c:v>0.384766</c:v>
                </c:pt>
                <c:pt idx="82">
                  <c:v>0.44433600000000001</c:v>
                </c:pt>
                <c:pt idx="83">
                  <c:v>0.50292999999999999</c:v>
                </c:pt>
                <c:pt idx="84">
                  <c:v>0.55859400000000003</c:v>
                </c:pt>
                <c:pt idx="85">
                  <c:v>0.61035200000000001</c:v>
                </c:pt>
                <c:pt idx="86">
                  <c:v>0.65625</c:v>
                </c:pt>
                <c:pt idx="87">
                  <c:v>0.69531200000000004</c:v>
                </c:pt>
                <c:pt idx="88">
                  <c:v>0.72656200000000004</c:v>
                </c:pt>
                <c:pt idx="89">
                  <c:v>0.74902299999999999</c:v>
                </c:pt>
                <c:pt idx="90">
                  <c:v>0.76367200000000002</c:v>
                </c:pt>
                <c:pt idx="91">
                  <c:v>0.76757799999999998</c:v>
                </c:pt>
                <c:pt idx="92">
                  <c:v>0.76269500000000001</c:v>
                </c:pt>
                <c:pt idx="93">
                  <c:v>0.74902299999999999</c:v>
                </c:pt>
                <c:pt idx="94">
                  <c:v>0.72558599999999995</c:v>
                </c:pt>
                <c:pt idx="95">
                  <c:v>0.69433599999999995</c:v>
                </c:pt>
                <c:pt idx="96">
                  <c:v>0.65527299999999999</c:v>
                </c:pt>
                <c:pt idx="97">
                  <c:v>0.609375</c:v>
                </c:pt>
                <c:pt idx="98">
                  <c:v>0.55859400000000003</c:v>
                </c:pt>
                <c:pt idx="99">
                  <c:v>0.50292999999999999</c:v>
                </c:pt>
                <c:pt idx="100">
                  <c:v>0.44433600000000001</c:v>
                </c:pt>
                <c:pt idx="101">
                  <c:v>0.38378899999999999</c:v>
                </c:pt>
                <c:pt idx="102">
                  <c:v>0.32421899999999998</c:v>
                </c:pt>
                <c:pt idx="103">
                  <c:v>0.265625</c:v>
                </c:pt>
                <c:pt idx="104">
                  <c:v>0.20996100000000001</c:v>
                </c:pt>
                <c:pt idx="105">
                  <c:v>0.15917999999999999</c:v>
                </c:pt>
                <c:pt idx="106">
                  <c:v>0.11328100000000001</c:v>
                </c:pt>
                <c:pt idx="107">
                  <c:v>7.4218999999999993E-2</c:v>
                </c:pt>
                <c:pt idx="108">
                  <c:v>4.2969E-2</c:v>
                </c:pt>
                <c:pt idx="109">
                  <c:v>1.9531E-2</c:v>
                </c:pt>
                <c:pt idx="110">
                  <c:v>5.8589999999999996E-3</c:v>
                </c:pt>
                <c:pt idx="111">
                  <c:v>9.77E-4</c:v>
                </c:pt>
                <c:pt idx="112">
                  <c:v>5.8589999999999996E-3</c:v>
                </c:pt>
                <c:pt idx="113">
                  <c:v>1.9531E-2</c:v>
                </c:pt>
                <c:pt idx="114">
                  <c:v>4.2969E-2</c:v>
                </c:pt>
                <c:pt idx="115">
                  <c:v>7.4218999999999993E-2</c:v>
                </c:pt>
                <c:pt idx="116">
                  <c:v>0.11328100000000001</c:v>
                </c:pt>
                <c:pt idx="117">
                  <c:v>0.15917999999999999</c:v>
                </c:pt>
                <c:pt idx="118">
                  <c:v>0.21093799999999999</c:v>
                </c:pt>
                <c:pt idx="119">
                  <c:v>0.26660200000000001</c:v>
                </c:pt>
                <c:pt idx="120">
                  <c:v>0.32519500000000001</c:v>
                </c:pt>
                <c:pt idx="121">
                  <c:v>0.384766</c:v>
                </c:pt>
                <c:pt idx="122">
                  <c:v>0.44433600000000001</c:v>
                </c:pt>
                <c:pt idx="123">
                  <c:v>0.50292999999999999</c:v>
                </c:pt>
                <c:pt idx="124">
                  <c:v>0.55859400000000003</c:v>
                </c:pt>
                <c:pt idx="125">
                  <c:v>0.61035200000000001</c:v>
                </c:pt>
                <c:pt idx="126">
                  <c:v>0.65625</c:v>
                </c:pt>
                <c:pt idx="127">
                  <c:v>0.69433599999999995</c:v>
                </c:pt>
                <c:pt idx="128">
                  <c:v>0.72656200000000004</c:v>
                </c:pt>
                <c:pt idx="129">
                  <c:v>0.74902299999999999</c:v>
                </c:pt>
                <c:pt idx="130">
                  <c:v>0.76367200000000002</c:v>
                </c:pt>
                <c:pt idx="131">
                  <c:v>0.76757799999999998</c:v>
                </c:pt>
                <c:pt idx="132">
                  <c:v>0.76269500000000001</c:v>
                </c:pt>
                <c:pt idx="133">
                  <c:v>0.74902299999999999</c:v>
                </c:pt>
                <c:pt idx="134">
                  <c:v>0.72558599999999995</c:v>
                </c:pt>
                <c:pt idx="135">
                  <c:v>0.69433599999999995</c:v>
                </c:pt>
                <c:pt idx="136">
                  <c:v>0.65527299999999999</c:v>
                </c:pt>
                <c:pt idx="137">
                  <c:v>0.609375</c:v>
                </c:pt>
                <c:pt idx="138">
                  <c:v>0.55859400000000003</c:v>
                </c:pt>
                <c:pt idx="139">
                  <c:v>0.50292999999999999</c:v>
                </c:pt>
                <c:pt idx="140">
                  <c:v>0.44433600000000001</c:v>
                </c:pt>
                <c:pt idx="141">
                  <c:v>0.38378899999999999</c:v>
                </c:pt>
                <c:pt idx="142">
                  <c:v>0.32421899999999998</c:v>
                </c:pt>
                <c:pt idx="143">
                  <c:v>0.265625</c:v>
                </c:pt>
                <c:pt idx="144">
                  <c:v>0.20996100000000001</c:v>
                </c:pt>
                <c:pt idx="145">
                  <c:v>0.15917999999999999</c:v>
                </c:pt>
                <c:pt idx="146">
                  <c:v>0.11328100000000001</c:v>
                </c:pt>
                <c:pt idx="147">
                  <c:v>7.4218999999999993E-2</c:v>
                </c:pt>
                <c:pt idx="148">
                  <c:v>4.2969E-2</c:v>
                </c:pt>
                <c:pt idx="149">
                  <c:v>1.9531E-2</c:v>
                </c:pt>
                <c:pt idx="150">
                  <c:v>5.8589999999999996E-3</c:v>
                </c:pt>
                <c:pt idx="151">
                  <c:v>9.77E-4</c:v>
                </c:pt>
                <c:pt idx="152">
                  <c:v>5.8589999999999996E-3</c:v>
                </c:pt>
                <c:pt idx="153">
                  <c:v>1.9531E-2</c:v>
                </c:pt>
                <c:pt idx="154">
                  <c:v>4.2969E-2</c:v>
                </c:pt>
                <c:pt idx="155">
                  <c:v>7.4218999999999993E-2</c:v>
                </c:pt>
                <c:pt idx="156">
                  <c:v>0.11328100000000001</c:v>
                </c:pt>
                <c:pt idx="157">
                  <c:v>0.15917999999999999</c:v>
                </c:pt>
                <c:pt idx="158">
                  <c:v>0.21093799999999999</c:v>
                </c:pt>
                <c:pt idx="159">
                  <c:v>0.26660200000000001</c:v>
                </c:pt>
                <c:pt idx="160">
                  <c:v>0.32519500000000001</c:v>
                </c:pt>
                <c:pt idx="161">
                  <c:v>0.384766</c:v>
                </c:pt>
                <c:pt idx="162">
                  <c:v>0.44433600000000001</c:v>
                </c:pt>
                <c:pt idx="163">
                  <c:v>0.50292999999999999</c:v>
                </c:pt>
                <c:pt idx="164">
                  <c:v>0.55859400000000003</c:v>
                </c:pt>
                <c:pt idx="165">
                  <c:v>0.61035200000000001</c:v>
                </c:pt>
                <c:pt idx="166">
                  <c:v>0.65625</c:v>
                </c:pt>
                <c:pt idx="167">
                  <c:v>0.69531200000000004</c:v>
                </c:pt>
                <c:pt idx="168">
                  <c:v>0.72656200000000004</c:v>
                </c:pt>
                <c:pt idx="169">
                  <c:v>0.74902299999999999</c:v>
                </c:pt>
                <c:pt idx="170">
                  <c:v>0.76269500000000001</c:v>
                </c:pt>
                <c:pt idx="171">
                  <c:v>0.76757799999999998</c:v>
                </c:pt>
                <c:pt idx="172">
                  <c:v>0.76269500000000001</c:v>
                </c:pt>
                <c:pt idx="173">
                  <c:v>0.74902299999999999</c:v>
                </c:pt>
                <c:pt idx="174">
                  <c:v>0.72558599999999995</c:v>
                </c:pt>
                <c:pt idx="175">
                  <c:v>0.69433599999999995</c:v>
                </c:pt>
                <c:pt idx="176">
                  <c:v>0.65527299999999999</c:v>
                </c:pt>
                <c:pt idx="177">
                  <c:v>0.609375</c:v>
                </c:pt>
                <c:pt idx="178">
                  <c:v>0.55859400000000003</c:v>
                </c:pt>
                <c:pt idx="179">
                  <c:v>0.50292999999999999</c:v>
                </c:pt>
                <c:pt idx="180">
                  <c:v>0.44433600000000001</c:v>
                </c:pt>
                <c:pt idx="181">
                  <c:v>0.38378899999999999</c:v>
                </c:pt>
                <c:pt idx="182">
                  <c:v>0.32421899999999998</c:v>
                </c:pt>
                <c:pt idx="183">
                  <c:v>0.265625</c:v>
                </c:pt>
                <c:pt idx="184">
                  <c:v>0.20996100000000001</c:v>
                </c:pt>
                <c:pt idx="185">
                  <c:v>0.15917999999999999</c:v>
                </c:pt>
                <c:pt idx="186">
                  <c:v>0.11328100000000001</c:v>
                </c:pt>
                <c:pt idx="187">
                  <c:v>7.4218999999999993E-2</c:v>
                </c:pt>
                <c:pt idx="188">
                  <c:v>4.2969E-2</c:v>
                </c:pt>
                <c:pt idx="189">
                  <c:v>1.9531E-2</c:v>
                </c:pt>
                <c:pt idx="190">
                  <c:v>5.8589999999999996E-3</c:v>
                </c:pt>
                <c:pt idx="191">
                  <c:v>9.77E-4</c:v>
                </c:pt>
                <c:pt idx="192">
                  <c:v>5.8589999999999996E-3</c:v>
                </c:pt>
                <c:pt idx="193">
                  <c:v>1.9531E-2</c:v>
                </c:pt>
                <c:pt idx="194">
                  <c:v>4.2969E-2</c:v>
                </c:pt>
                <c:pt idx="195">
                  <c:v>7.4218999999999993E-2</c:v>
                </c:pt>
                <c:pt idx="196">
                  <c:v>0.11328100000000001</c:v>
                </c:pt>
                <c:pt idx="197">
                  <c:v>0.15917999999999999</c:v>
                </c:pt>
                <c:pt idx="198">
                  <c:v>0.21093799999999999</c:v>
                </c:pt>
                <c:pt idx="199">
                  <c:v>0.26660200000000001</c:v>
                </c:pt>
                <c:pt idx="200">
                  <c:v>0.32519500000000001</c:v>
                </c:pt>
                <c:pt idx="201">
                  <c:v>0.384766</c:v>
                </c:pt>
                <c:pt idx="202">
                  <c:v>0.44433600000000001</c:v>
                </c:pt>
                <c:pt idx="203">
                  <c:v>0.50292999999999999</c:v>
                </c:pt>
                <c:pt idx="204">
                  <c:v>0.55859400000000003</c:v>
                </c:pt>
                <c:pt idx="205">
                  <c:v>0.61035200000000001</c:v>
                </c:pt>
                <c:pt idx="206">
                  <c:v>0.65625</c:v>
                </c:pt>
                <c:pt idx="207">
                  <c:v>0.69531200000000004</c:v>
                </c:pt>
                <c:pt idx="208">
                  <c:v>0.72656200000000004</c:v>
                </c:pt>
                <c:pt idx="209">
                  <c:v>0.74902299999999999</c:v>
                </c:pt>
                <c:pt idx="210">
                  <c:v>0.76367200000000002</c:v>
                </c:pt>
                <c:pt idx="211">
                  <c:v>0.76757799999999998</c:v>
                </c:pt>
                <c:pt idx="212">
                  <c:v>0.76367200000000002</c:v>
                </c:pt>
                <c:pt idx="213">
                  <c:v>0.74902299999999999</c:v>
                </c:pt>
                <c:pt idx="214">
                  <c:v>0.72558599999999995</c:v>
                </c:pt>
                <c:pt idx="215">
                  <c:v>0.69433599999999995</c:v>
                </c:pt>
                <c:pt idx="216">
                  <c:v>0.65527299999999999</c:v>
                </c:pt>
                <c:pt idx="217">
                  <c:v>0.609375</c:v>
                </c:pt>
                <c:pt idx="218">
                  <c:v>0.55859400000000003</c:v>
                </c:pt>
                <c:pt idx="219">
                  <c:v>0.50292999999999999</c:v>
                </c:pt>
                <c:pt idx="220">
                  <c:v>0.44433600000000001</c:v>
                </c:pt>
                <c:pt idx="221">
                  <c:v>0.38378899999999999</c:v>
                </c:pt>
                <c:pt idx="222">
                  <c:v>0.32421899999999998</c:v>
                </c:pt>
                <c:pt idx="223">
                  <c:v>0.265625</c:v>
                </c:pt>
                <c:pt idx="224">
                  <c:v>0.20996100000000001</c:v>
                </c:pt>
                <c:pt idx="225">
                  <c:v>0.15917999999999999</c:v>
                </c:pt>
                <c:pt idx="226">
                  <c:v>0.11328100000000001</c:v>
                </c:pt>
                <c:pt idx="227">
                  <c:v>7.4218999999999993E-2</c:v>
                </c:pt>
                <c:pt idx="228">
                  <c:v>4.2969E-2</c:v>
                </c:pt>
                <c:pt idx="229">
                  <c:v>1.9531E-2</c:v>
                </c:pt>
                <c:pt idx="230">
                  <c:v>5.8589999999999996E-3</c:v>
                </c:pt>
                <c:pt idx="231">
                  <c:v>9.77E-4</c:v>
                </c:pt>
                <c:pt idx="232">
                  <c:v>5.8589999999999996E-3</c:v>
                </c:pt>
                <c:pt idx="233">
                  <c:v>1.9531E-2</c:v>
                </c:pt>
                <c:pt idx="234">
                  <c:v>4.2969E-2</c:v>
                </c:pt>
                <c:pt idx="235">
                  <c:v>7.4218999999999993E-2</c:v>
                </c:pt>
                <c:pt idx="236">
                  <c:v>0.11328100000000001</c:v>
                </c:pt>
                <c:pt idx="237">
                  <c:v>0.15917999999999999</c:v>
                </c:pt>
                <c:pt idx="238">
                  <c:v>0.21093799999999999</c:v>
                </c:pt>
                <c:pt idx="239">
                  <c:v>0.26660200000000001</c:v>
                </c:pt>
                <c:pt idx="240">
                  <c:v>0.32519500000000001</c:v>
                </c:pt>
                <c:pt idx="241">
                  <c:v>0.384766</c:v>
                </c:pt>
                <c:pt idx="242">
                  <c:v>0.44433600000000001</c:v>
                </c:pt>
                <c:pt idx="243">
                  <c:v>0.50292999999999999</c:v>
                </c:pt>
                <c:pt idx="244">
                  <c:v>0.55859400000000003</c:v>
                </c:pt>
                <c:pt idx="245">
                  <c:v>0.61035200000000001</c:v>
                </c:pt>
                <c:pt idx="246">
                  <c:v>0.65625</c:v>
                </c:pt>
                <c:pt idx="247">
                  <c:v>0.69433599999999995</c:v>
                </c:pt>
                <c:pt idx="248">
                  <c:v>0.72656200000000004</c:v>
                </c:pt>
                <c:pt idx="249">
                  <c:v>0.74902299999999999</c:v>
                </c:pt>
                <c:pt idx="250">
                  <c:v>0.76367200000000002</c:v>
                </c:pt>
                <c:pt idx="251">
                  <c:v>0.76757799999999998</c:v>
                </c:pt>
                <c:pt idx="252">
                  <c:v>0.76269500000000001</c:v>
                </c:pt>
                <c:pt idx="253">
                  <c:v>0.74902299999999999</c:v>
                </c:pt>
                <c:pt idx="254">
                  <c:v>0.72558599999999995</c:v>
                </c:pt>
                <c:pt idx="255">
                  <c:v>0.69433599999999995</c:v>
                </c:pt>
                <c:pt idx="256">
                  <c:v>0.65527299999999999</c:v>
                </c:pt>
                <c:pt idx="257">
                  <c:v>0.609375</c:v>
                </c:pt>
                <c:pt idx="258">
                  <c:v>0.55859400000000003</c:v>
                </c:pt>
                <c:pt idx="259">
                  <c:v>0.50292999999999999</c:v>
                </c:pt>
                <c:pt idx="260">
                  <c:v>0.44433600000000001</c:v>
                </c:pt>
                <c:pt idx="261">
                  <c:v>0.38378899999999999</c:v>
                </c:pt>
                <c:pt idx="262">
                  <c:v>0.32421899999999998</c:v>
                </c:pt>
                <c:pt idx="263">
                  <c:v>0.265625</c:v>
                </c:pt>
                <c:pt idx="264">
                  <c:v>0.20996100000000001</c:v>
                </c:pt>
                <c:pt idx="265">
                  <c:v>0.15917999999999999</c:v>
                </c:pt>
                <c:pt idx="266">
                  <c:v>0.11328100000000001</c:v>
                </c:pt>
                <c:pt idx="267">
                  <c:v>7.4218999999999993E-2</c:v>
                </c:pt>
                <c:pt idx="268">
                  <c:v>4.2969E-2</c:v>
                </c:pt>
                <c:pt idx="269">
                  <c:v>1.9531E-2</c:v>
                </c:pt>
                <c:pt idx="270">
                  <c:v>5.8589999999999996E-3</c:v>
                </c:pt>
                <c:pt idx="271">
                  <c:v>9.77E-4</c:v>
                </c:pt>
                <c:pt idx="272">
                  <c:v>5.8589999999999996E-3</c:v>
                </c:pt>
                <c:pt idx="273">
                  <c:v>1.9531E-2</c:v>
                </c:pt>
                <c:pt idx="274">
                  <c:v>4.2969E-2</c:v>
                </c:pt>
                <c:pt idx="275">
                  <c:v>7.4218999999999993E-2</c:v>
                </c:pt>
                <c:pt idx="276">
                  <c:v>0.11328100000000001</c:v>
                </c:pt>
                <c:pt idx="277">
                  <c:v>0.15917999999999999</c:v>
                </c:pt>
                <c:pt idx="278">
                  <c:v>0.21093799999999999</c:v>
                </c:pt>
                <c:pt idx="279">
                  <c:v>0.26660200000000001</c:v>
                </c:pt>
                <c:pt idx="280">
                  <c:v>0.32519500000000001</c:v>
                </c:pt>
                <c:pt idx="281">
                  <c:v>0.384766</c:v>
                </c:pt>
                <c:pt idx="282">
                  <c:v>0.44433600000000001</c:v>
                </c:pt>
                <c:pt idx="283">
                  <c:v>0.50292999999999999</c:v>
                </c:pt>
                <c:pt idx="284">
                  <c:v>0.55859400000000003</c:v>
                </c:pt>
                <c:pt idx="285">
                  <c:v>0.61035200000000001</c:v>
                </c:pt>
                <c:pt idx="286">
                  <c:v>0.65625</c:v>
                </c:pt>
                <c:pt idx="287">
                  <c:v>0.69531200000000004</c:v>
                </c:pt>
                <c:pt idx="288">
                  <c:v>0.72656200000000004</c:v>
                </c:pt>
                <c:pt idx="289">
                  <c:v>0.74902299999999999</c:v>
                </c:pt>
                <c:pt idx="290">
                  <c:v>0.76367200000000002</c:v>
                </c:pt>
                <c:pt idx="291">
                  <c:v>0.76757799999999998</c:v>
                </c:pt>
                <c:pt idx="292">
                  <c:v>0.76269500000000001</c:v>
                </c:pt>
                <c:pt idx="293">
                  <c:v>0.74902299999999999</c:v>
                </c:pt>
                <c:pt idx="294">
                  <c:v>0.72558599999999995</c:v>
                </c:pt>
                <c:pt idx="295">
                  <c:v>0.69433599999999995</c:v>
                </c:pt>
                <c:pt idx="296">
                  <c:v>0.65527299999999999</c:v>
                </c:pt>
                <c:pt idx="297">
                  <c:v>0.609375</c:v>
                </c:pt>
                <c:pt idx="298">
                  <c:v>0.55859400000000003</c:v>
                </c:pt>
                <c:pt idx="299">
                  <c:v>0.50292999999999999</c:v>
                </c:pt>
                <c:pt idx="300">
                  <c:v>0.44433600000000001</c:v>
                </c:pt>
                <c:pt idx="301">
                  <c:v>0.38378899999999999</c:v>
                </c:pt>
                <c:pt idx="302">
                  <c:v>0.32421899999999998</c:v>
                </c:pt>
                <c:pt idx="303">
                  <c:v>0.265625</c:v>
                </c:pt>
                <c:pt idx="304">
                  <c:v>0.20996100000000001</c:v>
                </c:pt>
                <c:pt idx="305">
                  <c:v>0.15917999999999999</c:v>
                </c:pt>
                <c:pt idx="306">
                  <c:v>0.11328100000000001</c:v>
                </c:pt>
                <c:pt idx="307">
                  <c:v>7.4218999999999993E-2</c:v>
                </c:pt>
                <c:pt idx="308">
                  <c:v>4.2969E-2</c:v>
                </c:pt>
                <c:pt idx="309">
                  <c:v>1.9531E-2</c:v>
                </c:pt>
                <c:pt idx="310">
                  <c:v>5.8589999999999996E-3</c:v>
                </c:pt>
                <c:pt idx="311">
                  <c:v>9.77E-4</c:v>
                </c:pt>
                <c:pt idx="312">
                  <c:v>5.8589999999999996E-3</c:v>
                </c:pt>
                <c:pt idx="313">
                  <c:v>1.9531E-2</c:v>
                </c:pt>
                <c:pt idx="314">
                  <c:v>4.2969E-2</c:v>
                </c:pt>
                <c:pt idx="315">
                  <c:v>7.4218999999999993E-2</c:v>
                </c:pt>
                <c:pt idx="316">
                  <c:v>0.11328100000000001</c:v>
                </c:pt>
                <c:pt idx="317">
                  <c:v>0.15917999999999999</c:v>
                </c:pt>
                <c:pt idx="318">
                  <c:v>0.21093799999999999</c:v>
                </c:pt>
                <c:pt idx="319">
                  <c:v>0.26660200000000001</c:v>
                </c:pt>
                <c:pt idx="320">
                  <c:v>0.32519500000000001</c:v>
                </c:pt>
                <c:pt idx="321">
                  <c:v>0.384766</c:v>
                </c:pt>
                <c:pt idx="322">
                  <c:v>0.44433600000000001</c:v>
                </c:pt>
                <c:pt idx="323">
                  <c:v>0.50292999999999999</c:v>
                </c:pt>
                <c:pt idx="324">
                  <c:v>0.55859400000000003</c:v>
                </c:pt>
                <c:pt idx="325">
                  <c:v>0.61035200000000001</c:v>
                </c:pt>
                <c:pt idx="326">
                  <c:v>0.65625</c:v>
                </c:pt>
                <c:pt idx="327">
                  <c:v>0.69433599999999995</c:v>
                </c:pt>
                <c:pt idx="328">
                  <c:v>0.72656200000000004</c:v>
                </c:pt>
                <c:pt idx="329">
                  <c:v>0.74902299999999999</c:v>
                </c:pt>
                <c:pt idx="330">
                  <c:v>0.76367200000000002</c:v>
                </c:pt>
                <c:pt idx="331">
                  <c:v>0.76757799999999998</c:v>
                </c:pt>
                <c:pt idx="332">
                  <c:v>0.76269500000000001</c:v>
                </c:pt>
                <c:pt idx="333">
                  <c:v>0.74902299999999999</c:v>
                </c:pt>
                <c:pt idx="334">
                  <c:v>0.72558599999999995</c:v>
                </c:pt>
                <c:pt idx="335">
                  <c:v>0.69433599999999995</c:v>
                </c:pt>
                <c:pt idx="336">
                  <c:v>0.65527299999999999</c:v>
                </c:pt>
                <c:pt idx="337">
                  <c:v>0.609375</c:v>
                </c:pt>
                <c:pt idx="338">
                  <c:v>0.55859400000000003</c:v>
                </c:pt>
                <c:pt idx="339">
                  <c:v>0.50292999999999999</c:v>
                </c:pt>
                <c:pt idx="340">
                  <c:v>0.44433600000000001</c:v>
                </c:pt>
                <c:pt idx="341">
                  <c:v>0.38378899999999999</c:v>
                </c:pt>
                <c:pt idx="342">
                  <c:v>0.32421899999999998</c:v>
                </c:pt>
                <c:pt idx="343">
                  <c:v>0.265625</c:v>
                </c:pt>
                <c:pt idx="344">
                  <c:v>0.20996100000000001</c:v>
                </c:pt>
                <c:pt idx="345">
                  <c:v>0.15917999999999999</c:v>
                </c:pt>
                <c:pt idx="346">
                  <c:v>0.11328100000000001</c:v>
                </c:pt>
                <c:pt idx="347">
                  <c:v>7.4218999999999993E-2</c:v>
                </c:pt>
                <c:pt idx="348">
                  <c:v>4.2969E-2</c:v>
                </c:pt>
                <c:pt idx="349">
                  <c:v>1.9531E-2</c:v>
                </c:pt>
                <c:pt idx="350">
                  <c:v>5.8589999999999996E-3</c:v>
                </c:pt>
                <c:pt idx="351">
                  <c:v>9.77E-4</c:v>
                </c:pt>
                <c:pt idx="352">
                  <c:v>5.8589999999999996E-3</c:v>
                </c:pt>
                <c:pt idx="353">
                  <c:v>1.9531E-2</c:v>
                </c:pt>
                <c:pt idx="354">
                  <c:v>4.2969E-2</c:v>
                </c:pt>
                <c:pt idx="355">
                  <c:v>7.4218999999999993E-2</c:v>
                </c:pt>
                <c:pt idx="356">
                  <c:v>0.11328100000000001</c:v>
                </c:pt>
                <c:pt idx="357">
                  <c:v>0.15917999999999999</c:v>
                </c:pt>
                <c:pt idx="358">
                  <c:v>0.21093799999999999</c:v>
                </c:pt>
                <c:pt idx="359">
                  <c:v>0.26660200000000001</c:v>
                </c:pt>
                <c:pt idx="360">
                  <c:v>0.32519500000000001</c:v>
                </c:pt>
                <c:pt idx="361">
                  <c:v>0.384766</c:v>
                </c:pt>
                <c:pt idx="362">
                  <c:v>0.44433600000000001</c:v>
                </c:pt>
                <c:pt idx="363">
                  <c:v>0.50292999999999999</c:v>
                </c:pt>
                <c:pt idx="364">
                  <c:v>0.55859400000000003</c:v>
                </c:pt>
                <c:pt idx="365">
                  <c:v>0.61035200000000001</c:v>
                </c:pt>
                <c:pt idx="366">
                  <c:v>0.65625</c:v>
                </c:pt>
                <c:pt idx="367">
                  <c:v>0.69531200000000004</c:v>
                </c:pt>
                <c:pt idx="368">
                  <c:v>0.72656200000000004</c:v>
                </c:pt>
                <c:pt idx="369">
                  <c:v>0.74902299999999999</c:v>
                </c:pt>
                <c:pt idx="370">
                  <c:v>0.76269500000000001</c:v>
                </c:pt>
                <c:pt idx="371">
                  <c:v>0.76757799999999998</c:v>
                </c:pt>
                <c:pt idx="372">
                  <c:v>0.76269500000000001</c:v>
                </c:pt>
                <c:pt idx="373">
                  <c:v>0.74902299999999999</c:v>
                </c:pt>
                <c:pt idx="374">
                  <c:v>0.72558599999999995</c:v>
                </c:pt>
                <c:pt idx="375">
                  <c:v>0.69433599999999995</c:v>
                </c:pt>
                <c:pt idx="376">
                  <c:v>0.65527299999999999</c:v>
                </c:pt>
                <c:pt idx="377">
                  <c:v>0.609375</c:v>
                </c:pt>
                <c:pt idx="378">
                  <c:v>0.55859400000000003</c:v>
                </c:pt>
                <c:pt idx="379">
                  <c:v>0.50292999999999999</c:v>
                </c:pt>
                <c:pt idx="380">
                  <c:v>0.44433600000000001</c:v>
                </c:pt>
                <c:pt idx="381">
                  <c:v>0.38378899999999999</c:v>
                </c:pt>
                <c:pt idx="382">
                  <c:v>0.32421899999999998</c:v>
                </c:pt>
                <c:pt idx="383">
                  <c:v>0.265625</c:v>
                </c:pt>
                <c:pt idx="384">
                  <c:v>0.20996100000000001</c:v>
                </c:pt>
                <c:pt idx="385">
                  <c:v>0.15917999999999999</c:v>
                </c:pt>
                <c:pt idx="386">
                  <c:v>0.11328100000000001</c:v>
                </c:pt>
                <c:pt idx="387">
                  <c:v>7.4218999999999993E-2</c:v>
                </c:pt>
                <c:pt idx="388">
                  <c:v>4.2969E-2</c:v>
                </c:pt>
                <c:pt idx="389">
                  <c:v>1.9531E-2</c:v>
                </c:pt>
                <c:pt idx="390">
                  <c:v>5.8589999999999996E-3</c:v>
                </c:pt>
                <c:pt idx="391">
                  <c:v>9.77E-4</c:v>
                </c:pt>
                <c:pt idx="392">
                  <c:v>5.8589999999999996E-3</c:v>
                </c:pt>
                <c:pt idx="393">
                  <c:v>1.9531E-2</c:v>
                </c:pt>
                <c:pt idx="394">
                  <c:v>4.2969E-2</c:v>
                </c:pt>
                <c:pt idx="395">
                  <c:v>7.4218999999999993E-2</c:v>
                </c:pt>
                <c:pt idx="396">
                  <c:v>0.11328100000000001</c:v>
                </c:pt>
                <c:pt idx="397">
                  <c:v>0.15917999999999999</c:v>
                </c:pt>
                <c:pt idx="398">
                  <c:v>0.21093799999999999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1-6C4B-B467-D737101E61C5}"/>
            </c:ext>
          </c:extLst>
        </c:ser>
        <c:ser>
          <c:idx val="3"/>
          <c:order val="3"/>
          <c:tx>
            <c:strRef>
              <c:f>'lpf 3k f 1000'!$E$1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3k f 1000'!$A$2:$A$400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</c:numCache>
            </c:numRef>
          </c:xVal>
          <c:yVal>
            <c:numRef>
              <c:f>'lpf 3k f 1000'!$E$2:$E$400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1.7799999999999999E-4</c:v>
                </c:pt>
                <c:pt idx="2">
                  <c:v>7.4100000000000001E-4</c:v>
                </c:pt>
                <c:pt idx="3">
                  <c:v>1.3519999999999999E-3</c:v>
                </c:pt>
                <c:pt idx="4">
                  <c:v>1.7290000000000001E-3</c:v>
                </c:pt>
                <c:pt idx="5">
                  <c:v>1.4159999999999999E-3</c:v>
                </c:pt>
                <c:pt idx="6">
                  <c:v>2.31E-4</c:v>
                </c:pt>
                <c:pt idx="7">
                  <c:v>3.8180000000000002E-3</c:v>
                </c:pt>
                <c:pt idx="8">
                  <c:v>9.5080000000000008E-3</c:v>
                </c:pt>
                <c:pt idx="9">
                  <c:v>1.6617E-2</c:v>
                </c:pt>
                <c:pt idx="10">
                  <c:v>2.3271E-2</c:v>
                </c:pt>
                <c:pt idx="11">
                  <c:v>2.6345E-2</c:v>
                </c:pt>
                <c:pt idx="12">
                  <c:v>2.1804E-2</c:v>
                </c:pt>
                <c:pt idx="13">
                  <c:v>5.411E-3</c:v>
                </c:pt>
                <c:pt idx="14">
                  <c:v>2.6377000000000001E-2</c:v>
                </c:pt>
                <c:pt idx="15">
                  <c:v>7.5498999999999997E-2</c:v>
                </c:pt>
                <c:pt idx="16">
                  <c:v>0.14168600000000001</c:v>
                </c:pt>
                <c:pt idx="17">
                  <c:v>0.22220300000000001</c:v>
                </c:pt>
                <c:pt idx="18">
                  <c:v>0.31217400000000001</c:v>
                </c:pt>
                <c:pt idx="19">
                  <c:v>0.40541300000000002</c:v>
                </c:pt>
                <c:pt idx="20">
                  <c:v>0.49545</c:v>
                </c:pt>
                <c:pt idx="21">
                  <c:v>0.57664599999999999</c:v>
                </c:pt>
                <c:pt idx="22">
                  <c:v>0.64495000000000002</c:v>
                </c:pt>
                <c:pt idx="23">
                  <c:v>0.69823100000000005</c:v>
                </c:pt>
                <c:pt idx="24">
                  <c:v>0.73621700000000001</c:v>
                </c:pt>
                <c:pt idx="25">
                  <c:v>0.76000400000000001</c:v>
                </c:pt>
                <c:pt idx="26">
                  <c:v>0.77139199999999997</c:v>
                </c:pt>
                <c:pt idx="27">
                  <c:v>0.77222500000000005</c:v>
                </c:pt>
                <c:pt idx="28">
                  <c:v>0.76393999999999995</c:v>
                </c:pt>
                <c:pt idx="29">
                  <c:v>0.74744299999999997</c:v>
                </c:pt>
                <c:pt idx="30">
                  <c:v>0.72321599999999997</c:v>
                </c:pt>
                <c:pt idx="31">
                  <c:v>0.69155699999999998</c:v>
                </c:pt>
                <c:pt idx="32">
                  <c:v>0.65287700000000004</c:v>
                </c:pt>
                <c:pt idx="33">
                  <c:v>0.60786700000000005</c:v>
                </c:pt>
                <c:pt idx="34">
                  <c:v>0.55734600000000001</c:v>
                </c:pt>
                <c:pt idx="35">
                  <c:v>0.50227299999999997</c:v>
                </c:pt>
                <c:pt idx="36">
                  <c:v>0.44424000000000002</c:v>
                </c:pt>
                <c:pt idx="37">
                  <c:v>0.384743</c:v>
                </c:pt>
                <c:pt idx="38">
                  <c:v>0.32525100000000001</c:v>
                </c:pt>
                <c:pt idx="39">
                  <c:v>0.267231</c:v>
                </c:pt>
                <c:pt idx="40">
                  <c:v>0.21210999999999999</c:v>
                </c:pt>
                <c:pt idx="41">
                  <c:v>0.161246</c:v>
                </c:pt>
                <c:pt idx="42">
                  <c:v>0.115892</c:v>
                </c:pt>
                <c:pt idx="43">
                  <c:v>7.7163999999999996E-2</c:v>
                </c:pt>
                <c:pt idx="44">
                  <c:v>4.6017000000000002E-2</c:v>
                </c:pt>
                <c:pt idx="45">
                  <c:v>2.3219E-2</c:v>
                </c:pt>
                <c:pt idx="46">
                  <c:v>9.3299999999999998E-3</c:v>
                </c:pt>
                <c:pt idx="47">
                  <c:v>4.692E-3</c:v>
                </c:pt>
                <c:pt idx="48">
                  <c:v>9.4190000000000003E-3</c:v>
                </c:pt>
                <c:pt idx="49">
                  <c:v>2.3394999999999999E-2</c:v>
                </c:pt>
                <c:pt idx="50">
                  <c:v>4.6274000000000003E-2</c:v>
                </c:pt>
                <c:pt idx="51">
                  <c:v>7.7493999999999993E-2</c:v>
                </c:pt>
                <c:pt idx="52">
                  <c:v>0.116285</c:v>
                </c:pt>
                <c:pt idx="53">
                  <c:v>0.161694</c:v>
                </c:pt>
                <c:pt idx="54">
                  <c:v>0.21260200000000001</c:v>
                </c:pt>
                <c:pt idx="55">
                  <c:v>0.26775599999999999</c:v>
                </c:pt>
                <c:pt idx="56">
                  <c:v>0.32579900000000001</c:v>
                </c:pt>
                <c:pt idx="57">
                  <c:v>0.385299</c:v>
                </c:pt>
                <c:pt idx="58">
                  <c:v>0.44479299999999999</c:v>
                </c:pt>
                <c:pt idx="59">
                  <c:v>0.50281500000000001</c:v>
                </c:pt>
                <c:pt idx="60">
                  <c:v>0.55793599999999999</c:v>
                </c:pt>
                <c:pt idx="61">
                  <c:v>0.60879799999999995</c:v>
                </c:pt>
                <c:pt idx="62">
                  <c:v>0.65414899999999998</c:v>
                </c:pt>
                <c:pt idx="63">
                  <c:v>0.69287399999999999</c:v>
                </c:pt>
                <c:pt idx="64">
                  <c:v>0.72401800000000005</c:v>
                </c:pt>
                <c:pt idx="65">
                  <c:v>0.74681500000000001</c:v>
                </c:pt>
                <c:pt idx="66">
                  <c:v>0.76070499999999996</c:v>
                </c:pt>
                <c:pt idx="67">
                  <c:v>0.76534400000000002</c:v>
                </c:pt>
                <c:pt idx="68">
                  <c:v>0.76061800000000002</c:v>
                </c:pt>
                <c:pt idx="69">
                  <c:v>0.74664399999999997</c:v>
                </c:pt>
                <c:pt idx="70">
                  <c:v>0.72376600000000002</c:v>
                </c:pt>
                <c:pt idx="71">
                  <c:v>0.69254599999999999</c:v>
                </c:pt>
                <c:pt idx="72">
                  <c:v>0.65375300000000003</c:v>
                </c:pt>
                <c:pt idx="73">
                  <c:v>0.60834299999999997</c:v>
                </c:pt>
                <c:pt idx="74">
                  <c:v>0.55743399999999999</c:v>
                </c:pt>
                <c:pt idx="75">
                  <c:v>0.50228099999999998</c:v>
                </c:pt>
                <c:pt idx="76">
                  <c:v>0.44424000000000002</c:v>
                </c:pt>
                <c:pt idx="77">
                  <c:v>0.38474199999999997</c:v>
                </c:pt>
                <c:pt idx="78">
                  <c:v>0.32524999999999998</c:v>
                </c:pt>
                <c:pt idx="79">
                  <c:v>0.267231</c:v>
                </c:pt>
                <c:pt idx="80">
                  <c:v>0.21211199999999999</c:v>
                </c:pt>
                <c:pt idx="81">
                  <c:v>0.161249</c:v>
                </c:pt>
                <c:pt idx="82">
                  <c:v>0.115896</c:v>
                </c:pt>
                <c:pt idx="83">
                  <c:v>7.7170000000000002E-2</c:v>
                </c:pt>
                <c:pt idx="84">
                  <c:v>4.6023000000000001E-2</c:v>
                </c:pt>
                <c:pt idx="85">
                  <c:v>2.3223000000000001E-2</c:v>
                </c:pt>
                <c:pt idx="86">
                  <c:v>9.3329999999999993E-3</c:v>
                </c:pt>
                <c:pt idx="87">
                  <c:v>4.6940000000000003E-3</c:v>
                </c:pt>
                <c:pt idx="88">
                  <c:v>9.4199999999999996E-3</c:v>
                </c:pt>
                <c:pt idx="89">
                  <c:v>2.3394999999999999E-2</c:v>
                </c:pt>
                <c:pt idx="90">
                  <c:v>4.6274000000000003E-2</c:v>
                </c:pt>
                <c:pt idx="91">
                  <c:v>7.7493999999999993E-2</c:v>
                </c:pt>
                <c:pt idx="92">
                  <c:v>0.116285</c:v>
                </c:pt>
                <c:pt idx="93">
                  <c:v>0.161693</c:v>
                </c:pt>
                <c:pt idx="94">
                  <c:v>0.21259900000000001</c:v>
                </c:pt>
                <c:pt idx="95">
                  <c:v>0.26775100000000002</c:v>
                </c:pt>
                <c:pt idx="96">
                  <c:v>0.325791</c:v>
                </c:pt>
                <c:pt idx="97">
                  <c:v>0.38529000000000002</c:v>
                </c:pt>
                <c:pt idx="98">
                  <c:v>0.44478299999999998</c:v>
                </c:pt>
                <c:pt idx="99">
                  <c:v>0.50280499999999995</c:v>
                </c:pt>
                <c:pt idx="100">
                  <c:v>0.55792699999999995</c:v>
                </c:pt>
                <c:pt idx="101">
                  <c:v>0.608792</c:v>
                </c:pt>
                <c:pt idx="102">
                  <c:v>0.65414700000000003</c:v>
                </c:pt>
                <c:pt idx="103">
                  <c:v>0.69287399999999999</c:v>
                </c:pt>
                <c:pt idx="104">
                  <c:v>0.72402</c:v>
                </c:pt>
                <c:pt idx="105">
                  <c:v>0.74681799999999998</c:v>
                </c:pt>
                <c:pt idx="106">
                  <c:v>0.76070700000000002</c:v>
                </c:pt>
                <c:pt idx="107">
                  <c:v>0.76534500000000005</c:v>
                </c:pt>
                <c:pt idx="108">
                  <c:v>0.76061900000000005</c:v>
                </c:pt>
                <c:pt idx="109">
                  <c:v>0.74664399999999997</c:v>
                </c:pt>
                <c:pt idx="110">
                  <c:v>0.72376499999999999</c:v>
                </c:pt>
                <c:pt idx="111">
                  <c:v>0.69254499999999997</c:v>
                </c:pt>
                <c:pt idx="112">
                  <c:v>0.65375300000000003</c:v>
                </c:pt>
                <c:pt idx="113">
                  <c:v>0.60834299999999997</c:v>
                </c:pt>
                <c:pt idx="114">
                  <c:v>0.55743399999999999</c:v>
                </c:pt>
                <c:pt idx="115">
                  <c:v>0.50227999999999995</c:v>
                </c:pt>
                <c:pt idx="116">
                  <c:v>0.44423800000000002</c:v>
                </c:pt>
                <c:pt idx="117">
                  <c:v>0.384739</c:v>
                </c:pt>
                <c:pt idx="118">
                  <c:v>0.32524799999999998</c:v>
                </c:pt>
                <c:pt idx="119">
                  <c:v>0.26722800000000002</c:v>
                </c:pt>
                <c:pt idx="120">
                  <c:v>0.21210899999999999</c:v>
                </c:pt>
                <c:pt idx="121">
                  <c:v>0.161248</c:v>
                </c:pt>
                <c:pt idx="122">
                  <c:v>0.115896</c:v>
                </c:pt>
                <c:pt idx="123">
                  <c:v>7.7170000000000002E-2</c:v>
                </c:pt>
                <c:pt idx="124">
                  <c:v>4.6023000000000001E-2</c:v>
                </c:pt>
                <c:pt idx="125">
                  <c:v>2.3223000000000001E-2</c:v>
                </c:pt>
                <c:pt idx="126">
                  <c:v>9.332E-3</c:v>
                </c:pt>
                <c:pt idx="127">
                  <c:v>4.692E-3</c:v>
                </c:pt>
                <c:pt idx="128">
                  <c:v>9.4179999999999993E-3</c:v>
                </c:pt>
                <c:pt idx="129">
                  <c:v>2.3393000000000001E-2</c:v>
                </c:pt>
                <c:pt idx="130">
                  <c:v>4.6273000000000002E-2</c:v>
                </c:pt>
                <c:pt idx="131">
                  <c:v>7.7493999999999993E-2</c:v>
                </c:pt>
                <c:pt idx="132">
                  <c:v>0.116287</c:v>
                </c:pt>
                <c:pt idx="133">
                  <c:v>0.16169700000000001</c:v>
                </c:pt>
                <c:pt idx="134">
                  <c:v>0.21260499999999999</c:v>
                </c:pt>
                <c:pt idx="135">
                  <c:v>0.267758</c:v>
                </c:pt>
                <c:pt idx="136">
                  <c:v>0.32579799999999998</c:v>
                </c:pt>
                <c:pt idx="137">
                  <c:v>0.38529600000000003</c:v>
                </c:pt>
                <c:pt idx="138">
                  <c:v>0.44478800000000002</c:v>
                </c:pt>
                <c:pt idx="139">
                  <c:v>0.50280800000000003</c:v>
                </c:pt>
                <c:pt idx="140">
                  <c:v>0.55792900000000001</c:v>
                </c:pt>
                <c:pt idx="141">
                  <c:v>0.60879300000000003</c:v>
                </c:pt>
                <c:pt idx="142">
                  <c:v>0.65414700000000003</c:v>
                </c:pt>
                <c:pt idx="143">
                  <c:v>0.69287399999999999</c:v>
                </c:pt>
                <c:pt idx="144">
                  <c:v>0.72402</c:v>
                </c:pt>
                <c:pt idx="145">
                  <c:v>0.74681799999999998</c:v>
                </c:pt>
                <c:pt idx="146">
                  <c:v>0.76070599999999999</c:v>
                </c:pt>
                <c:pt idx="147">
                  <c:v>0.76534400000000002</c:v>
                </c:pt>
                <c:pt idx="148">
                  <c:v>0.76061699999999999</c:v>
                </c:pt>
                <c:pt idx="149">
                  <c:v>0.74664200000000003</c:v>
                </c:pt>
                <c:pt idx="150">
                  <c:v>0.72376399999999996</c:v>
                </c:pt>
                <c:pt idx="151">
                  <c:v>0.69254499999999997</c:v>
                </c:pt>
                <c:pt idx="152">
                  <c:v>0.65375499999999998</c:v>
                </c:pt>
                <c:pt idx="153">
                  <c:v>0.60834600000000005</c:v>
                </c:pt>
                <c:pt idx="154">
                  <c:v>0.55743900000000002</c:v>
                </c:pt>
                <c:pt idx="155">
                  <c:v>0.50228600000000001</c:v>
                </c:pt>
                <c:pt idx="156">
                  <c:v>0.44424400000000003</c:v>
                </c:pt>
                <c:pt idx="157">
                  <c:v>0.38474399999999997</c:v>
                </c:pt>
                <c:pt idx="158">
                  <c:v>0.32524999999999998</c:v>
                </c:pt>
                <c:pt idx="159">
                  <c:v>0.26722800000000002</c:v>
                </c:pt>
                <c:pt idx="160">
                  <c:v>0.21210699999999999</c:v>
                </c:pt>
                <c:pt idx="161">
                  <c:v>0.161244</c:v>
                </c:pt>
                <c:pt idx="162">
                  <c:v>0.115892</c:v>
                </c:pt>
                <c:pt idx="163">
                  <c:v>7.7165999999999998E-2</c:v>
                </c:pt>
                <c:pt idx="164">
                  <c:v>4.6020999999999999E-2</c:v>
                </c:pt>
                <c:pt idx="165">
                  <c:v>2.3222E-2</c:v>
                </c:pt>
                <c:pt idx="166">
                  <c:v>9.332E-3</c:v>
                </c:pt>
                <c:pt idx="167">
                  <c:v>4.692E-3</c:v>
                </c:pt>
                <c:pt idx="168">
                  <c:v>9.4179999999999993E-3</c:v>
                </c:pt>
                <c:pt idx="169">
                  <c:v>2.3392E-2</c:v>
                </c:pt>
                <c:pt idx="170">
                  <c:v>4.6272000000000001E-2</c:v>
                </c:pt>
                <c:pt idx="171">
                  <c:v>7.7493999999999993E-2</c:v>
                </c:pt>
                <c:pt idx="172">
                  <c:v>0.116288</c:v>
                </c:pt>
                <c:pt idx="173">
                  <c:v>0.16170000000000001</c:v>
                </c:pt>
                <c:pt idx="174">
                  <c:v>0.21260999999999999</c:v>
                </c:pt>
                <c:pt idx="175">
                  <c:v>0.26776499999999998</c:v>
                </c:pt>
                <c:pt idx="176">
                  <c:v>0.32580599999999998</c:v>
                </c:pt>
                <c:pt idx="177">
                  <c:v>0.38530399999999998</c:v>
                </c:pt>
                <c:pt idx="178">
                  <c:v>0.44479400000000002</c:v>
                </c:pt>
                <c:pt idx="179">
                  <c:v>0.50281299999999995</c:v>
                </c:pt>
                <c:pt idx="180">
                  <c:v>0.55793099999999995</c:v>
                </c:pt>
                <c:pt idx="181">
                  <c:v>0.60879300000000003</c:v>
                </c:pt>
                <c:pt idx="182">
                  <c:v>0.65414499999999998</c:v>
                </c:pt>
                <c:pt idx="183">
                  <c:v>0.69287100000000001</c:v>
                </c:pt>
                <c:pt idx="184">
                  <c:v>0.72401800000000005</c:v>
                </c:pt>
                <c:pt idx="185">
                  <c:v>0.74681699999999995</c:v>
                </c:pt>
                <c:pt idx="186">
                  <c:v>0.76070700000000002</c:v>
                </c:pt>
                <c:pt idx="187">
                  <c:v>0.76534500000000005</c:v>
                </c:pt>
                <c:pt idx="188">
                  <c:v>0.76061800000000002</c:v>
                </c:pt>
                <c:pt idx="189">
                  <c:v>0.74664200000000003</c:v>
                </c:pt>
                <c:pt idx="190">
                  <c:v>0.72376300000000005</c:v>
                </c:pt>
                <c:pt idx="191">
                  <c:v>0.69254199999999999</c:v>
                </c:pt>
                <c:pt idx="192">
                  <c:v>0.65375000000000005</c:v>
                </c:pt>
                <c:pt idx="193">
                  <c:v>0.60834200000000005</c:v>
                </c:pt>
                <c:pt idx="194">
                  <c:v>0.55743600000000004</c:v>
                </c:pt>
                <c:pt idx="195">
                  <c:v>0.50228399999999995</c:v>
                </c:pt>
                <c:pt idx="196">
                  <c:v>0.444245</c:v>
                </c:pt>
                <c:pt idx="197">
                  <c:v>0.38474599999999998</c:v>
                </c:pt>
                <c:pt idx="198">
                  <c:v>0.32525199999999999</c:v>
                </c:pt>
                <c:pt idx="199">
                  <c:v>0.26723000000000002</c:v>
                </c:pt>
                <c:pt idx="200">
                  <c:v>0.21210699999999999</c:v>
                </c:pt>
                <c:pt idx="201">
                  <c:v>0.161243</c:v>
                </c:pt>
                <c:pt idx="202">
                  <c:v>0.11588900000000001</c:v>
                </c:pt>
                <c:pt idx="203">
                  <c:v>7.7162999999999995E-2</c:v>
                </c:pt>
                <c:pt idx="204">
                  <c:v>4.6018999999999997E-2</c:v>
                </c:pt>
                <c:pt idx="205">
                  <c:v>2.3223000000000001E-2</c:v>
                </c:pt>
                <c:pt idx="206">
                  <c:v>9.3360000000000005E-3</c:v>
                </c:pt>
                <c:pt idx="207">
                  <c:v>4.6990000000000001E-3</c:v>
                </c:pt>
                <c:pt idx="208">
                  <c:v>9.4260000000000004E-3</c:v>
                </c:pt>
                <c:pt idx="209">
                  <c:v>2.3400000000000001E-2</c:v>
                </c:pt>
                <c:pt idx="210">
                  <c:v>4.6278E-2</c:v>
                </c:pt>
                <c:pt idx="211">
                  <c:v>7.7496999999999996E-2</c:v>
                </c:pt>
                <c:pt idx="212">
                  <c:v>0.116288</c:v>
                </c:pt>
                <c:pt idx="213">
                  <c:v>0.16169500000000001</c:v>
                </c:pt>
                <c:pt idx="214">
                  <c:v>0.21260299999999999</c:v>
                </c:pt>
                <c:pt idx="215">
                  <c:v>0.26775599999999999</c:v>
                </c:pt>
                <c:pt idx="216">
                  <c:v>0.325797</c:v>
                </c:pt>
                <c:pt idx="217">
                  <c:v>0.38529600000000003</c:v>
                </c:pt>
                <c:pt idx="218">
                  <c:v>0.44478699999999999</c:v>
                </c:pt>
                <c:pt idx="219">
                  <c:v>0.50280599999999998</c:v>
                </c:pt>
                <c:pt idx="220">
                  <c:v>0.557925</c:v>
                </c:pt>
                <c:pt idx="221">
                  <c:v>0.60878699999999997</c:v>
                </c:pt>
                <c:pt idx="222">
                  <c:v>0.65413900000000003</c:v>
                </c:pt>
                <c:pt idx="223">
                  <c:v>0.69286599999999998</c:v>
                </c:pt>
                <c:pt idx="224">
                  <c:v>0.72401300000000002</c:v>
                </c:pt>
                <c:pt idx="225">
                  <c:v>0.74681299999999995</c:v>
                </c:pt>
                <c:pt idx="226">
                  <c:v>0.76070499999999996</c:v>
                </c:pt>
                <c:pt idx="227">
                  <c:v>0.76534599999999997</c:v>
                </c:pt>
                <c:pt idx="228">
                  <c:v>0.76062099999999999</c:v>
                </c:pt>
                <c:pt idx="229">
                  <c:v>0.74664699999999995</c:v>
                </c:pt>
                <c:pt idx="230">
                  <c:v>0.72376700000000005</c:v>
                </c:pt>
                <c:pt idx="231">
                  <c:v>0.69254599999999999</c:v>
                </c:pt>
                <c:pt idx="232">
                  <c:v>0.653752</c:v>
                </c:pt>
                <c:pt idx="233">
                  <c:v>0.60834100000000002</c:v>
                </c:pt>
                <c:pt idx="234">
                  <c:v>0.55743299999999996</c:v>
                </c:pt>
                <c:pt idx="235">
                  <c:v>0.50227999999999995</c:v>
                </c:pt>
                <c:pt idx="236">
                  <c:v>0.44424000000000002</c:v>
                </c:pt>
                <c:pt idx="237">
                  <c:v>0.38474199999999997</c:v>
                </c:pt>
                <c:pt idx="238">
                  <c:v>0.32525100000000001</c:v>
                </c:pt>
                <c:pt idx="239">
                  <c:v>0.267231</c:v>
                </c:pt>
                <c:pt idx="240">
                  <c:v>0.21210999999999999</c:v>
                </c:pt>
                <c:pt idx="241">
                  <c:v>0.161246</c:v>
                </c:pt>
                <c:pt idx="242">
                  <c:v>0.115892</c:v>
                </c:pt>
                <c:pt idx="243">
                  <c:v>7.7163999999999996E-2</c:v>
                </c:pt>
                <c:pt idx="244">
                  <c:v>4.6017000000000002E-2</c:v>
                </c:pt>
                <c:pt idx="245">
                  <c:v>2.3219E-2</c:v>
                </c:pt>
                <c:pt idx="246">
                  <c:v>9.3299999999999998E-3</c:v>
                </c:pt>
                <c:pt idx="247">
                  <c:v>4.692E-3</c:v>
                </c:pt>
                <c:pt idx="248">
                  <c:v>9.4190000000000003E-3</c:v>
                </c:pt>
                <c:pt idx="249">
                  <c:v>2.3394999999999999E-2</c:v>
                </c:pt>
                <c:pt idx="250">
                  <c:v>4.6274000000000003E-2</c:v>
                </c:pt>
                <c:pt idx="251">
                  <c:v>7.7493999999999993E-2</c:v>
                </c:pt>
                <c:pt idx="252">
                  <c:v>0.116285</c:v>
                </c:pt>
                <c:pt idx="253">
                  <c:v>0.161694</c:v>
                </c:pt>
                <c:pt idx="254">
                  <c:v>0.21260200000000001</c:v>
                </c:pt>
                <c:pt idx="255">
                  <c:v>0.26775599999999999</c:v>
                </c:pt>
                <c:pt idx="256">
                  <c:v>0.32579900000000001</c:v>
                </c:pt>
                <c:pt idx="257">
                  <c:v>0.385299</c:v>
                </c:pt>
                <c:pt idx="258">
                  <c:v>0.44479299999999999</c:v>
                </c:pt>
                <c:pt idx="259">
                  <c:v>0.50281500000000001</c:v>
                </c:pt>
                <c:pt idx="260">
                  <c:v>0.55793599999999999</c:v>
                </c:pt>
                <c:pt idx="261">
                  <c:v>0.60879799999999995</c:v>
                </c:pt>
                <c:pt idx="262">
                  <c:v>0.65414899999999998</c:v>
                </c:pt>
                <c:pt idx="263">
                  <c:v>0.69287399999999999</c:v>
                </c:pt>
                <c:pt idx="264">
                  <c:v>0.72401800000000005</c:v>
                </c:pt>
                <c:pt idx="265">
                  <c:v>0.74681500000000001</c:v>
                </c:pt>
                <c:pt idx="266">
                  <c:v>0.76070499999999996</c:v>
                </c:pt>
                <c:pt idx="267">
                  <c:v>0.76534400000000002</c:v>
                </c:pt>
                <c:pt idx="268">
                  <c:v>0.76061800000000002</c:v>
                </c:pt>
                <c:pt idx="269">
                  <c:v>0.74664399999999997</c:v>
                </c:pt>
                <c:pt idx="270">
                  <c:v>0.72376600000000002</c:v>
                </c:pt>
                <c:pt idx="271">
                  <c:v>0.69254599999999999</c:v>
                </c:pt>
                <c:pt idx="272">
                  <c:v>0.65375300000000003</c:v>
                </c:pt>
                <c:pt idx="273">
                  <c:v>0.60834299999999997</c:v>
                </c:pt>
                <c:pt idx="274">
                  <c:v>0.55743399999999999</c:v>
                </c:pt>
                <c:pt idx="275">
                  <c:v>0.50228099999999998</c:v>
                </c:pt>
                <c:pt idx="276">
                  <c:v>0.44424000000000002</c:v>
                </c:pt>
                <c:pt idx="277">
                  <c:v>0.38474199999999997</c:v>
                </c:pt>
                <c:pt idx="278">
                  <c:v>0.32524999999999998</c:v>
                </c:pt>
                <c:pt idx="279">
                  <c:v>0.267231</c:v>
                </c:pt>
                <c:pt idx="280">
                  <c:v>0.21211199999999999</c:v>
                </c:pt>
                <c:pt idx="281">
                  <c:v>0.161249</c:v>
                </c:pt>
                <c:pt idx="282">
                  <c:v>0.115896</c:v>
                </c:pt>
                <c:pt idx="283">
                  <c:v>7.7170000000000002E-2</c:v>
                </c:pt>
                <c:pt idx="284">
                  <c:v>4.6023000000000001E-2</c:v>
                </c:pt>
                <c:pt idx="285">
                  <c:v>2.3223000000000001E-2</c:v>
                </c:pt>
                <c:pt idx="286">
                  <c:v>9.3329999999999993E-3</c:v>
                </c:pt>
                <c:pt idx="287">
                  <c:v>4.6940000000000003E-3</c:v>
                </c:pt>
                <c:pt idx="288">
                  <c:v>9.4199999999999996E-3</c:v>
                </c:pt>
                <c:pt idx="289">
                  <c:v>2.3394999999999999E-2</c:v>
                </c:pt>
                <c:pt idx="290">
                  <c:v>4.6274000000000003E-2</c:v>
                </c:pt>
                <c:pt idx="291">
                  <c:v>7.7493999999999993E-2</c:v>
                </c:pt>
                <c:pt idx="292">
                  <c:v>0.116285</c:v>
                </c:pt>
                <c:pt idx="293">
                  <c:v>0.161693</c:v>
                </c:pt>
                <c:pt idx="294">
                  <c:v>0.21259900000000001</c:v>
                </c:pt>
                <c:pt idx="295">
                  <c:v>0.26775100000000002</c:v>
                </c:pt>
                <c:pt idx="296">
                  <c:v>0.325791</c:v>
                </c:pt>
                <c:pt idx="297">
                  <c:v>0.38529000000000002</c:v>
                </c:pt>
                <c:pt idx="298">
                  <c:v>0.44478299999999998</c:v>
                </c:pt>
                <c:pt idx="299">
                  <c:v>0.50280499999999995</c:v>
                </c:pt>
                <c:pt idx="300">
                  <c:v>0.55792699999999995</c:v>
                </c:pt>
                <c:pt idx="301">
                  <c:v>0.608792</c:v>
                </c:pt>
                <c:pt idx="302">
                  <c:v>0.65414700000000003</c:v>
                </c:pt>
                <c:pt idx="303">
                  <c:v>0.69287399999999999</c:v>
                </c:pt>
                <c:pt idx="304">
                  <c:v>0.72402</c:v>
                </c:pt>
                <c:pt idx="305">
                  <c:v>0.74681799999999998</c:v>
                </c:pt>
                <c:pt idx="306">
                  <c:v>0.76070700000000002</c:v>
                </c:pt>
                <c:pt idx="307">
                  <c:v>0.76534500000000005</c:v>
                </c:pt>
                <c:pt idx="308">
                  <c:v>0.76061900000000005</c:v>
                </c:pt>
                <c:pt idx="309">
                  <c:v>0.74664399999999997</c:v>
                </c:pt>
                <c:pt idx="310">
                  <c:v>0.72376499999999999</c:v>
                </c:pt>
                <c:pt idx="311">
                  <c:v>0.69254499999999997</c:v>
                </c:pt>
                <c:pt idx="312">
                  <c:v>0.65375300000000003</c:v>
                </c:pt>
                <c:pt idx="313">
                  <c:v>0.60834299999999997</c:v>
                </c:pt>
                <c:pt idx="314">
                  <c:v>0.55743399999999999</c:v>
                </c:pt>
                <c:pt idx="315">
                  <c:v>0.50227999999999995</c:v>
                </c:pt>
                <c:pt idx="316">
                  <c:v>0.44423800000000002</c:v>
                </c:pt>
                <c:pt idx="317">
                  <c:v>0.384739</c:v>
                </c:pt>
                <c:pt idx="318">
                  <c:v>0.32524799999999998</c:v>
                </c:pt>
                <c:pt idx="319">
                  <c:v>0.26722800000000002</c:v>
                </c:pt>
                <c:pt idx="320">
                  <c:v>0.21210899999999999</c:v>
                </c:pt>
                <c:pt idx="321">
                  <c:v>0.161248</c:v>
                </c:pt>
                <c:pt idx="322">
                  <c:v>0.115896</c:v>
                </c:pt>
                <c:pt idx="323">
                  <c:v>7.7170000000000002E-2</c:v>
                </c:pt>
                <c:pt idx="324">
                  <c:v>4.6023000000000001E-2</c:v>
                </c:pt>
                <c:pt idx="325">
                  <c:v>2.3223000000000001E-2</c:v>
                </c:pt>
                <c:pt idx="326">
                  <c:v>9.332E-3</c:v>
                </c:pt>
                <c:pt idx="327">
                  <c:v>4.692E-3</c:v>
                </c:pt>
                <c:pt idx="328">
                  <c:v>9.4179999999999993E-3</c:v>
                </c:pt>
                <c:pt idx="329">
                  <c:v>2.3393000000000001E-2</c:v>
                </c:pt>
                <c:pt idx="330">
                  <c:v>4.6273000000000002E-2</c:v>
                </c:pt>
                <c:pt idx="331">
                  <c:v>7.7493999999999993E-2</c:v>
                </c:pt>
                <c:pt idx="332">
                  <c:v>0.116287</c:v>
                </c:pt>
                <c:pt idx="333">
                  <c:v>0.16169700000000001</c:v>
                </c:pt>
                <c:pt idx="334">
                  <c:v>0.21260499999999999</c:v>
                </c:pt>
                <c:pt idx="335">
                  <c:v>0.267758</c:v>
                </c:pt>
                <c:pt idx="336">
                  <c:v>0.32579799999999998</c:v>
                </c:pt>
                <c:pt idx="337">
                  <c:v>0.38529600000000003</c:v>
                </c:pt>
                <c:pt idx="338">
                  <c:v>0.44478800000000002</c:v>
                </c:pt>
                <c:pt idx="339">
                  <c:v>0.50280800000000003</c:v>
                </c:pt>
                <c:pt idx="340">
                  <c:v>0.55792900000000001</c:v>
                </c:pt>
                <c:pt idx="341">
                  <c:v>0.60879300000000003</c:v>
                </c:pt>
                <c:pt idx="342">
                  <c:v>0.65414700000000003</c:v>
                </c:pt>
                <c:pt idx="343">
                  <c:v>0.69287399999999999</c:v>
                </c:pt>
                <c:pt idx="344">
                  <c:v>0.72402</c:v>
                </c:pt>
                <c:pt idx="345">
                  <c:v>0.74681799999999998</c:v>
                </c:pt>
                <c:pt idx="346">
                  <c:v>0.76070599999999999</c:v>
                </c:pt>
                <c:pt idx="347">
                  <c:v>0.76534400000000002</c:v>
                </c:pt>
                <c:pt idx="348">
                  <c:v>0.76061699999999999</c:v>
                </c:pt>
                <c:pt idx="349">
                  <c:v>0.74664200000000003</c:v>
                </c:pt>
                <c:pt idx="350">
                  <c:v>0.72376399999999996</c:v>
                </c:pt>
                <c:pt idx="351">
                  <c:v>0.69254499999999997</c:v>
                </c:pt>
                <c:pt idx="352">
                  <c:v>0.65375499999999998</c:v>
                </c:pt>
                <c:pt idx="353">
                  <c:v>0.60834600000000005</c:v>
                </c:pt>
                <c:pt idx="354">
                  <c:v>0.55743900000000002</c:v>
                </c:pt>
                <c:pt idx="355">
                  <c:v>0.50228600000000001</c:v>
                </c:pt>
                <c:pt idx="356">
                  <c:v>0.44424400000000003</c:v>
                </c:pt>
                <c:pt idx="357">
                  <c:v>0.38474399999999997</c:v>
                </c:pt>
                <c:pt idx="358">
                  <c:v>0.32524999999999998</c:v>
                </c:pt>
                <c:pt idx="359">
                  <c:v>0.26722800000000002</c:v>
                </c:pt>
                <c:pt idx="360">
                  <c:v>0.21210699999999999</c:v>
                </c:pt>
                <c:pt idx="361">
                  <c:v>0.161244</c:v>
                </c:pt>
                <c:pt idx="362">
                  <c:v>0.115892</c:v>
                </c:pt>
                <c:pt idx="363">
                  <c:v>7.7165999999999998E-2</c:v>
                </c:pt>
                <c:pt idx="364">
                  <c:v>4.6020999999999999E-2</c:v>
                </c:pt>
                <c:pt idx="365">
                  <c:v>2.3222E-2</c:v>
                </c:pt>
                <c:pt idx="366">
                  <c:v>9.332E-3</c:v>
                </c:pt>
                <c:pt idx="367">
                  <c:v>4.692E-3</c:v>
                </c:pt>
                <c:pt idx="368">
                  <c:v>9.4179999999999993E-3</c:v>
                </c:pt>
                <c:pt idx="369">
                  <c:v>2.3392E-2</c:v>
                </c:pt>
                <c:pt idx="370">
                  <c:v>4.6272000000000001E-2</c:v>
                </c:pt>
                <c:pt idx="371">
                  <c:v>7.7493999999999993E-2</c:v>
                </c:pt>
                <c:pt idx="372">
                  <c:v>0.116288</c:v>
                </c:pt>
                <c:pt idx="373">
                  <c:v>0.16170000000000001</c:v>
                </c:pt>
                <c:pt idx="374">
                  <c:v>0.21260999999999999</c:v>
                </c:pt>
                <c:pt idx="375">
                  <c:v>0.26776499999999998</c:v>
                </c:pt>
                <c:pt idx="376">
                  <c:v>0.32580599999999998</c:v>
                </c:pt>
                <c:pt idx="377">
                  <c:v>0.38530399999999998</c:v>
                </c:pt>
                <c:pt idx="378">
                  <c:v>0.44479400000000002</c:v>
                </c:pt>
                <c:pt idx="379">
                  <c:v>0.50281299999999995</c:v>
                </c:pt>
                <c:pt idx="380">
                  <c:v>0.55793099999999995</c:v>
                </c:pt>
                <c:pt idx="381">
                  <c:v>0.60879300000000003</c:v>
                </c:pt>
                <c:pt idx="382">
                  <c:v>0.65414499999999998</c:v>
                </c:pt>
                <c:pt idx="383">
                  <c:v>0.69287100000000001</c:v>
                </c:pt>
                <c:pt idx="384">
                  <c:v>0.72401800000000005</c:v>
                </c:pt>
                <c:pt idx="385">
                  <c:v>0.74681699999999995</c:v>
                </c:pt>
                <c:pt idx="386">
                  <c:v>0.76070700000000002</c:v>
                </c:pt>
                <c:pt idx="387">
                  <c:v>0.76534500000000005</c:v>
                </c:pt>
                <c:pt idx="388">
                  <c:v>0.76061800000000002</c:v>
                </c:pt>
                <c:pt idx="389">
                  <c:v>0.74664200000000003</c:v>
                </c:pt>
                <c:pt idx="390">
                  <c:v>0.72376300000000005</c:v>
                </c:pt>
                <c:pt idx="391">
                  <c:v>0.69254199999999999</c:v>
                </c:pt>
                <c:pt idx="392">
                  <c:v>0.65375000000000005</c:v>
                </c:pt>
                <c:pt idx="393">
                  <c:v>0.60834200000000005</c:v>
                </c:pt>
                <c:pt idx="394">
                  <c:v>0.55743600000000004</c:v>
                </c:pt>
                <c:pt idx="395">
                  <c:v>0.50228399999999995</c:v>
                </c:pt>
                <c:pt idx="396">
                  <c:v>0.444245</c:v>
                </c:pt>
                <c:pt idx="397">
                  <c:v>0.38474599999999998</c:v>
                </c:pt>
                <c:pt idx="398">
                  <c:v>0.32525199999999999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31-6C4B-B467-D737101E6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5k f 10000'!$B$1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5k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5k f 10000'!$B$2:$B$400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0.69973799999999997</c:v>
                </c:pt>
                <c:pt idx="2">
                  <c:v>0.35012799999999999</c:v>
                </c:pt>
                <c:pt idx="3">
                  <c:v>7.0200000000000004E-4</c:v>
                </c:pt>
                <c:pt idx="4">
                  <c:v>0.35012799999999999</c:v>
                </c:pt>
                <c:pt idx="5">
                  <c:v>0.69930999999999999</c:v>
                </c:pt>
                <c:pt idx="6">
                  <c:v>0.34991499999999998</c:v>
                </c:pt>
                <c:pt idx="7">
                  <c:v>9.2E-5</c:v>
                </c:pt>
                <c:pt idx="8">
                  <c:v>0.35000599999999998</c:v>
                </c:pt>
                <c:pt idx="9">
                  <c:v>0.69912700000000005</c:v>
                </c:pt>
                <c:pt idx="10">
                  <c:v>0.349823</c:v>
                </c:pt>
                <c:pt idx="11">
                  <c:v>3.0499999999999999E-4</c:v>
                </c:pt>
                <c:pt idx="12">
                  <c:v>0.349823</c:v>
                </c:pt>
                <c:pt idx="13">
                  <c:v>0.69937099999999996</c:v>
                </c:pt>
                <c:pt idx="14">
                  <c:v>0.34988399999999997</c:v>
                </c:pt>
                <c:pt idx="15">
                  <c:v>7.0200000000000004E-4</c:v>
                </c:pt>
                <c:pt idx="16">
                  <c:v>0.35009800000000002</c:v>
                </c:pt>
                <c:pt idx="17">
                  <c:v>0.69992100000000002</c:v>
                </c:pt>
                <c:pt idx="18">
                  <c:v>0.34997600000000001</c:v>
                </c:pt>
                <c:pt idx="19">
                  <c:v>8.5400000000000005E-4</c:v>
                </c:pt>
                <c:pt idx="20">
                  <c:v>0.35012799999999999</c:v>
                </c:pt>
                <c:pt idx="21">
                  <c:v>0.69964599999999999</c:v>
                </c:pt>
                <c:pt idx="22">
                  <c:v>0.350159</c:v>
                </c:pt>
                <c:pt idx="23">
                  <c:v>6.0999999999999997E-4</c:v>
                </c:pt>
                <c:pt idx="24">
                  <c:v>0.35009800000000002</c:v>
                </c:pt>
                <c:pt idx="25">
                  <c:v>0.69928000000000001</c:v>
                </c:pt>
                <c:pt idx="26">
                  <c:v>0.34988399999999997</c:v>
                </c:pt>
                <c:pt idx="27">
                  <c:v>3.1000000000000001E-5</c:v>
                </c:pt>
                <c:pt idx="28">
                  <c:v>0.35000599999999998</c:v>
                </c:pt>
                <c:pt idx="29">
                  <c:v>0.69912700000000005</c:v>
                </c:pt>
                <c:pt idx="30">
                  <c:v>0.349823</c:v>
                </c:pt>
                <c:pt idx="31">
                  <c:v>3.3599999999999998E-4</c:v>
                </c:pt>
                <c:pt idx="32">
                  <c:v>0.349823</c:v>
                </c:pt>
                <c:pt idx="33">
                  <c:v>0.69937099999999996</c:v>
                </c:pt>
                <c:pt idx="34">
                  <c:v>0.34988399999999997</c:v>
                </c:pt>
                <c:pt idx="35">
                  <c:v>7.0200000000000004E-4</c:v>
                </c:pt>
                <c:pt idx="36">
                  <c:v>0.35009800000000002</c:v>
                </c:pt>
                <c:pt idx="37">
                  <c:v>0.69976799999999995</c:v>
                </c:pt>
                <c:pt idx="38">
                  <c:v>0.35009800000000002</c:v>
                </c:pt>
                <c:pt idx="39">
                  <c:v>7.0200000000000004E-4</c:v>
                </c:pt>
                <c:pt idx="40">
                  <c:v>0.35012799999999999</c:v>
                </c:pt>
                <c:pt idx="41">
                  <c:v>0.69930999999999999</c:v>
                </c:pt>
                <c:pt idx="42">
                  <c:v>0.34991499999999998</c:v>
                </c:pt>
                <c:pt idx="43">
                  <c:v>1.5300000000000001E-4</c:v>
                </c:pt>
                <c:pt idx="44">
                  <c:v>0.35000599999999998</c:v>
                </c:pt>
                <c:pt idx="45">
                  <c:v>0.69909699999999997</c:v>
                </c:pt>
                <c:pt idx="46">
                  <c:v>0.349823</c:v>
                </c:pt>
                <c:pt idx="47">
                  <c:v>3.0499999999999999E-4</c:v>
                </c:pt>
                <c:pt idx="48">
                  <c:v>0.349823</c:v>
                </c:pt>
                <c:pt idx="49">
                  <c:v>0.69934099999999999</c:v>
                </c:pt>
                <c:pt idx="50">
                  <c:v>0.34988399999999997</c:v>
                </c:pt>
                <c:pt idx="51">
                  <c:v>7.0200000000000004E-4</c:v>
                </c:pt>
                <c:pt idx="52">
                  <c:v>0.35009800000000002</c:v>
                </c:pt>
                <c:pt idx="53">
                  <c:v>0.69989000000000001</c:v>
                </c:pt>
                <c:pt idx="54">
                  <c:v>0.34997600000000001</c:v>
                </c:pt>
                <c:pt idx="55">
                  <c:v>8.5400000000000005E-4</c:v>
                </c:pt>
                <c:pt idx="56">
                  <c:v>0.350159</c:v>
                </c:pt>
                <c:pt idx="57">
                  <c:v>0.69967699999999999</c:v>
                </c:pt>
                <c:pt idx="58">
                  <c:v>0.350159</c:v>
                </c:pt>
                <c:pt idx="59">
                  <c:v>6.0999999999999997E-4</c:v>
                </c:pt>
                <c:pt idx="60">
                  <c:v>0.35009800000000002</c:v>
                </c:pt>
                <c:pt idx="61">
                  <c:v>0.69928000000000001</c:v>
                </c:pt>
                <c:pt idx="62">
                  <c:v>0.34988399999999997</c:v>
                </c:pt>
                <c:pt idx="63">
                  <c:v>3.1000000000000001E-5</c:v>
                </c:pt>
                <c:pt idx="64">
                  <c:v>0.35000599999999998</c:v>
                </c:pt>
                <c:pt idx="65">
                  <c:v>0.69912700000000005</c:v>
                </c:pt>
                <c:pt idx="66">
                  <c:v>0.349823</c:v>
                </c:pt>
                <c:pt idx="67">
                  <c:v>3.0499999999999999E-4</c:v>
                </c:pt>
                <c:pt idx="68">
                  <c:v>0.349823</c:v>
                </c:pt>
                <c:pt idx="69">
                  <c:v>0.69937099999999996</c:v>
                </c:pt>
                <c:pt idx="70">
                  <c:v>0.34988399999999997</c:v>
                </c:pt>
                <c:pt idx="71">
                  <c:v>7.0200000000000004E-4</c:v>
                </c:pt>
                <c:pt idx="72">
                  <c:v>0.35009800000000002</c:v>
                </c:pt>
                <c:pt idx="73">
                  <c:v>0.69979899999999995</c:v>
                </c:pt>
                <c:pt idx="74">
                  <c:v>0.35009800000000002</c:v>
                </c:pt>
                <c:pt idx="75">
                  <c:v>7.3200000000000001E-4</c:v>
                </c:pt>
                <c:pt idx="76">
                  <c:v>0.35012799999999999</c:v>
                </c:pt>
                <c:pt idx="77">
                  <c:v>0.69930999999999999</c:v>
                </c:pt>
                <c:pt idx="78">
                  <c:v>0.34994500000000001</c:v>
                </c:pt>
                <c:pt idx="79">
                  <c:v>1.83E-4</c:v>
                </c:pt>
                <c:pt idx="80">
                  <c:v>0.35003699999999999</c:v>
                </c:pt>
                <c:pt idx="81">
                  <c:v>0.69909699999999997</c:v>
                </c:pt>
                <c:pt idx="82">
                  <c:v>0.349823</c:v>
                </c:pt>
                <c:pt idx="83">
                  <c:v>2.7500000000000002E-4</c:v>
                </c:pt>
                <c:pt idx="84">
                  <c:v>0.349823</c:v>
                </c:pt>
                <c:pt idx="85">
                  <c:v>0.69934099999999999</c:v>
                </c:pt>
                <c:pt idx="86">
                  <c:v>0.34988399999999997</c:v>
                </c:pt>
                <c:pt idx="87">
                  <c:v>7.0200000000000004E-4</c:v>
                </c:pt>
                <c:pt idx="88">
                  <c:v>0.35009800000000002</c:v>
                </c:pt>
                <c:pt idx="89">
                  <c:v>0.69986000000000004</c:v>
                </c:pt>
                <c:pt idx="90">
                  <c:v>0.34997600000000001</c:v>
                </c:pt>
                <c:pt idx="91">
                  <c:v>8.5400000000000005E-4</c:v>
                </c:pt>
                <c:pt idx="92">
                  <c:v>0.350159</c:v>
                </c:pt>
                <c:pt idx="93">
                  <c:v>0.69967699999999999</c:v>
                </c:pt>
                <c:pt idx="94">
                  <c:v>0.350159</c:v>
                </c:pt>
                <c:pt idx="95">
                  <c:v>6.0999999999999997E-4</c:v>
                </c:pt>
                <c:pt idx="96">
                  <c:v>0.35009800000000002</c:v>
                </c:pt>
                <c:pt idx="97">
                  <c:v>0.69928000000000001</c:v>
                </c:pt>
                <c:pt idx="98">
                  <c:v>0.34988399999999997</c:v>
                </c:pt>
                <c:pt idx="99">
                  <c:v>6.0999999999999999E-5</c:v>
                </c:pt>
                <c:pt idx="100">
                  <c:v>0.35000599999999998</c:v>
                </c:pt>
                <c:pt idx="101">
                  <c:v>0.69912700000000005</c:v>
                </c:pt>
                <c:pt idx="102">
                  <c:v>0.349823</c:v>
                </c:pt>
                <c:pt idx="103">
                  <c:v>3.0499999999999999E-4</c:v>
                </c:pt>
                <c:pt idx="104">
                  <c:v>0.349823</c:v>
                </c:pt>
                <c:pt idx="105">
                  <c:v>0.69937099999999996</c:v>
                </c:pt>
                <c:pt idx="106">
                  <c:v>0.34988399999999997</c:v>
                </c:pt>
                <c:pt idx="107">
                  <c:v>7.0200000000000004E-4</c:v>
                </c:pt>
                <c:pt idx="108">
                  <c:v>0.35009800000000002</c:v>
                </c:pt>
                <c:pt idx="109">
                  <c:v>0.69995099999999999</c:v>
                </c:pt>
                <c:pt idx="110">
                  <c:v>0.34997600000000001</c:v>
                </c:pt>
                <c:pt idx="111">
                  <c:v>8.5400000000000005E-4</c:v>
                </c:pt>
                <c:pt idx="112">
                  <c:v>0.35012799999999999</c:v>
                </c:pt>
                <c:pt idx="113">
                  <c:v>0.69964599999999999</c:v>
                </c:pt>
                <c:pt idx="114">
                  <c:v>0.350159</c:v>
                </c:pt>
                <c:pt idx="115">
                  <c:v>6.0999999999999997E-4</c:v>
                </c:pt>
                <c:pt idx="116">
                  <c:v>0.35009800000000002</c:v>
                </c:pt>
                <c:pt idx="117">
                  <c:v>0.69928000000000001</c:v>
                </c:pt>
                <c:pt idx="118">
                  <c:v>0.34988399999999997</c:v>
                </c:pt>
                <c:pt idx="119">
                  <c:v>1.83E-4</c:v>
                </c:pt>
                <c:pt idx="120">
                  <c:v>0.34988399999999997</c:v>
                </c:pt>
                <c:pt idx="121">
                  <c:v>0.69924900000000001</c:v>
                </c:pt>
                <c:pt idx="122">
                  <c:v>0.349854</c:v>
                </c:pt>
                <c:pt idx="123">
                  <c:v>6.7100000000000005E-4</c:v>
                </c:pt>
                <c:pt idx="124">
                  <c:v>0.35006700000000002</c:v>
                </c:pt>
                <c:pt idx="125">
                  <c:v>0.69979899999999995</c:v>
                </c:pt>
                <c:pt idx="126">
                  <c:v>0.34994500000000001</c:v>
                </c:pt>
                <c:pt idx="127">
                  <c:v>8.8500000000000004E-4</c:v>
                </c:pt>
                <c:pt idx="128">
                  <c:v>0.350159</c:v>
                </c:pt>
                <c:pt idx="129">
                  <c:v>0.69967699999999999</c:v>
                </c:pt>
                <c:pt idx="130">
                  <c:v>0.35012799999999999</c:v>
                </c:pt>
                <c:pt idx="131">
                  <c:v>6.0999999999999997E-4</c:v>
                </c:pt>
                <c:pt idx="132">
                  <c:v>0.35009800000000002</c:v>
                </c:pt>
                <c:pt idx="133">
                  <c:v>0.69928000000000001</c:v>
                </c:pt>
                <c:pt idx="134">
                  <c:v>0.34988399999999997</c:v>
                </c:pt>
                <c:pt idx="135">
                  <c:v>9.2E-5</c:v>
                </c:pt>
                <c:pt idx="136">
                  <c:v>0.35000599999999998</c:v>
                </c:pt>
                <c:pt idx="137">
                  <c:v>0.69912700000000005</c:v>
                </c:pt>
                <c:pt idx="138">
                  <c:v>0.349823</c:v>
                </c:pt>
                <c:pt idx="139">
                  <c:v>3.0499999999999999E-4</c:v>
                </c:pt>
                <c:pt idx="140">
                  <c:v>0.349823</c:v>
                </c:pt>
                <c:pt idx="141">
                  <c:v>0.69937099999999996</c:v>
                </c:pt>
                <c:pt idx="142">
                  <c:v>0.34988399999999997</c:v>
                </c:pt>
                <c:pt idx="143">
                  <c:v>7.0200000000000004E-4</c:v>
                </c:pt>
                <c:pt idx="144">
                  <c:v>0.35009800000000002</c:v>
                </c:pt>
                <c:pt idx="145">
                  <c:v>0.69992100000000002</c:v>
                </c:pt>
                <c:pt idx="146">
                  <c:v>0.34997600000000001</c:v>
                </c:pt>
                <c:pt idx="147">
                  <c:v>8.5400000000000005E-4</c:v>
                </c:pt>
                <c:pt idx="148">
                  <c:v>0.35012799999999999</c:v>
                </c:pt>
                <c:pt idx="149">
                  <c:v>0.69964599999999999</c:v>
                </c:pt>
                <c:pt idx="150">
                  <c:v>0.350159</c:v>
                </c:pt>
                <c:pt idx="151">
                  <c:v>6.0999999999999997E-4</c:v>
                </c:pt>
                <c:pt idx="152">
                  <c:v>0.35009800000000002</c:v>
                </c:pt>
                <c:pt idx="153">
                  <c:v>0.69928000000000001</c:v>
                </c:pt>
                <c:pt idx="154">
                  <c:v>0.34988399999999997</c:v>
                </c:pt>
                <c:pt idx="155">
                  <c:v>1.83E-4</c:v>
                </c:pt>
                <c:pt idx="156">
                  <c:v>0.34988399999999997</c:v>
                </c:pt>
                <c:pt idx="157">
                  <c:v>0.69924900000000001</c:v>
                </c:pt>
                <c:pt idx="158">
                  <c:v>0.349854</c:v>
                </c:pt>
                <c:pt idx="159">
                  <c:v>6.4099999999999997E-4</c:v>
                </c:pt>
                <c:pt idx="160">
                  <c:v>0.35003699999999999</c:v>
                </c:pt>
                <c:pt idx="161">
                  <c:v>0.69976799999999995</c:v>
                </c:pt>
                <c:pt idx="162">
                  <c:v>0.34994500000000001</c:v>
                </c:pt>
                <c:pt idx="163">
                  <c:v>8.8500000000000004E-4</c:v>
                </c:pt>
                <c:pt idx="164">
                  <c:v>0.350159</c:v>
                </c:pt>
                <c:pt idx="165">
                  <c:v>0.69967699999999999</c:v>
                </c:pt>
                <c:pt idx="166">
                  <c:v>0.35012799999999999</c:v>
                </c:pt>
                <c:pt idx="167">
                  <c:v>6.4099999999999997E-4</c:v>
                </c:pt>
                <c:pt idx="168">
                  <c:v>0.35009800000000002</c:v>
                </c:pt>
                <c:pt idx="169">
                  <c:v>0.69928000000000001</c:v>
                </c:pt>
                <c:pt idx="170">
                  <c:v>0.34988399999999997</c:v>
                </c:pt>
                <c:pt idx="171">
                  <c:v>1.22E-4</c:v>
                </c:pt>
                <c:pt idx="172">
                  <c:v>0.35000599999999998</c:v>
                </c:pt>
                <c:pt idx="173">
                  <c:v>0.69912700000000005</c:v>
                </c:pt>
                <c:pt idx="174">
                  <c:v>0.349823</c:v>
                </c:pt>
                <c:pt idx="175">
                  <c:v>3.0499999999999999E-4</c:v>
                </c:pt>
                <c:pt idx="176">
                  <c:v>0.349823</c:v>
                </c:pt>
                <c:pt idx="177">
                  <c:v>0.69937099999999996</c:v>
                </c:pt>
                <c:pt idx="178">
                  <c:v>0.34988399999999997</c:v>
                </c:pt>
                <c:pt idx="179">
                  <c:v>7.0200000000000004E-4</c:v>
                </c:pt>
                <c:pt idx="180">
                  <c:v>0.35009800000000002</c:v>
                </c:pt>
                <c:pt idx="181">
                  <c:v>0.69992100000000002</c:v>
                </c:pt>
                <c:pt idx="182">
                  <c:v>0.34997600000000001</c:v>
                </c:pt>
                <c:pt idx="183">
                  <c:v>8.5400000000000005E-4</c:v>
                </c:pt>
                <c:pt idx="184">
                  <c:v>0.350159</c:v>
                </c:pt>
                <c:pt idx="185">
                  <c:v>0.69967699999999999</c:v>
                </c:pt>
                <c:pt idx="186">
                  <c:v>0.350159</c:v>
                </c:pt>
                <c:pt idx="187">
                  <c:v>6.0999999999999997E-4</c:v>
                </c:pt>
                <c:pt idx="188">
                  <c:v>0.35009800000000002</c:v>
                </c:pt>
                <c:pt idx="189">
                  <c:v>0.69928000000000001</c:v>
                </c:pt>
                <c:pt idx="190">
                  <c:v>0.34988399999999997</c:v>
                </c:pt>
                <c:pt idx="191">
                  <c:v>3.1000000000000001E-5</c:v>
                </c:pt>
                <c:pt idx="192">
                  <c:v>0.35000599999999998</c:v>
                </c:pt>
                <c:pt idx="193">
                  <c:v>0.69912700000000005</c:v>
                </c:pt>
                <c:pt idx="194">
                  <c:v>0.349823</c:v>
                </c:pt>
                <c:pt idx="195">
                  <c:v>3.3599999999999998E-4</c:v>
                </c:pt>
                <c:pt idx="196">
                  <c:v>0.349823</c:v>
                </c:pt>
                <c:pt idx="197">
                  <c:v>0.69937099999999996</c:v>
                </c:pt>
                <c:pt idx="198">
                  <c:v>0.34988399999999997</c:v>
                </c:pt>
                <c:pt idx="199">
                  <c:v>7.0200000000000004E-4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B-1043-8CA1-3C8DD60CA3B3}"/>
            </c:ext>
          </c:extLst>
        </c:ser>
        <c:ser>
          <c:idx val="1"/>
          <c:order val="1"/>
          <c:tx>
            <c:strRef>
              <c:f>'lpf 5k f 10000'!$C$1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5k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5k f 10000'!$C$2:$C$400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0.22137499999999999</c:v>
                </c:pt>
                <c:pt idx="2">
                  <c:v>0.60684199999999999</c:v>
                </c:pt>
                <c:pt idx="3">
                  <c:v>0.35293600000000003</c:v>
                </c:pt>
                <c:pt idx="4">
                  <c:v>0.11788899999999999</c:v>
                </c:pt>
                <c:pt idx="5">
                  <c:v>0.41278100000000001</c:v>
                </c:pt>
                <c:pt idx="6">
                  <c:v>0.65396100000000001</c:v>
                </c:pt>
                <c:pt idx="7">
                  <c:v>0.357269</c:v>
                </c:pt>
                <c:pt idx="8">
                  <c:v>0.11853</c:v>
                </c:pt>
                <c:pt idx="9">
                  <c:v>0.41275000000000001</c:v>
                </c:pt>
                <c:pt idx="10">
                  <c:v>0.65216099999999999</c:v>
                </c:pt>
                <c:pt idx="11">
                  <c:v>0.357178</c:v>
                </c:pt>
                <c:pt idx="12">
                  <c:v>0.11770600000000001</c:v>
                </c:pt>
                <c:pt idx="13">
                  <c:v>0.41275000000000001</c:v>
                </c:pt>
                <c:pt idx="14">
                  <c:v>0.65170300000000003</c:v>
                </c:pt>
                <c:pt idx="15">
                  <c:v>0.357178</c:v>
                </c:pt>
                <c:pt idx="16">
                  <c:v>0.116302</c:v>
                </c:pt>
                <c:pt idx="17">
                  <c:v>0.412659</c:v>
                </c:pt>
                <c:pt idx="18">
                  <c:v>0.65142800000000001</c:v>
                </c:pt>
                <c:pt idx="19">
                  <c:v>0.35720800000000003</c:v>
                </c:pt>
                <c:pt idx="20">
                  <c:v>0.117828</c:v>
                </c:pt>
                <c:pt idx="21">
                  <c:v>0.41278100000000001</c:v>
                </c:pt>
                <c:pt idx="22">
                  <c:v>0.65231300000000003</c:v>
                </c:pt>
                <c:pt idx="23">
                  <c:v>0.35720800000000003</c:v>
                </c:pt>
                <c:pt idx="24">
                  <c:v>0.118256</c:v>
                </c:pt>
                <c:pt idx="25">
                  <c:v>0.41278100000000001</c:v>
                </c:pt>
                <c:pt idx="26">
                  <c:v>0.65362500000000001</c:v>
                </c:pt>
                <c:pt idx="27">
                  <c:v>0.35730000000000001</c:v>
                </c:pt>
                <c:pt idx="28">
                  <c:v>0.11853</c:v>
                </c:pt>
                <c:pt idx="29">
                  <c:v>0.41275000000000001</c:v>
                </c:pt>
                <c:pt idx="30">
                  <c:v>0.65212999999999999</c:v>
                </c:pt>
                <c:pt idx="31">
                  <c:v>0.357178</c:v>
                </c:pt>
                <c:pt idx="32">
                  <c:v>0.117615</c:v>
                </c:pt>
                <c:pt idx="33">
                  <c:v>0.41275000000000001</c:v>
                </c:pt>
                <c:pt idx="34">
                  <c:v>0.65170300000000003</c:v>
                </c:pt>
                <c:pt idx="35">
                  <c:v>0.357178</c:v>
                </c:pt>
                <c:pt idx="36">
                  <c:v>0.116364</c:v>
                </c:pt>
                <c:pt idx="37">
                  <c:v>0.412659</c:v>
                </c:pt>
                <c:pt idx="38">
                  <c:v>0.65173300000000001</c:v>
                </c:pt>
                <c:pt idx="39">
                  <c:v>0.35720800000000003</c:v>
                </c:pt>
                <c:pt idx="40">
                  <c:v>0.118103</c:v>
                </c:pt>
                <c:pt idx="41">
                  <c:v>0.41278100000000001</c:v>
                </c:pt>
                <c:pt idx="42">
                  <c:v>0.654053</c:v>
                </c:pt>
                <c:pt idx="43">
                  <c:v>0.357269</c:v>
                </c:pt>
                <c:pt idx="44">
                  <c:v>0.11853</c:v>
                </c:pt>
                <c:pt idx="45">
                  <c:v>0.41275000000000001</c:v>
                </c:pt>
                <c:pt idx="46">
                  <c:v>0.65219099999999997</c:v>
                </c:pt>
                <c:pt idx="47">
                  <c:v>0.357178</c:v>
                </c:pt>
                <c:pt idx="48">
                  <c:v>0.117767</c:v>
                </c:pt>
                <c:pt idx="49">
                  <c:v>0.41275000000000001</c:v>
                </c:pt>
                <c:pt idx="50">
                  <c:v>0.65173300000000001</c:v>
                </c:pt>
                <c:pt idx="51">
                  <c:v>0.357178</c:v>
                </c:pt>
                <c:pt idx="52">
                  <c:v>0.116272</c:v>
                </c:pt>
                <c:pt idx="53">
                  <c:v>0.412659</c:v>
                </c:pt>
                <c:pt idx="54">
                  <c:v>0.65142800000000001</c:v>
                </c:pt>
                <c:pt idx="55">
                  <c:v>0.35720800000000003</c:v>
                </c:pt>
                <c:pt idx="56">
                  <c:v>0.117798</c:v>
                </c:pt>
                <c:pt idx="57">
                  <c:v>0.41278100000000001</c:v>
                </c:pt>
                <c:pt idx="58">
                  <c:v>0.65225200000000005</c:v>
                </c:pt>
                <c:pt idx="59">
                  <c:v>0.35720800000000003</c:v>
                </c:pt>
                <c:pt idx="60">
                  <c:v>0.118256</c:v>
                </c:pt>
                <c:pt idx="61">
                  <c:v>0.41278100000000001</c:v>
                </c:pt>
                <c:pt idx="62">
                  <c:v>0.65365600000000001</c:v>
                </c:pt>
                <c:pt idx="63">
                  <c:v>0.35730000000000001</c:v>
                </c:pt>
                <c:pt idx="64">
                  <c:v>0.11853</c:v>
                </c:pt>
                <c:pt idx="65">
                  <c:v>0.41275000000000001</c:v>
                </c:pt>
                <c:pt idx="66">
                  <c:v>0.65212999999999999</c:v>
                </c:pt>
                <c:pt idx="67">
                  <c:v>0.357178</c:v>
                </c:pt>
                <c:pt idx="68">
                  <c:v>0.117645</c:v>
                </c:pt>
                <c:pt idx="69">
                  <c:v>0.41275000000000001</c:v>
                </c:pt>
                <c:pt idx="70">
                  <c:v>0.65170300000000003</c:v>
                </c:pt>
                <c:pt idx="71">
                  <c:v>0.357178</c:v>
                </c:pt>
                <c:pt idx="72">
                  <c:v>0.116364</c:v>
                </c:pt>
                <c:pt idx="73">
                  <c:v>0.412659</c:v>
                </c:pt>
                <c:pt idx="74">
                  <c:v>0.65167200000000003</c:v>
                </c:pt>
                <c:pt idx="75">
                  <c:v>0.35720800000000003</c:v>
                </c:pt>
                <c:pt idx="76">
                  <c:v>0.118103</c:v>
                </c:pt>
                <c:pt idx="77">
                  <c:v>0.41278100000000001</c:v>
                </c:pt>
                <c:pt idx="78">
                  <c:v>0.65411399999999997</c:v>
                </c:pt>
                <c:pt idx="79">
                  <c:v>0.357269</c:v>
                </c:pt>
                <c:pt idx="80">
                  <c:v>0.11849999999999999</c:v>
                </c:pt>
                <c:pt idx="81">
                  <c:v>0.41275000000000001</c:v>
                </c:pt>
                <c:pt idx="82">
                  <c:v>0.65219099999999997</c:v>
                </c:pt>
                <c:pt idx="83">
                  <c:v>0.357178</c:v>
                </c:pt>
                <c:pt idx="84">
                  <c:v>0.117828</c:v>
                </c:pt>
                <c:pt idx="85">
                  <c:v>0.41275000000000001</c:v>
                </c:pt>
                <c:pt idx="86">
                  <c:v>0.65173300000000001</c:v>
                </c:pt>
                <c:pt idx="87">
                  <c:v>0.357178</c:v>
                </c:pt>
                <c:pt idx="88">
                  <c:v>0.116241</c:v>
                </c:pt>
                <c:pt idx="89">
                  <c:v>0.412659</c:v>
                </c:pt>
                <c:pt idx="90">
                  <c:v>0.65142800000000001</c:v>
                </c:pt>
                <c:pt idx="91">
                  <c:v>0.35720800000000003</c:v>
                </c:pt>
                <c:pt idx="92">
                  <c:v>0.117798</c:v>
                </c:pt>
                <c:pt idx="93">
                  <c:v>0.41278100000000001</c:v>
                </c:pt>
                <c:pt idx="94">
                  <c:v>0.65222199999999997</c:v>
                </c:pt>
                <c:pt idx="95">
                  <c:v>0.35720800000000003</c:v>
                </c:pt>
                <c:pt idx="96">
                  <c:v>0.118256</c:v>
                </c:pt>
                <c:pt idx="97">
                  <c:v>0.41278100000000001</c:v>
                </c:pt>
                <c:pt idx="98">
                  <c:v>0.65365600000000001</c:v>
                </c:pt>
                <c:pt idx="99">
                  <c:v>0.35730000000000001</c:v>
                </c:pt>
                <c:pt idx="100">
                  <c:v>0.11853</c:v>
                </c:pt>
                <c:pt idx="101">
                  <c:v>0.41275000000000001</c:v>
                </c:pt>
                <c:pt idx="102">
                  <c:v>0.65216099999999999</c:v>
                </c:pt>
                <c:pt idx="103">
                  <c:v>0.357178</c:v>
                </c:pt>
                <c:pt idx="104">
                  <c:v>0.117676</c:v>
                </c:pt>
                <c:pt idx="105">
                  <c:v>0.41275000000000001</c:v>
                </c:pt>
                <c:pt idx="106">
                  <c:v>0.65170300000000003</c:v>
                </c:pt>
                <c:pt idx="107">
                  <c:v>0.357178</c:v>
                </c:pt>
                <c:pt idx="108">
                  <c:v>0.11633300000000001</c:v>
                </c:pt>
                <c:pt idx="109">
                  <c:v>0.412659</c:v>
                </c:pt>
                <c:pt idx="110">
                  <c:v>0.65142800000000001</c:v>
                </c:pt>
                <c:pt idx="111">
                  <c:v>0.35720800000000003</c:v>
                </c:pt>
                <c:pt idx="112">
                  <c:v>0.117828</c:v>
                </c:pt>
                <c:pt idx="113">
                  <c:v>0.41278100000000001</c:v>
                </c:pt>
                <c:pt idx="114">
                  <c:v>0.65234400000000003</c:v>
                </c:pt>
                <c:pt idx="115">
                  <c:v>0.35720800000000003</c:v>
                </c:pt>
                <c:pt idx="116">
                  <c:v>0.118256</c:v>
                </c:pt>
                <c:pt idx="117">
                  <c:v>0.41278100000000001</c:v>
                </c:pt>
                <c:pt idx="118">
                  <c:v>0.65359500000000004</c:v>
                </c:pt>
                <c:pt idx="119">
                  <c:v>0.35730000000000001</c:v>
                </c:pt>
                <c:pt idx="120">
                  <c:v>0.118256</c:v>
                </c:pt>
                <c:pt idx="121">
                  <c:v>0.41275000000000001</c:v>
                </c:pt>
                <c:pt idx="122">
                  <c:v>0.65185499999999996</c:v>
                </c:pt>
                <c:pt idx="123">
                  <c:v>0.357178</c:v>
                </c:pt>
                <c:pt idx="124">
                  <c:v>0.115906</c:v>
                </c:pt>
                <c:pt idx="125">
                  <c:v>0.41268899999999997</c:v>
                </c:pt>
                <c:pt idx="126">
                  <c:v>0.65142800000000001</c:v>
                </c:pt>
                <c:pt idx="127">
                  <c:v>0.35720800000000003</c:v>
                </c:pt>
                <c:pt idx="128">
                  <c:v>0.117767</c:v>
                </c:pt>
                <c:pt idx="129">
                  <c:v>0.41278100000000001</c:v>
                </c:pt>
                <c:pt idx="130">
                  <c:v>0.65216099999999999</c:v>
                </c:pt>
                <c:pt idx="131">
                  <c:v>0.35720800000000003</c:v>
                </c:pt>
                <c:pt idx="132">
                  <c:v>0.118225</c:v>
                </c:pt>
                <c:pt idx="133">
                  <c:v>0.41278100000000001</c:v>
                </c:pt>
                <c:pt idx="134">
                  <c:v>0.65368700000000002</c:v>
                </c:pt>
                <c:pt idx="135">
                  <c:v>0.35730000000000001</c:v>
                </c:pt>
                <c:pt idx="136">
                  <c:v>0.11853</c:v>
                </c:pt>
                <c:pt idx="137">
                  <c:v>0.41275000000000001</c:v>
                </c:pt>
                <c:pt idx="138">
                  <c:v>0.65216099999999999</c:v>
                </c:pt>
                <c:pt idx="139">
                  <c:v>0.357178</c:v>
                </c:pt>
                <c:pt idx="140">
                  <c:v>0.11770600000000001</c:v>
                </c:pt>
                <c:pt idx="141">
                  <c:v>0.41275000000000001</c:v>
                </c:pt>
                <c:pt idx="142">
                  <c:v>0.65170300000000003</c:v>
                </c:pt>
                <c:pt idx="143">
                  <c:v>0.357178</c:v>
                </c:pt>
                <c:pt idx="144">
                  <c:v>0.116302</c:v>
                </c:pt>
                <c:pt idx="145">
                  <c:v>0.412659</c:v>
                </c:pt>
                <c:pt idx="146">
                  <c:v>0.65142800000000001</c:v>
                </c:pt>
                <c:pt idx="147">
                  <c:v>0.35720800000000003</c:v>
                </c:pt>
                <c:pt idx="148">
                  <c:v>0.117828</c:v>
                </c:pt>
                <c:pt idx="149">
                  <c:v>0.41278100000000001</c:v>
                </c:pt>
                <c:pt idx="150">
                  <c:v>0.65231300000000003</c:v>
                </c:pt>
                <c:pt idx="151">
                  <c:v>0.35720800000000003</c:v>
                </c:pt>
                <c:pt idx="152">
                  <c:v>0.118256</c:v>
                </c:pt>
                <c:pt idx="153">
                  <c:v>0.41278100000000001</c:v>
                </c:pt>
                <c:pt idx="154">
                  <c:v>0.65362500000000001</c:v>
                </c:pt>
                <c:pt idx="155">
                  <c:v>0.35730000000000001</c:v>
                </c:pt>
                <c:pt idx="156">
                  <c:v>0.118286</c:v>
                </c:pt>
                <c:pt idx="157">
                  <c:v>0.41275000000000001</c:v>
                </c:pt>
                <c:pt idx="158">
                  <c:v>0.65188599999999997</c:v>
                </c:pt>
                <c:pt idx="159">
                  <c:v>0.357178</c:v>
                </c:pt>
                <c:pt idx="160">
                  <c:v>0.115845</c:v>
                </c:pt>
                <c:pt idx="161">
                  <c:v>0.41268899999999997</c:v>
                </c:pt>
                <c:pt idx="162">
                  <c:v>0.65145900000000001</c:v>
                </c:pt>
                <c:pt idx="163">
                  <c:v>0.35720800000000003</c:v>
                </c:pt>
                <c:pt idx="164">
                  <c:v>0.117767</c:v>
                </c:pt>
                <c:pt idx="165">
                  <c:v>0.41278100000000001</c:v>
                </c:pt>
                <c:pt idx="166">
                  <c:v>0.65212999999999999</c:v>
                </c:pt>
                <c:pt idx="167">
                  <c:v>0.35720800000000003</c:v>
                </c:pt>
                <c:pt idx="168">
                  <c:v>0.118225</c:v>
                </c:pt>
                <c:pt idx="169">
                  <c:v>0.41278100000000001</c:v>
                </c:pt>
                <c:pt idx="170">
                  <c:v>0.65371699999999999</c:v>
                </c:pt>
                <c:pt idx="171">
                  <c:v>0.35730000000000001</c:v>
                </c:pt>
                <c:pt idx="172">
                  <c:v>0.11853</c:v>
                </c:pt>
                <c:pt idx="173">
                  <c:v>0.41275000000000001</c:v>
                </c:pt>
                <c:pt idx="174">
                  <c:v>0.65216099999999999</c:v>
                </c:pt>
                <c:pt idx="175">
                  <c:v>0.357178</c:v>
                </c:pt>
                <c:pt idx="176">
                  <c:v>0.11773699999999999</c:v>
                </c:pt>
                <c:pt idx="177">
                  <c:v>0.41275000000000001</c:v>
                </c:pt>
                <c:pt idx="178">
                  <c:v>0.65173300000000001</c:v>
                </c:pt>
                <c:pt idx="179">
                  <c:v>0.357178</c:v>
                </c:pt>
                <c:pt idx="180">
                  <c:v>0.116302</c:v>
                </c:pt>
                <c:pt idx="181">
                  <c:v>0.412659</c:v>
                </c:pt>
                <c:pt idx="182">
                  <c:v>0.65142800000000001</c:v>
                </c:pt>
                <c:pt idx="183">
                  <c:v>0.35720800000000003</c:v>
                </c:pt>
                <c:pt idx="184">
                  <c:v>0.117798</c:v>
                </c:pt>
                <c:pt idx="185">
                  <c:v>0.41278100000000001</c:v>
                </c:pt>
                <c:pt idx="186">
                  <c:v>0.65228299999999995</c:v>
                </c:pt>
                <c:pt idx="187">
                  <c:v>0.35720800000000003</c:v>
                </c:pt>
                <c:pt idx="188">
                  <c:v>0.118256</c:v>
                </c:pt>
                <c:pt idx="189">
                  <c:v>0.41278100000000001</c:v>
                </c:pt>
                <c:pt idx="190">
                  <c:v>0.65362500000000001</c:v>
                </c:pt>
                <c:pt idx="191">
                  <c:v>0.35730000000000001</c:v>
                </c:pt>
                <c:pt idx="192">
                  <c:v>0.11853</c:v>
                </c:pt>
                <c:pt idx="193">
                  <c:v>0.41275000000000001</c:v>
                </c:pt>
                <c:pt idx="194">
                  <c:v>0.65212999999999999</c:v>
                </c:pt>
                <c:pt idx="195">
                  <c:v>0.357178</c:v>
                </c:pt>
                <c:pt idx="196">
                  <c:v>0.117645</c:v>
                </c:pt>
                <c:pt idx="197">
                  <c:v>0.41275000000000001</c:v>
                </c:pt>
                <c:pt idx="198">
                  <c:v>0.65170300000000003</c:v>
                </c:pt>
                <c:pt idx="199">
                  <c:v>0.357178</c:v>
                </c:pt>
                <c:pt idx="200">
                  <c:v>0.115356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3B-1043-8CA1-3C8DD60CA3B3}"/>
            </c:ext>
          </c:extLst>
        </c:ser>
        <c:ser>
          <c:idx val="2"/>
          <c:order val="2"/>
          <c:tx>
            <c:strRef>
              <c:f>'lpf 5k f 10000'!$D$1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5k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5k f 10000'!$D$2:$D$400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0.22070300000000001</c:v>
                </c:pt>
                <c:pt idx="2">
                  <c:v>0.60644500000000001</c:v>
                </c:pt>
                <c:pt idx="3">
                  <c:v>0.35253899999999999</c:v>
                </c:pt>
                <c:pt idx="4">
                  <c:v>0.117188</c:v>
                </c:pt>
                <c:pt idx="5">
                  <c:v>0.412109</c:v>
                </c:pt>
                <c:pt idx="6">
                  <c:v>0.65332000000000001</c:v>
                </c:pt>
                <c:pt idx="7">
                  <c:v>0.35644500000000001</c:v>
                </c:pt>
                <c:pt idx="8">
                  <c:v>0.11816400000000001</c:v>
                </c:pt>
                <c:pt idx="9">
                  <c:v>0.412109</c:v>
                </c:pt>
                <c:pt idx="10">
                  <c:v>0.65136700000000003</c:v>
                </c:pt>
                <c:pt idx="11">
                  <c:v>0.35644500000000001</c:v>
                </c:pt>
                <c:pt idx="12">
                  <c:v>0.117188</c:v>
                </c:pt>
                <c:pt idx="13">
                  <c:v>0.412109</c:v>
                </c:pt>
                <c:pt idx="14">
                  <c:v>0.65136700000000003</c:v>
                </c:pt>
                <c:pt idx="15">
                  <c:v>0.35644500000000001</c:v>
                </c:pt>
                <c:pt idx="16">
                  <c:v>0.11621099999999999</c:v>
                </c:pt>
                <c:pt idx="17">
                  <c:v>0.412109</c:v>
                </c:pt>
                <c:pt idx="18">
                  <c:v>0.65136700000000003</c:v>
                </c:pt>
                <c:pt idx="19">
                  <c:v>0.35644500000000001</c:v>
                </c:pt>
                <c:pt idx="20">
                  <c:v>0.117188</c:v>
                </c:pt>
                <c:pt idx="21">
                  <c:v>0.412109</c:v>
                </c:pt>
                <c:pt idx="22">
                  <c:v>0.65136700000000003</c:v>
                </c:pt>
                <c:pt idx="23">
                  <c:v>0.35644500000000001</c:v>
                </c:pt>
                <c:pt idx="24">
                  <c:v>0.11816400000000001</c:v>
                </c:pt>
                <c:pt idx="25">
                  <c:v>0.412109</c:v>
                </c:pt>
                <c:pt idx="26">
                  <c:v>0.65332000000000001</c:v>
                </c:pt>
                <c:pt idx="27">
                  <c:v>0.35644500000000001</c:v>
                </c:pt>
                <c:pt idx="28">
                  <c:v>0.11816400000000001</c:v>
                </c:pt>
                <c:pt idx="29">
                  <c:v>0.412109</c:v>
                </c:pt>
                <c:pt idx="30">
                  <c:v>0.65136700000000003</c:v>
                </c:pt>
                <c:pt idx="31">
                  <c:v>0.35644500000000001</c:v>
                </c:pt>
                <c:pt idx="32">
                  <c:v>0.117188</c:v>
                </c:pt>
                <c:pt idx="33">
                  <c:v>0.412109</c:v>
                </c:pt>
                <c:pt idx="34">
                  <c:v>0.65136700000000003</c:v>
                </c:pt>
                <c:pt idx="35">
                  <c:v>0.35644500000000001</c:v>
                </c:pt>
                <c:pt idx="36">
                  <c:v>0.11621099999999999</c:v>
                </c:pt>
                <c:pt idx="37">
                  <c:v>0.412109</c:v>
                </c:pt>
                <c:pt idx="38">
                  <c:v>0.65136700000000003</c:v>
                </c:pt>
                <c:pt idx="39">
                  <c:v>0.35644500000000001</c:v>
                </c:pt>
                <c:pt idx="40">
                  <c:v>0.117188</c:v>
                </c:pt>
                <c:pt idx="41">
                  <c:v>0.412109</c:v>
                </c:pt>
                <c:pt idx="42">
                  <c:v>0.65332000000000001</c:v>
                </c:pt>
                <c:pt idx="43">
                  <c:v>0.35644500000000001</c:v>
                </c:pt>
                <c:pt idx="44">
                  <c:v>0.11816400000000001</c:v>
                </c:pt>
                <c:pt idx="45">
                  <c:v>0.412109</c:v>
                </c:pt>
                <c:pt idx="46">
                  <c:v>0.65136700000000003</c:v>
                </c:pt>
                <c:pt idx="47">
                  <c:v>0.35644500000000001</c:v>
                </c:pt>
                <c:pt idx="48">
                  <c:v>0.117188</c:v>
                </c:pt>
                <c:pt idx="49">
                  <c:v>0.412109</c:v>
                </c:pt>
                <c:pt idx="50">
                  <c:v>0.65136700000000003</c:v>
                </c:pt>
                <c:pt idx="51">
                  <c:v>0.35644500000000001</c:v>
                </c:pt>
                <c:pt idx="52">
                  <c:v>0.11621099999999999</c:v>
                </c:pt>
                <c:pt idx="53">
                  <c:v>0.412109</c:v>
                </c:pt>
                <c:pt idx="54">
                  <c:v>0.65136700000000003</c:v>
                </c:pt>
                <c:pt idx="55">
                  <c:v>0.35644500000000001</c:v>
                </c:pt>
                <c:pt idx="56">
                  <c:v>0.117188</c:v>
                </c:pt>
                <c:pt idx="57">
                  <c:v>0.412109</c:v>
                </c:pt>
                <c:pt idx="58">
                  <c:v>0.65136700000000003</c:v>
                </c:pt>
                <c:pt idx="59">
                  <c:v>0.35644500000000001</c:v>
                </c:pt>
                <c:pt idx="60">
                  <c:v>0.11816400000000001</c:v>
                </c:pt>
                <c:pt idx="61">
                  <c:v>0.412109</c:v>
                </c:pt>
                <c:pt idx="62">
                  <c:v>0.65332000000000001</c:v>
                </c:pt>
                <c:pt idx="63">
                  <c:v>0.35644500000000001</c:v>
                </c:pt>
                <c:pt idx="64">
                  <c:v>0.11816400000000001</c:v>
                </c:pt>
                <c:pt idx="65">
                  <c:v>0.412109</c:v>
                </c:pt>
                <c:pt idx="66">
                  <c:v>0.65136700000000003</c:v>
                </c:pt>
                <c:pt idx="67">
                  <c:v>0.35644500000000001</c:v>
                </c:pt>
                <c:pt idx="68">
                  <c:v>0.117188</c:v>
                </c:pt>
                <c:pt idx="69">
                  <c:v>0.412109</c:v>
                </c:pt>
                <c:pt idx="70">
                  <c:v>0.65136700000000003</c:v>
                </c:pt>
                <c:pt idx="71">
                  <c:v>0.35644500000000001</c:v>
                </c:pt>
                <c:pt idx="72">
                  <c:v>0.11621099999999999</c:v>
                </c:pt>
                <c:pt idx="73">
                  <c:v>0.412109</c:v>
                </c:pt>
                <c:pt idx="74">
                  <c:v>0.65136700000000003</c:v>
                </c:pt>
                <c:pt idx="75">
                  <c:v>0.35644500000000001</c:v>
                </c:pt>
                <c:pt idx="76">
                  <c:v>0.117188</c:v>
                </c:pt>
                <c:pt idx="77">
                  <c:v>0.412109</c:v>
                </c:pt>
                <c:pt idx="78">
                  <c:v>0.65332000000000001</c:v>
                </c:pt>
                <c:pt idx="79">
                  <c:v>0.35644500000000001</c:v>
                </c:pt>
                <c:pt idx="80">
                  <c:v>0.11816400000000001</c:v>
                </c:pt>
                <c:pt idx="81">
                  <c:v>0.412109</c:v>
                </c:pt>
                <c:pt idx="82">
                  <c:v>0.65136700000000003</c:v>
                </c:pt>
                <c:pt idx="83">
                  <c:v>0.35644500000000001</c:v>
                </c:pt>
                <c:pt idx="84">
                  <c:v>0.117188</c:v>
                </c:pt>
                <c:pt idx="85">
                  <c:v>0.412109</c:v>
                </c:pt>
                <c:pt idx="86">
                  <c:v>0.65136700000000003</c:v>
                </c:pt>
                <c:pt idx="87">
                  <c:v>0.35644500000000001</c:v>
                </c:pt>
                <c:pt idx="88">
                  <c:v>0.11621099999999999</c:v>
                </c:pt>
                <c:pt idx="89">
                  <c:v>0.412109</c:v>
                </c:pt>
                <c:pt idx="90">
                  <c:v>0.65136700000000003</c:v>
                </c:pt>
                <c:pt idx="91">
                  <c:v>0.35644500000000001</c:v>
                </c:pt>
                <c:pt idx="92">
                  <c:v>0.117188</c:v>
                </c:pt>
                <c:pt idx="93">
                  <c:v>0.412109</c:v>
                </c:pt>
                <c:pt idx="94">
                  <c:v>0.65136700000000003</c:v>
                </c:pt>
                <c:pt idx="95">
                  <c:v>0.35644500000000001</c:v>
                </c:pt>
                <c:pt idx="96">
                  <c:v>0.11816400000000001</c:v>
                </c:pt>
                <c:pt idx="97">
                  <c:v>0.412109</c:v>
                </c:pt>
                <c:pt idx="98">
                  <c:v>0.65332000000000001</c:v>
                </c:pt>
                <c:pt idx="99">
                  <c:v>0.35644500000000001</c:v>
                </c:pt>
                <c:pt idx="100">
                  <c:v>0.11816400000000001</c:v>
                </c:pt>
                <c:pt idx="101">
                  <c:v>0.412109</c:v>
                </c:pt>
                <c:pt idx="102">
                  <c:v>0.65136700000000003</c:v>
                </c:pt>
                <c:pt idx="103">
                  <c:v>0.35644500000000001</c:v>
                </c:pt>
                <c:pt idx="104">
                  <c:v>0.117188</c:v>
                </c:pt>
                <c:pt idx="105">
                  <c:v>0.412109</c:v>
                </c:pt>
                <c:pt idx="106">
                  <c:v>0.65136700000000003</c:v>
                </c:pt>
                <c:pt idx="107">
                  <c:v>0.35644500000000001</c:v>
                </c:pt>
                <c:pt idx="108">
                  <c:v>0.11621099999999999</c:v>
                </c:pt>
                <c:pt idx="109">
                  <c:v>0.412109</c:v>
                </c:pt>
                <c:pt idx="110">
                  <c:v>0.65136700000000003</c:v>
                </c:pt>
                <c:pt idx="111">
                  <c:v>0.35644500000000001</c:v>
                </c:pt>
                <c:pt idx="112">
                  <c:v>0.117188</c:v>
                </c:pt>
                <c:pt idx="113">
                  <c:v>0.412109</c:v>
                </c:pt>
                <c:pt idx="114">
                  <c:v>0.65234400000000003</c:v>
                </c:pt>
                <c:pt idx="115">
                  <c:v>0.35644500000000001</c:v>
                </c:pt>
                <c:pt idx="116">
                  <c:v>0.11816400000000001</c:v>
                </c:pt>
                <c:pt idx="117">
                  <c:v>0.412109</c:v>
                </c:pt>
                <c:pt idx="118">
                  <c:v>0.65332000000000001</c:v>
                </c:pt>
                <c:pt idx="119">
                  <c:v>0.35644500000000001</c:v>
                </c:pt>
                <c:pt idx="120">
                  <c:v>0.11816400000000001</c:v>
                </c:pt>
                <c:pt idx="121">
                  <c:v>0.412109</c:v>
                </c:pt>
                <c:pt idx="122">
                  <c:v>0.65136700000000003</c:v>
                </c:pt>
                <c:pt idx="123">
                  <c:v>0.35644500000000001</c:v>
                </c:pt>
                <c:pt idx="124">
                  <c:v>0.115234</c:v>
                </c:pt>
                <c:pt idx="125">
                  <c:v>0.412109</c:v>
                </c:pt>
                <c:pt idx="126">
                  <c:v>0.65136700000000003</c:v>
                </c:pt>
                <c:pt idx="127">
                  <c:v>0.35644500000000001</c:v>
                </c:pt>
                <c:pt idx="128">
                  <c:v>0.117188</c:v>
                </c:pt>
                <c:pt idx="129">
                  <c:v>0.412109</c:v>
                </c:pt>
                <c:pt idx="130">
                  <c:v>0.65136700000000003</c:v>
                </c:pt>
                <c:pt idx="131">
                  <c:v>0.35644500000000001</c:v>
                </c:pt>
                <c:pt idx="132">
                  <c:v>0.11816400000000001</c:v>
                </c:pt>
                <c:pt idx="133">
                  <c:v>0.412109</c:v>
                </c:pt>
                <c:pt idx="134">
                  <c:v>0.65332000000000001</c:v>
                </c:pt>
                <c:pt idx="135">
                  <c:v>0.35644500000000001</c:v>
                </c:pt>
                <c:pt idx="136">
                  <c:v>0.11816400000000001</c:v>
                </c:pt>
                <c:pt idx="137">
                  <c:v>0.412109</c:v>
                </c:pt>
                <c:pt idx="138">
                  <c:v>0.65136700000000003</c:v>
                </c:pt>
                <c:pt idx="139">
                  <c:v>0.35644500000000001</c:v>
                </c:pt>
                <c:pt idx="140">
                  <c:v>0.117188</c:v>
                </c:pt>
                <c:pt idx="141">
                  <c:v>0.412109</c:v>
                </c:pt>
                <c:pt idx="142">
                  <c:v>0.65136700000000003</c:v>
                </c:pt>
                <c:pt idx="143">
                  <c:v>0.35644500000000001</c:v>
                </c:pt>
                <c:pt idx="144">
                  <c:v>0.11621099999999999</c:v>
                </c:pt>
                <c:pt idx="145">
                  <c:v>0.412109</c:v>
                </c:pt>
                <c:pt idx="146">
                  <c:v>0.65136700000000003</c:v>
                </c:pt>
                <c:pt idx="147">
                  <c:v>0.35644500000000001</c:v>
                </c:pt>
                <c:pt idx="148">
                  <c:v>0.117188</c:v>
                </c:pt>
                <c:pt idx="149">
                  <c:v>0.412109</c:v>
                </c:pt>
                <c:pt idx="150">
                  <c:v>0.65136700000000003</c:v>
                </c:pt>
                <c:pt idx="151">
                  <c:v>0.35644500000000001</c:v>
                </c:pt>
                <c:pt idx="152">
                  <c:v>0.11816400000000001</c:v>
                </c:pt>
                <c:pt idx="153">
                  <c:v>0.412109</c:v>
                </c:pt>
                <c:pt idx="154">
                  <c:v>0.65332000000000001</c:v>
                </c:pt>
                <c:pt idx="155">
                  <c:v>0.35644500000000001</c:v>
                </c:pt>
                <c:pt idx="156">
                  <c:v>0.11816400000000001</c:v>
                </c:pt>
                <c:pt idx="157">
                  <c:v>0.412109</c:v>
                </c:pt>
                <c:pt idx="158">
                  <c:v>0.65136700000000003</c:v>
                </c:pt>
                <c:pt idx="159">
                  <c:v>0.35644500000000001</c:v>
                </c:pt>
                <c:pt idx="160">
                  <c:v>0.115234</c:v>
                </c:pt>
                <c:pt idx="161">
                  <c:v>0.412109</c:v>
                </c:pt>
                <c:pt idx="162">
                  <c:v>0.65136700000000003</c:v>
                </c:pt>
                <c:pt idx="163">
                  <c:v>0.35644500000000001</c:v>
                </c:pt>
                <c:pt idx="164">
                  <c:v>0.117188</c:v>
                </c:pt>
                <c:pt idx="165">
                  <c:v>0.412109</c:v>
                </c:pt>
                <c:pt idx="166">
                  <c:v>0.65136700000000003</c:v>
                </c:pt>
                <c:pt idx="167">
                  <c:v>0.35644500000000001</c:v>
                </c:pt>
                <c:pt idx="168">
                  <c:v>0.11816400000000001</c:v>
                </c:pt>
                <c:pt idx="169">
                  <c:v>0.412109</c:v>
                </c:pt>
                <c:pt idx="170">
                  <c:v>0.65332000000000001</c:v>
                </c:pt>
                <c:pt idx="171">
                  <c:v>0.35644500000000001</c:v>
                </c:pt>
                <c:pt idx="172">
                  <c:v>0.11816400000000001</c:v>
                </c:pt>
                <c:pt idx="173">
                  <c:v>0.412109</c:v>
                </c:pt>
                <c:pt idx="174">
                  <c:v>0.65136700000000003</c:v>
                </c:pt>
                <c:pt idx="175">
                  <c:v>0.35644500000000001</c:v>
                </c:pt>
                <c:pt idx="176">
                  <c:v>0.117188</c:v>
                </c:pt>
                <c:pt idx="177">
                  <c:v>0.412109</c:v>
                </c:pt>
                <c:pt idx="178">
                  <c:v>0.65136700000000003</c:v>
                </c:pt>
                <c:pt idx="179">
                  <c:v>0.35644500000000001</c:v>
                </c:pt>
                <c:pt idx="180">
                  <c:v>0.11621099999999999</c:v>
                </c:pt>
                <c:pt idx="181">
                  <c:v>0.412109</c:v>
                </c:pt>
                <c:pt idx="182">
                  <c:v>0.65136700000000003</c:v>
                </c:pt>
                <c:pt idx="183">
                  <c:v>0.35644500000000001</c:v>
                </c:pt>
                <c:pt idx="184">
                  <c:v>0.117188</c:v>
                </c:pt>
                <c:pt idx="185">
                  <c:v>0.412109</c:v>
                </c:pt>
                <c:pt idx="186">
                  <c:v>0.65136700000000003</c:v>
                </c:pt>
                <c:pt idx="187">
                  <c:v>0.35644500000000001</c:v>
                </c:pt>
                <c:pt idx="188">
                  <c:v>0.11816400000000001</c:v>
                </c:pt>
                <c:pt idx="189">
                  <c:v>0.412109</c:v>
                </c:pt>
                <c:pt idx="190">
                  <c:v>0.65332000000000001</c:v>
                </c:pt>
                <c:pt idx="191">
                  <c:v>0.35644500000000001</c:v>
                </c:pt>
                <c:pt idx="192">
                  <c:v>0.11816400000000001</c:v>
                </c:pt>
                <c:pt idx="193">
                  <c:v>0.412109</c:v>
                </c:pt>
                <c:pt idx="194">
                  <c:v>0.65136700000000003</c:v>
                </c:pt>
                <c:pt idx="195">
                  <c:v>0.35644500000000001</c:v>
                </c:pt>
                <c:pt idx="196">
                  <c:v>0.117188</c:v>
                </c:pt>
                <c:pt idx="197">
                  <c:v>0.412109</c:v>
                </c:pt>
                <c:pt idx="198">
                  <c:v>0.65136700000000003</c:v>
                </c:pt>
                <c:pt idx="199">
                  <c:v>0.35644500000000001</c:v>
                </c:pt>
                <c:pt idx="200">
                  <c:v>0.115234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3B-1043-8CA1-3C8DD60CA3B3}"/>
            </c:ext>
          </c:extLst>
        </c:ser>
        <c:ser>
          <c:idx val="3"/>
          <c:order val="3"/>
          <c:tx>
            <c:strRef>
              <c:f>'lpf 5k f 10000'!$E$1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5k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5k f 10000'!$E$2:$E$400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2.8800000000000001E-4</c:v>
                </c:pt>
                <c:pt idx="3">
                  <c:v>1.364E-3</c:v>
                </c:pt>
                <c:pt idx="4">
                  <c:v>2.6340000000000001E-3</c:v>
                </c:pt>
                <c:pt idx="5">
                  <c:v>2.709E-3</c:v>
                </c:pt>
                <c:pt idx="6">
                  <c:v>5.1199999999999998E-4</c:v>
                </c:pt>
                <c:pt idx="7">
                  <c:v>3.846E-3</c:v>
                </c:pt>
                <c:pt idx="8">
                  <c:v>8.3090000000000004E-3</c:v>
                </c:pt>
                <c:pt idx="9">
                  <c:v>8.7860000000000004E-3</c:v>
                </c:pt>
                <c:pt idx="10">
                  <c:v>1.4469999999999999E-3</c:v>
                </c:pt>
                <c:pt idx="11">
                  <c:v>1.3081000000000001E-2</c:v>
                </c:pt>
                <c:pt idx="12">
                  <c:v>2.7184E-2</c:v>
                </c:pt>
                <c:pt idx="13">
                  <c:v>2.8247000000000001E-2</c:v>
                </c:pt>
                <c:pt idx="14">
                  <c:v>4.1790000000000004E-3</c:v>
                </c:pt>
                <c:pt idx="15">
                  <c:v>5.0620999999999999E-2</c:v>
                </c:pt>
                <c:pt idx="16">
                  <c:v>0.13142599999999999</c:v>
                </c:pt>
                <c:pt idx="17">
                  <c:v>0.223525</c:v>
                </c:pt>
                <c:pt idx="18">
                  <c:v>0.30755199999999999</c:v>
                </c:pt>
                <c:pt idx="19">
                  <c:v>0.367921</c:v>
                </c:pt>
                <c:pt idx="20">
                  <c:v>0.39906000000000003</c:v>
                </c:pt>
                <c:pt idx="21">
                  <c:v>0.40560099999999999</c:v>
                </c:pt>
                <c:pt idx="22">
                  <c:v>0.39792699999999998</c:v>
                </c:pt>
                <c:pt idx="23">
                  <c:v>0.38699</c:v>
                </c:pt>
                <c:pt idx="24">
                  <c:v>0.38016100000000003</c:v>
                </c:pt>
                <c:pt idx="25">
                  <c:v>0.37924999999999998</c:v>
                </c:pt>
                <c:pt idx="26">
                  <c:v>0.381768</c:v>
                </c:pt>
                <c:pt idx="27">
                  <c:v>0.384517</c:v>
                </c:pt>
                <c:pt idx="28">
                  <c:v>0.38607999999999998</c:v>
                </c:pt>
                <c:pt idx="29">
                  <c:v>0.38651400000000002</c:v>
                </c:pt>
                <c:pt idx="30">
                  <c:v>0.38610899999999998</c:v>
                </c:pt>
                <c:pt idx="31">
                  <c:v>0.38522200000000001</c:v>
                </c:pt>
                <c:pt idx="32">
                  <c:v>0.38453900000000002</c:v>
                </c:pt>
                <c:pt idx="33">
                  <c:v>0.38455299999999998</c:v>
                </c:pt>
                <c:pt idx="34">
                  <c:v>0.38482699999999997</c:v>
                </c:pt>
                <c:pt idx="35">
                  <c:v>0.38467099999999999</c:v>
                </c:pt>
                <c:pt idx="36">
                  <c:v>0.38458599999999998</c:v>
                </c:pt>
                <c:pt idx="37">
                  <c:v>0.38502500000000001</c:v>
                </c:pt>
                <c:pt idx="38">
                  <c:v>0.38539699999999999</c:v>
                </c:pt>
                <c:pt idx="39">
                  <c:v>0.38522899999999999</c:v>
                </c:pt>
                <c:pt idx="40">
                  <c:v>0.38511299999999998</c:v>
                </c:pt>
                <c:pt idx="41">
                  <c:v>0.38550699999999999</c:v>
                </c:pt>
                <c:pt idx="42">
                  <c:v>0.385793</c:v>
                </c:pt>
                <c:pt idx="43">
                  <c:v>0.38546900000000001</c:v>
                </c:pt>
                <c:pt idx="44">
                  <c:v>0.38512999999999997</c:v>
                </c:pt>
                <c:pt idx="45">
                  <c:v>0.38528099999999998</c:v>
                </c:pt>
                <c:pt idx="46">
                  <c:v>0.38536799999999999</c:v>
                </c:pt>
                <c:pt idx="47">
                  <c:v>0.38493500000000003</c:v>
                </c:pt>
                <c:pt idx="48">
                  <c:v>0.38456899999999999</c:v>
                </c:pt>
                <c:pt idx="49">
                  <c:v>0.38473600000000002</c:v>
                </c:pt>
                <c:pt idx="50">
                  <c:v>0.38484000000000002</c:v>
                </c:pt>
                <c:pt idx="51">
                  <c:v>0.38442799999999999</c:v>
                </c:pt>
                <c:pt idx="52">
                  <c:v>0.38413599999999998</c:v>
                </c:pt>
                <c:pt idx="53">
                  <c:v>0.38449499999999998</c:v>
                </c:pt>
                <c:pt idx="54">
                  <c:v>0.384934</c:v>
                </c:pt>
                <c:pt idx="55">
                  <c:v>0.38494200000000001</c:v>
                </c:pt>
                <c:pt idx="56">
                  <c:v>0.38502900000000001</c:v>
                </c:pt>
                <c:pt idx="57">
                  <c:v>0.38557999999999998</c:v>
                </c:pt>
                <c:pt idx="58">
                  <c:v>0.38593899999999998</c:v>
                </c:pt>
                <c:pt idx="59">
                  <c:v>0.38560899999999998</c:v>
                </c:pt>
                <c:pt idx="60">
                  <c:v>0.38522499999999998</c:v>
                </c:pt>
                <c:pt idx="61">
                  <c:v>0.38532899999999998</c:v>
                </c:pt>
                <c:pt idx="62">
                  <c:v>0.38538899999999998</c:v>
                </c:pt>
                <c:pt idx="63">
                  <c:v>0.38494800000000001</c:v>
                </c:pt>
                <c:pt idx="64">
                  <c:v>0.38458399999999998</c:v>
                </c:pt>
                <c:pt idx="65">
                  <c:v>0.38475500000000001</c:v>
                </c:pt>
                <c:pt idx="66">
                  <c:v>0.38486599999999999</c:v>
                </c:pt>
                <c:pt idx="67">
                  <c:v>0.38446000000000002</c:v>
                </c:pt>
                <c:pt idx="68">
                  <c:v>0.384162</c:v>
                </c:pt>
                <c:pt idx="69">
                  <c:v>0.38447599999999998</c:v>
                </c:pt>
                <c:pt idx="70">
                  <c:v>0.38480900000000001</c:v>
                </c:pt>
                <c:pt idx="71">
                  <c:v>0.38465500000000002</c:v>
                </c:pt>
                <c:pt idx="72">
                  <c:v>0.38456699999999999</c:v>
                </c:pt>
                <c:pt idx="73">
                  <c:v>0.38500499999999999</c:v>
                </c:pt>
                <c:pt idx="74">
                  <c:v>0.38537900000000003</c:v>
                </c:pt>
                <c:pt idx="75">
                  <c:v>0.38521699999999998</c:v>
                </c:pt>
                <c:pt idx="76">
                  <c:v>0.38510899999999998</c:v>
                </c:pt>
                <c:pt idx="77">
                  <c:v>0.38551000000000002</c:v>
                </c:pt>
                <c:pt idx="78">
                  <c:v>0.38579999999999998</c:v>
                </c:pt>
                <c:pt idx="79">
                  <c:v>0.38547700000000001</c:v>
                </c:pt>
                <c:pt idx="80">
                  <c:v>0.38513599999999998</c:v>
                </c:pt>
                <c:pt idx="81">
                  <c:v>0.38528499999999999</c:v>
                </c:pt>
                <c:pt idx="82">
                  <c:v>0.38537300000000002</c:v>
                </c:pt>
                <c:pt idx="83">
                  <c:v>0.38494099999999998</c:v>
                </c:pt>
                <c:pt idx="84">
                  <c:v>0.384577</c:v>
                </c:pt>
                <c:pt idx="85">
                  <c:v>0.38474399999999997</c:v>
                </c:pt>
                <c:pt idx="86">
                  <c:v>0.38484499999999999</c:v>
                </c:pt>
                <c:pt idx="87">
                  <c:v>0.38442500000000002</c:v>
                </c:pt>
                <c:pt idx="88">
                  <c:v>0.38412499999999999</c:v>
                </c:pt>
                <c:pt idx="89">
                  <c:v>0.38447999999999999</c:v>
                </c:pt>
                <c:pt idx="90">
                  <c:v>0.38491900000000001</c:v>
                </c:pt>
                <c:pt idx="91">
                  <c:v>0.38493300000000003</c:v>
                </c:pt>
                <c:pt idx="92">
                  <c:v>0.38502900000000001</c:v>
                </c:pt>
                <c:pt idx="93">
                  <c:v>0.38558700000000001</c:v>
                </c:pt>
                <c:pt idx="94">
                  <c:v>0.38594699999999998</c:v>
                </c:pt>
                <c:pt idx="95">
                  <c:v>0.38561600000000001</c:v>
                </c:pt>
                <c:pt idx="96">
                  <c:v>0.38522899999999999</c:v>
                </c:pt>
                <c:pt idx="97">
                  <c:v>0.38533299999999998</c:v>
                </c:pt>
                <c:pt idx="98">
                  <c:v>0.38539499999999999</c:v>
                </c:pt>
                <c:pt idx="99">
                  <c:v>0.38495699999999999</c:v>
                </c:pt>
                <c:pt idx="100">
                  <c:v>0.38459599999999999</c:v>
                </c:pt>
                <c:pt idx="101">
                  <c:v>0.38476500000000002</c:v>
                </c:pt>
                <c:pt idx="102">
                  <c:v>0.38487199999999999</c:v>
                </c:pt>
                <c:pt idx="103">
                  <c:v>0.38446000000000002</c:v>
                </c:pt>
                <c:pt idx="104">
                  <c:v>0.384156</c:v>
                </c:pt>
                <c:pt idx="105">
                  <c:v>0.38446799999999998</c:v>
                </c:pt>
                <c:pt idx="106">
                  <c:v>0.38480199999999998</c:v>
                </c:pt>
                <c:pt idx="107">
                  <c:v>0.38464900000000002</c:v>
                </c:pt>
                <c:pt idx="108">
                  <c:v>0.38456200000000001</c:v>
                </c:pt>
                <c:pt idx="109">
                  <c:v>0.38500099999999998</c:v>
                </c:pt>
                <c:pt idx="110">
                  <c:v>0.38537399999999999</c:v>
                </c:pt>
                <c:pt idx="111">
                  <c:v>0.38521100000000003</c:v>
                </c:pt>
                <c:pt idx="112">
                  <c:v>0.38510299999999997</c:v>
                </c:pt>
                <c:pt idx="113">
                  <c:v>0.38550600000000002</c:v>
                </c:pt>
                <c:pt idx="114">
                  <c:v>0.385799</c:v>
                </c:pt>
                <c:pt idx="115">
                  <c:v>0.38547999999999999</c:v>
                </c:pt>
                <c:pt idx="116">
                  <c:v>0.38514300000000001</c:v>
                </c:pt>
                <c:pt idx="117">
                  <c:v>0.385297</c:v>
                </c:pt>
                <c:pt idx="118">
                  <c:v>0.385384</c:v>
                </c:pt>
                <c:pt idx="119">
                  <c:v>0.38494600000000001</c:v>
                </c:pt>
                <c:pt idx="120">
                  <c:v>0.38457400000000003</c:v>
                </c:pt>
                <c:pt idx="121">
                  <c:v>0.38473800000000002</c:v>
                </c:pt>
                <c:pt idx="122">
                  <c:v>0.38485000000000003</c:v>
                </c:pt>
                <c:pt idx="123">
                  <c:v>0.38445200000000002</c:v>
                </c:pt>
                <c:pt idx="124">
                  <c:v>0.38416400000000001</c:v>
                </c:pt>
                <c:pt idx="125">
                  <c:v>0.384488</c:v>
                </c:pt>
                <c:pt idx="126">
                  <c:v>0.384828</c:v>
                </c:pt>
                <c:pt idx="127">
                  <c:v>0.38467800000000002</c:v>
                </c:pt>
                <c:pt idx="128">
                  <c:v>0.38458999999999999</c:v>
                </c:pt>
                <c:pt idx="129">
                  <c:v>0.38502399999999998</c:v>
                </c:pt>
                <c:pt idx="130">
                  <c:v>0.38538899999999998</c:v>
                </c:pt>
                <c:pt idx="131">
                  <c:v>0.38522200000000001</c:v>
                </c:pt>
                <c:pt idx="132">
                  <c:v>0.38511800000000002</c:v>
                </c:pt>
                <c:pt idx="133">
                  <c:v>0.38553199999999999</c:v>
                </c:pt>
                <c:pt idx="134">
                  <c:v>0.38582699999999998</c:v>
                </c:pt>
                <c:pt idx="135">
                  <c:v>0.38546999999999998</c:v>
                </c:pt>
                <c:pt idx="136">
                  <c:v>0.38503199999999999</c:v>
                </c:pt>
                <c:pt idx="137">
                  <c:v>0.385023</c:v>
                </c:pt>
                <c:pt idx="138">
                  <c:v>0.384934</c:v>
                </c:pt>
                <c:pt idx="139">
                  <c:v>0.38438099999999997</c:v>
                </c:pt>
                <c:pt idx="140">
                  <c:v>0.384021</c:v>
                </c:pt>
                <c:pt idx="141">
                  <c:v>0.384349</c:v>
                </c:pt>
                <c:pt idx="142">
                  <c:v>0.38473200000000002</c:v>
                </c:pt>
                <c:pt idx="143">
                  <c:v>0.384627</c:v>
                </c:pt>
                <c:pt idx="144">
                  <c:v>0.38456400000000002</c:v>
                </c:pt>
                <c:pt idx="145">
                  <c:v>0.38500400000000001</c:v>
                </c:pt>
                <c:pt idx="146">
                  <c:v>0.38536700000000002</c:v>
                </c:pt>
                <c:pt idx="147">
                  <c:v>0.38519700000000001</c:v>
                </c:pt>
                <c:pt idx="148">
                  <c:v>0.38508799999999999</c:v>
                </c:pt>
                <c:pt idx="149">
                  <c:v>0.38549600000000001</c:v>
                </c:pt>
                <c:pt idx="150">
                  <c:v>0.385797</c:v>
                </c:pt>
                <c:pt idx="151">
                  <c:v>0.38548399999999999</c:v>
                </c:pt>
                <c:pt idx="152">
                  <c:v>0.38514999999999999</c:v>
                </c:pt>
                <c:pt idx="153">
                  <c:v>0.38530399999999998</c:v>
                </c:pt>
                <c:pt idx="154">
                  <c:v>0.38539200000000001</c:v>
                </c:pt>
                <c:pt idx="155">
                  <c:v>0.38495299999999999</c:v>
                </c:pt>
                <c:pt idx="156">
                  <c:v>0.384579</c:v>
                </c:pt>
                <c:pt idx="157">
                  <c:v>0.384741</c:v>
                </c:pt>
                <c:pt idx="158">
                  <c:v>0.38485000000000003</c:v>
                </c:pt>
                <c:pt idx="159">
                  <c:v>0.38444899999999999</c:v>
                </c:pt>
                <c:pt idx="160">
                  <c:v>0.38415899999999997</c:v>
                </c:pt>
                <c:pt idx="161">
                  <c:v>0.38448199999999999</c:v>
                </c:pt>
                <c:pt idx="162">
                  <c:v>0.38482300000000003</c:v>
                </c:pt>
                <c:pt idx="163">
                  <c:v>0.38467299999999999</c:v>
                </c:pt>
                <c:pt idx="164">
                  <c:v>0.38458500000000001</c:v>
                </c:pt>
                <c:pt idx="165">
                  <c:v>0.38501600000000002</c:v>
                </c:pt>
                <c:pt idx="166">
                  <c:v>0.38538099999999997</c:v>
                </c:pt>
                <c:pt idx="167">
                  <c:v>0.385216</c:v>
                </c:pt>
                <c:pt idx="168">
                  <c:v>0.38511699999999999</c:v>
                </c:pt>
                <c:pt idx="169">
                  <c:v>0.38553900000000002</c:v>
                </c:pt>
                <c:pt idx="170">
                  <c:v>0.38584099999999999</c:v>
                </c:pt>
                <c:pt idx="171">
                  <c:v>0.385488</c:v>
                </c:pt>
                <c:pt idx="172">
                  <c:v>0.38504899999999997</c:v>
                </c:pt>
                <c:pt idx="173">
                  <c:v>0.38503399999999999</c:v>
                </c:pt>
                <c:pt idx="174">
                  <c:v>0.38493699999999997</c:v>
                </c:pt>
                <c:pt idx="175">
                  <c:v>0.384378</c:v>
                </c:pt>
                <c:pt idx="176">
                  <c:v>0.384015</c:v>
                </c:pt>
                <c:pt idx="177">
                  <c:v>0.38434400000000002</c:v>
                </c:pt>
                <c:pt idx="178">
                  <c:v>0.38472899999999999</c:v>
                </c:pt>
                <c:pt idx="179">
                  <c:v>0.38462499999999999</c:v>
                </c:pt>
                <c:pt idx="180">
                  <c:v>0.38456200000000001</c:v>
                </c:pt>
                <c:pt idx="181">
                  <c:v>0.38500099999999998</c:v>
                </c:pt>
                <c:pt idx="182">
                  <c:v>0.38536300000000001</c:v>
                </c:pt>
                <c:pt idx="183">
                  <c:v>0.38519300000000001</c:v>
                </c:pt>
                <c:pt idx="184">
                  <c:v>0.38508700000000001</c:v>
                </c:pt>
                <c:pt idx="185">
                  <c:v>0.38549899999999998</c:v>
                </c:pt>
                <c:pt idx="186">
                  <c:v>0.38580300000000001</c:v>
                </c:pt>
                <c:pt idx="187">
                  <c:v>0.38549</c:v>
                </c:pt>
                <c:pt idx="188">
                  <c:v>0.38515500000000003</c:v>
                </c:pt>
                <c:pt idx="189">
                  <c:v>0.38530799999999998</c:v>
                </c:pt>
                <c:pt idx="190">
                  <c:v>0.38539600000000002</c:v>
                </c:pt>
                <c:pt idx="191">
                  <c:v>0.38496000000000002</c:v>
                </c:pt>
                <c:pt idx="192">
                  <c:v>0.38458999999999999</c:v>
                </c:pt>
                <c:pt idx="193">
                  <c:v>0.38475399999999998</c:v>
                </c:pt>
                <c:pt idx="194">
                  <c:v>0.38486300000000001</c:v>
                </c:pt>
                <c:pt idx="195">
                  <c:v>0.384459</c:v>
                </c:pt>
                <c:pt idx="196">
                  <c:v>0.38416400000000001</c:v>
                </c:pt>
                <c:pt idx="197">
                  <c:v>0.38448100000000002</c:v>
                </c:pt>
                <c:pt idx="198">
                  <c:v>0.38481500000000002</c:v>
                </c:pt>
                <c:pt idx="199">
                  <c:v>0.38466099999999998</c:v>
                </c:pt>
                <c:pt idx="200">
                  <c:v>0.384573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3B-1043-8CA1-3C8DD60C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3k f 10000'!$B$1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0.69973799999999997</c:v>
                </c:pt>
                <c:pt idx="2">
                  <c:v>0.35012799999999999</c:v>
                </c:pt>
                <c:pt idx="3">
                  <c:v>7.0200000000000004E-4</c:v>
                </c:pt>
                <c:pt idx="4">
                  <c:v>0.35012799999999999</c:v>
                </c:pt>
                <c:pt idx="5">
                  <c:v>0.69930999999999999</c:v>
                </c:pt>
                <c:pt idx="6">
                  <c:v>0.34991499999999998</c:v>
                </c:pt>
                <c:pt idx="7">
                  <c:v>9.2E-5</c:v>
                </c:pt>
                <c:pt idx="8">
                  <c:v>0.35000599999999998</c:v>
                </c:pt>
                <c:pt idx="9">
                  <c:v>0.69912700000000005</c:v>
                </c:pt>
                <c:pt idx="10">
                  <c:v>0.349823</c:v>
                </c:pt>
                <c:pt idx="11">
                  <c:v>3.0499999999999999E-4</c:v>
                </c:pt>
                <c:pt idx="12">
                  <c:v>0.349823</c:v>
                </c:pt>
                <c:pt idx="13">
                  <c:v>0.69937099999999996</c:v>
                </c:pt>
                <c:pt idx="14">
                  <c:v>0.34988399999999997</c:v>
                </c:pt>
                <c:pt idx="15">
                  <c:v>7.0200000000000004E-4</c:v>
                </c:pt>
                <c:pt idx="16">
                  <c:v>0.35009800000000002</c:v>
                </c:pt>
                <c:pt idx="17">
                  <c:v>0.69992100000000002</c:v>
                </c:pt>
                <c:pt idx="18">
                  <c:v>0.34997600000000001</c:v>
                </c:pt>
                <c:pt idx="19">
                  <c:v>8.5400000000000005E-4</c:v>
                </c:pt>
                <c:pt idx="20">
                  <c:v>0.35012799999999999</c:v>
                </c:pt>
                <c:pt idx="21">
                  <c:v>0.69964599999999999</c:v>
                </c:pt>
                <c:pt idx="22">
                  <c:v>0.350159</c:v>
                </c:pt>
                <c:pt idx="23">
                  <c:v>6.0999999999999997E-4</c:v>
                </c:pt>
                <c:pt idx="24">
                  <c:v>0.35009800000000002</c:v>
                </c:pt>
                <c:pt idx="25">
                  <c:v>0.69928000000000001</c:v>
                </c:pt>
                <c:pt idx="26">
                  <c:v>0.34988399999999997</c:v>
                </c:pt>
                <c:pt idx="27">
                  <c:v>3.1000000000000001E-5</c:v>
                </c:pt>
                <c:pt idx="28">
                  <c:v>0.35000599999999998</c:v>
                </c:pt>
                <c:pt idx="29">
                  <c:v>0.69912700000000005</c:v>
                </c:pt>
                <c:pt idx="30">
                  <c:v>0.349823</c:v>
                </c:pt>
                <c:pt idx="31">
                  <c:v>3.3599999999999998E-4</c:v>
                </c:pt>
                <c:pt idx="32">
                  <c:v>0.349823</c:v>
                </c:pt>
                <c:pt idx="33">
                  <c:v>0.69937099999999996</c:v>
                </c:pt>
                <c:pt idx="34">
                  <c:v>0.34988399999999997</c:v>
                </c:pt>
                <c:pt idx="35">
                  <c:v>7.0200000000000004E-4</c:v>
                </c:pt>
                <c:pt idx="36">
                  <c:v>0.35009800000000002</c:v>
                </c:pt>
                <c:pt idx="37">
                  <c:v>0.69976799999999995</c:v>
                </c:pt>
                <c:pt idx="38">
                  <c:v>0.35009800000000002</c:v>
                </c:pt>
                <c:pt idx="39">
                  <c:v>7.0200000000000004E-4</c:v>
                </c:pt>
                <c:pt idx="40">
                  <c:v>0.35012799999999999</c:v>
                </c:pt>
                <c:pt idx="41">
                  <c:v>0.69930999999999999</c:v>
                </c:pt>
                <c:pt idx="42">
                  <c:v>0.34991499999999998</c:v>
                </c:pt>
                <c:pt idx="43">
                  <c:v>1.5300000000000001E-4</c:v>
                </c:pt>
                <c:pt idx="44">
                  <c:v>0.35000599999999998</c:v>
                </c:pt>
                <c:pt idx="45">
                  <c:v>0.69909699999999997</c:v>
                </c:pt>
                <c:pt idx="46">
                  <c:v>0.349823</c:v>
                </c:pt>
                <c:pt idx="47">
                  <c:v>3.0499999999999999E-4</c:v>
                </c:pt>
                <c:pt idx="48">
                  <c:v>0.349823</c:v>
                </c:pt>
                <c:pt idx="49">
                  <c:v>0.69934099999999999</c:v>
                </c:pt>
                <c:pt idx="50">
                  <c:v>0.34988399999999997</c:v>
                </c:pt>
                <c:pt idx="51">
                  <c:v>7.0200000000000004E-4</c:v>
                </c:pt>
                <c:pt idx="52">
                  <c:v>0.35009800000000002</c:v>
                </c:pt>
                <c:pt idx="53">
                  <c:v>0.69989000000000001</c:v>
                </c:pt>
                <c:pt idx="54">
                  <c:v>0.34997600000000001</c:v>
                </c:pt>
                <c:pt idx="55">
                  <c:v>8.5400000000000005E-4</c:v>
                </c:pt>
                <c:pt idx="56">
                  <c:v>0.350159</c:v>
                </c:pt>
                <c:pt idx="57">
                  <c:v>0.69967699999999999</c:v>
                </c:pt>
                <c:pt idx="58">
                  <c:v>0.350159</c:v>
                </c:pt>
                <c:pt idx="59">
                  <c:v>6.0999999999999997E-4</c:v>
                </c:pt>
                <c:pt idx="60">
                  <c:v>0.35009800000000002</c:v>
                </c:pt>
                <c:pt idx="61">
                  <c:v>0.69928000000000001</c:v>
                </c:pt>
                <c:pt idx="62">
                  <c:v>0.34988399999999997</c:v>
                </c:pt>
                <c:pt idx="63">
                  <c:v>3.1000000000000001E-5</c:v>
                </c:pt>
                <c:pt idx="64">
                  <c:v>0.35000599999999998</c:v>
                </c:pt>
                <c:pt idx="65">
                  <c:v>0.69912700000000005</c:v>
                </c:pt>
                <c:pt idx="66">
                  <c:v>0.349823</c:v>
                </c:pt>
                <c:pt idx="67">
                  <c:v>3.0499999999999999E-4</c:v>
                </c:pt>
                <c:pt idx="68">
                  <c:v>0.349823</c:v>
                </c:pt>
                <c:pt idx="69">
                  <c:v>0.69937099999999996</c:v>
                </c:pt>
                <c:pt idx="70">
                  <c:v>0.34988399999999997</c:v>
                </c:pt>
                <c:pt idx="71">
                  <c:v>7.0200000000000004E-4</c:v>
                </c:pt>
                <c:pt idx="72">
                  <c:v>0.35009800000000002</c:v>
                </c:pt>
                <c:pt idx="73">
                  <c:v>0.69979899999999995</c:v>
                </c:pt>
                <c:pt idx="74">
                  <c:v>0.35009800000000002</c:v>
                </c:pt>
                <c:pt idx="75">
                  <c:v>7.3200000000000001E-4</c:v>
                </c:pt>
                <c:pt idx="76">
                  <c:v>0.35012799999999999</c:v>
                </c:pt>
                <c:pt idx="77">
                  <c:v>0.69930999999999999</c:v>
                </c:pt>
                <c:pt idx="78">
                  <c:v>0.34994500000000001</c:v>
                </c:pt>
                <c:pt idx="79">
                  <c:v>1.83E-4</c:v>
                </c:pt>
                <c:pt idx="80">
                  <c:v>0.35003699999999999</c:v>
                </c:pt>
                <c:pt idx="81">
                  <c:v>0.69909699999999997</c:v>
                </c:pt>
                <c:pt idx="82">
                  <c:v>0.349823</c:v>
                </c:pt>
                <c:pt idx="83">
                  <c:v>2.7500000000000002E-4</c:v>
                </c:pt>
                <c:pt idx="84">
                  <c:v>0.349823</c:v>
                </c:pt>
                <c:pt idx="85">
                  <c:v>0.69934099999999999</c:v>
                </c:pt>
                <c:pt idx="86">
                  <c:v>0.34988399999999997</c:v>
                </c:pt>
                <c:pt idx="87">
                  <c:v>7.0200000000000004E-4</c:v>
                </c:pt>
                <c:pt idx="88">
                  <c:v>0.35009800000000002</c:v>
                </c:pt>
                <c:pt idx="89">
                  <c:v>0.69986000000000004</c:v>
                </c:pt>
                <c:pt idx="90">
                  <c:v>0.34997600000000001</c:v>
                </c:pt>
                <c:pt idx="91">
                  <c:v>8.5400000000000005E-4</c:v>
                </c:pt>
                <c:pt idx="92">
                  <c:v>0.350159</c:v>
                </c:pt>
                <c:pt idx="93">
                  <c:v>0.69967699999999999</c:v>
                </c:pt>
                <c:pt idx="94">
                  <c:v>0.350159</c:v>
                </c:pt>
                <c:pt idx="95">
                  <c:v>6.0999999999999997E-4</c:v>
                </c:pt>
                <c:pt idx="96">
                  <c:v>0.35009800000000002</c:v>
                </c:pt>
                <c:pt idx="97">
                  <c:v>0.69928000000000001</c:v>
                </c:pt>
                <c:pt idx="98">
                  <c:v>0.34988399999999997</c:v>
                </c:pt>
                <c:pt idx="99">
                  <c:v>6.0999999999999999E-5</c:v>
                </c:pt>
                <c:pt idx="100">
                  <c:v>0.35000599999999998</c:v>
                </c:pt>
                <c:pt idx="101">
                  <c:v>0.69912700000000005</c:v>
                </c:pt>
                <c:pt idx="102">
                  <c:v>0.349823</c:v>
                </c:pt>
                <c:pt idx="103">
                  <c:v>3.0499999999999999E-4</c:v>
                </c:pt>
                <c:pt idx="104">
                  <c:v>0.349823</c:v>
                </c:pt>
                <c:pt idx="105">
                  <c:v>0.69937099999999996</c:v>
                </c:pt>
                <c:pt idx="106">
                  <c:v>0.34988399999999997</c:v>
                </c:pt>
                <c:pt idx="107">
                  <c:v>7.0200000000000004E-4</c:v>
                </c:pt>
                <c:pt idx="108">
                  <c:v>0.35009800000000002</c:v>
                </c:pt>
                <c:pt idx="109">
                  <c:v>0.69995099999999999</c:v>
                </c:pt>
                <c:pt idx="110">
                  <c:v>0.34997600000000001</c:v>
                </c:pt>
                <c:pt idx="111">
                  <c:v>8.5400000000000005E-4</c:v>
                </c:pt>
                <c:pt idx="112">
                  <c:v>0.35012799999999999</c:v>
                </c:pt>
                <c:pt idx="113">
                  <c:v>0.69964599999999999</c:v>
                </c:pt>
                <c:pt idx="114">
                  <c:v>0.350159</c:v>
                </c:pt>
                <c:pt idx="115">
                  <c:v>6.0999999999999997E-4</c:v>
                </c:pt>
                <c:pt idx="116">
                  <c:v>0.35009800000000002</c:v>
                </c:pt>
                <c:pt idx="117">
                  <c:v>0.69928000000000001</c:v>
                </c:pt>
                <c:pt idx="118">
                  <c:v>0.34988399999999997</c:v>
                </c:pt>
                <c:pt idx="119">
                  <c:v>1.83E-4</c:v>
                </c:pt>
                <c:pt idx="120">
                  <c:v>0.34988399999999997</c:v>
                </c:pt>
                <c:pt idx="121">
                  <c:v>0.69924900000000001</c:v>
                </c:pt>
                <c:pt idx="122">
                  <c:v>0.349854</c:v>
                </c:pt>
                <c:pt idx="123">
                  <c:v>6.7100000000000005E-4</c:v>
                </c:pt>
                <c:pt idx="124">
                  <c:v>0.35006700000000002</c:v>
                </c:pt>
                <c:pt idx="125">
                  <c:v>0.69979899999999995</c:v>
                </c:pt>
                <c:pt idx="126">
                  <c:v>0.34994500000000001</c:v>
                </c:pt>
                <c:pt idx="127">
                  <c:v>8.8500000000000004E-4</c:v>
                </c:pt>
                <c:pt idx="128">
                  <c:v>0.350159</c:v>
                </c:pt>
                <c:pt idx="129">
                  <c:v>0.69967699999999999</c:v>
                </c:pt>
                <c:pt idx="130">
                  <c:v>0.35012799999999999</c:v>
                </c:pt>
                <c:pt idx="131">
                  <c:v>6.0999999999999997E-4</c:v>
                </c:pt>
                <c:pt idx="132">
                  <c:v>0.35009800000000002</c:v>
                </c:pt>
                <c:pt idx="133">
                  <c:v>0.69928000000000001</c:v>
                </c:pt>
                <c:pt idx="134">
                  <c:v>0.34988399999999997</c:v>
                </c:pt>
                <c:pt idx="135">
                  <c:v>9.2E-5</c:v>
                </c:pt>
                <c:pt idx="136">
                  <c:v>0.35000599999999998</c:v>
                </c:pt>
                <c:pt idx="137">
                  <c:v>0.69912700000000005</c:v>
                </c:pt>
                <c:pt idx="138">
                  <c:v>0.349823</c:v>
                </c:pt>
                <c:pt idx="139">
                  <c:v>3.0499999999999999E-4</c:v>
                </c:pt>
                <c:pt idx="140">
                  <c:v>0.349823</c:v>
                </c:pt>
                <c:pt idx="141">
                  <c:v>0.69937099999999996</c:v>
                </c:pt>
                <c:pt idx="142">
                  <c:v>0.34988399999999997</c:v>
                </c:pt>
                <c:pt idx="143">
                  <c:v>7.0200000000000004E-4</c:v>
                </c:pt>
                <c:pt idx="144">
                  <c:v>0.35009800000000002</c:v>
                </c:pt>
                <c:pt idx="145">
                  <c:v>0.69992100000000002</c:v>
                </c:pt>
                <c:pt idx="146">
                  <c:v>0.34997600000000001</c:v>
                </c:pt>
                <c:pt idx="147">
                  <c:v>8.5400000000000005E-4</c:v>
                </c:pt>
                <c:pt idx="148">
                  <c:v>0.35012799999999999</c:v>
                </c:pt>
                <c:pt idx="149">
                  <c:v>0.69964599999999999</c:v>
                </c:pt>
                <c:pt idx="150">
                  <c:v>0.350159</c:v>
                </c:pt>
                <c:pt idx="151">
                  <c:v>6.0999999999999997E-4</c:v>
                </c:pt>
                <c:pt idx="152">
                  <c:v>0.35009800000000002</c:v>
                </c:pt>
                <c:pt idx="153">
                  <c:v>0.69928000000000001</c:v>
                </c:pt>
                <c:pt idx="154">
                  <c:v>0.34988399999999997</c:v>
                </c:pt>
                <c:pt idx="155">
                  <c:v>1.83E-4</c:v>
                </c:pt>
                <c:pt idx="156">
                  <c:v>0.34988399999999997</c:v>
                </c:pt>
                <c:pt idx="157">
                  <c:v>0.69924900000000001</c:v>
                </c:pt>
                <c:pt idx="158">
                  <c:v>0.349854</c:v>
                </c:pt>
                <c:pt idx="159">
                  <c:v>6.4099999999999997E-4</c:v>
                </c:pt>
                <c:pt idx="160">
                  <c:v>0.35003699999999999</c:v>
                </c:pt>
                <c:pt idx="161">
                  <c:v>0.69976799999999995</c:v>
                </c:pt>
                <c:pt idx="162">
                  <c:v>0.34994500000000001</c:v>
                </c:pt>
                <c:pt idx="163">
                  <c:v>8.8500000000000004E-4</c:v>
                </c:pt>
                <c:pt idx="164">
                  <c:v>0.350159</c:v>
                </c:pt>
                <c:pt idx="165">
                  <c:v>0.69967699999999999</c:v>
                </c:pt>
                <c:pt idx="166">
                  <c:v>0.35012799999999999</c:v>
                </c:pt>
                <c:pt idx="167">
                  <c:v>6.4099999999999997E-4</c:v>
                </c:pt>
                <c:pt idx="168">
                  <c:v>0.35009800000000002</c:v>
                </c:pt>
                <c:pt idx="169">
                  <c:v>0.69928000000000001</c:v>
                </c:pt>
                <c:pt idx="170">
                  <c:v>0.34988399999999997</c:v>
                </c:pt>
                <c:pt idx="171">
                  <c:v>1.22E-4</c:v>
                </c:pt>
                <c:pt idx="172">
                  <c:v>0.35000599999999998</c:v>
                </c:pt>
                <c:pt idx="173">
                  <c:v>0.69912700000000005</c:v>
                </c:pt>
                <c:pt idx="174">
                  <c:v>0.349823</c:v>
                </c:pt>
                <c:pt idx="175">
                  <c:v>3.0499999999999999E-4</c:v>
                </c:pt>
                <c:pt idx="176">
                  <c:v>0.349823</c:v>
                </c:pt>
                <c:pt idx="177">
                  <c:v>0.69937099999999996</c:v>
                </c:pt>
                <c:pt idx="178">
                  <c:v>0.34988399999999997</c:v>
                </c:pt>
                <c:pt idx="179">
                  <c:v>7.0200000000000004E-4</c:v>
                </c:pt>
                <c:pt idx="180">
                  <c:v>0.35009800000000002</c:v>
                </c:pt>
                <c:pt idx="181">
                  <c:v>0.69992100000000002</c:v>
                </c:pt>
                <c:pt idx="182">
                  <c:v>0.34997600000000001</c:v>
                </c:pt>
                <c:pt idx="183">
                  <c:v>8.5400000000000005E-4</c:v>
                </c:pt>
                <c:pt idx="184">
                  <c:v>0.350159</c:v>
                </c:pt>
                <c:pt idx="185">
                  <c:v>0.69967699999999999</c:v>
                </c:pt>
                <c:pt idx="186">
                  <c:v>0.350159</c:v>
                </c:pt>
                <c:pt idx="187">
                  <c:v>6.0999999999999997E-4</c:v>
                </c:pt>
                <c:pt idx="188">
                  <c:v>0.35009800000000002</c:v>
                </c:pt>
                <c:pt idx="189">
                  <c:v>0.69928000000000001</c:v>
                </c:pt>
                <c:pt idx="190">
                  <c:v>0.34988399999999997</c:v>
                </c:pt>
                <c:pt idx="191">
                  <c:v>3.1000000000000001E-5</c:v>
                </c:pt>
                <c:pt idx="192">
                  <c:v>0.35000599999999998</c:v>
                </c:pt>
                <c:pt idx="193">
                  <c:v>0.69912700000000005</c:v>
                </c:pt>
                <c:pt idx="194">
                  <c:v>0.349823</c:v>
                </c:pt>
                <c:pt idx="195">
                  <c:v>3.3599999999999998E-4</c:v>
                </c:pt>
                <c:pt idx="196">
                  <c:v>0.349823</c:v>
                </c:pt>
                <c:pt idx="197">
                  <c:v>0.69937099999999996</c:v>
                </c:pt>
                <c:pt idx="198">
                  <c:v>0.34988399999999997</c:v>
                </c:pt>
                <c:pt idx="199">
                  <c:v>7.0200000000000004E-4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6-9041-B514-C70A3CB38258}"/>
            </c:ext>
          </c:extLst>
        </c:ser>
        <c:ser>
          <c:idx val="1"/>
          <c:order val="1"/>
          <c:tx>
            <c:strRef>
              <c:f>'lpf 3k f 10000'!$C$1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0.22137499999999999</c:v>
                </c:pt>
                <c:pt idx="2">
                  <c:v>0.60684199999999999</c:v>
                </c:pt>
                <c:pt idx="3">
                  <c:v>0.35293600000000003</c:v>
                </c:pt>
                <c:pt idx="4">
                  <c:v>0.11788899999999999</c:v>
                </c:pt>
                <c:pt idx="5">
                  <c:v>0.41278100000000001</c:v>
                </c:pt>
                <c:pt idx="6">
                  <c:v>0.65396100000000001</c:v>
                </c:pt>
                <c:pt idx="7">
                  <c:v>0.357269</c:v>
                </c:pt>
                <c:pt idx="8">
                  <c:v>0.11853</c:v>
                </c:pt>
                <c:pt idx="9">
                  <c:v>0.41275000000000001</c:v>
                </c:pt>
                <c:pt idx="10">
                  <c:v>0.65216099999999999</c:v>
                </c:pt>
                <c:pt idx="11">
                  <c:v>0.357178</c:v>
                </c:pt>
                <c:pt idx="12">
                  <c:v>0.11770600000000001</c:v>
                </c:pt>
                <c:pt idx="13">
                  <c:v>0.41275000000000001</c:v>
                </c:pt>
                <c:pt idx="14">
                  <c:v>0.65170300000000003</c:v>
                </c:pt>
                <c:pt idx="15">
                  <c:v>0.357178</c:v>
                </c:pt>
                <c:pt idx="16">
                  <c:v>0.116302</c:v>
                </c:pt>
                <c:pt idx="17">
                  <c:v>0.412659</c:v>
                </c:pt>
                <c:pt idx="18">
                  <c:v>0.65142800000000001</c:v>
                </c:pt>
                <c:pt idx="19">
                  <c:v>0.35720800000000003</c:v>
                </c:pt>
                <c:pt idx="20">
                  <c:v>0.117828</c:v>
                </c:pt>
                <c:pt idx="21">
                  <c:v>0.41278100000000001</c:v>
                </c:pt>
                <c:pt idx="22">
                  <c:v>0.65231300000000003</c:v>
                </c:pt>
                <c:pt idx="23">
                  <c:v>0.35720800000000003</c:v>
                </c:pt>
                <c:pt idx="24">
                  <c:v>0.118256</c:v>
                </c:pt>
                <c:pt idx="25">
                  <c:v>0.41278100000000001</c:v>
                </c:pt>
                <c:pt idx="26">
                  <c:v>0.65362500000000001</c:v>
                </c:pt>
                <c:pt idx="27">
                  <c:v>0.35730000000000001</c:v>
                </c:pt>
                <c:pt idx="28">
                  <c:v>0.11853</c:v>
                </c:pt>
                <c:pt idx="29">
                  <c:v>0.41275000000000001</c:v>
                </c:pt>
                <c:pt idx="30">
                  <c:v>0.65212999999999999</c:v>
                </c:pt>
                <c:pt idx="31">
                  <c:v>0.357178</c:v>
                </c:pt>
                <c:pt idx="32">
                  <c:v>0.117615</c:v>
                </c:pt>
                <c:pt idx="33">
                  <c:v>0.41275000000000001</c:v>
                </c:pt>
                <c:pt idx="34">
                  <c:v>0.65170300000000003</c:v>
                </c:pt>
                <c:pt idx="35">
                  <c:v>0.357178</c:v>
                </c:pt>
                <c:pt idx="36">
                  <c:v>0.116364</c:v>
                </c:pt>
                <c:pt idx="37">
                  <c:v>0.412659</c:v>
                </c:pt>
                <c:pt idx="38">
                  <c:v>0.65173300000000001</c:v>
                </c:pt>
                <c:pt idx="39">
                  <c:v>0.35720800000000003</c:v>
                </c:pt>
                <c:pt idx="40">
                  <c:v>0.118103</c:v>
                </c:pt>
                <c:pt idx="41">
                  <c:v>0.41278100000000001</c:v>
                </c:pt>
                <c:pt idx="42">
                  <c:v>0.654053</c:v>
                </c:pt>
                <c:pt idx="43">
                  <c:v>0.357269</c:v>
                </c:pt>
                <c:pt idx="44">
                  <c:v>0.11853</c:v>
                </c:pt>
                <c:pt idx="45">
                  <c:v>0.41275000000000001</c:v>
                </c:pt>
                <c:pt idx="46">
                  <c:v>0.65219099999999997</c:v>
                </c:pt>
                <c:pt idx="47">
                  <c:v>0.357178</c:v>
                </c:pt>
                <c:pt idx="48">
                  <c:v>0.117767</c:v>
                </c:pt>
                <c:pt idx="49">
                  <c:v>0.41275000000000001</c:v>
                </c:pt>
                <c:pt idx="50">
                  <c:v>0.65173300000000001</c:v>
                </c:pt>
                <c:pt idx="51">
                  <c:v>0.357178</c:v>
                </c:pt>
                <c:pt idx="52">
                  <c:v>0.116272</c:v>
                </c:pt>
                <c:pt idx="53">
                  <c:v>0.412659</c:v>
                </c:pt>
                <c:pt idx="54">
                  <c:v>0.65142800000000001</c:v>
                </c:pt>
                <c:pt idx="55">
                  <c:v>0.35720800000000003</c:v>
                </c:pt>
                <c:pt idx="56">
                  <c:v>0.117798</c:v>
                </c:pt>
                <c:pt idx="57">
                  <c:v>0.41278100000000001</c:v>
                </c:pt>
                <c:pt idx="58">
                  <c:v>0.65225200000000005</c:v>
                </c:pt>
                <c:pt idx="59">
                  <c:v>0.35720800000000003</c:v>
                </c:pt>
                <c:pt idx="60">
                  <c:v>0.118256</c:v>
                </c:pt>
                <c:pt idx="61">
                  <c:v>0.41278100000000001</c:v>
                </c:pt>
                <c:pt idx="62">
                  <c:v>0.65365600000000001</c:v>
                </c:pt>
                <c:pt idx="63">
                  <c:v>0.35730000000000001</c:v>
                </c:pt>
                <c:pt idx="64">
                  <c:v>0.11853</c:v>
                </c:pt>
                <c:pt idx="65">
                  <c:v>0.41275000000000001</c:v>
                </c:pt>
                <c:pt idx="66">
                  <c:v>0.65212999999999999</c:v>
                </c:pt>
                <c:pt idx="67">
                  <c:v>0.357178</c:v>
                </c:pt>
                <c:pt idx="68">
                  <c:v>0.117645</c:v>
                </c:pt>
                <c:pt idx="69">
                  <c:v>0.41275000000000001</c:v>
                </c:pt>
                <c:pt idx="70">
                  <c:v>0.65170300000000003</c:v>
                </c:pt>
                <c:pt idx="71">
                  <c:v>0.357178</c:v>
                </c:pt>
                <c:pt idx="72">
                  <c:v>0.116364</c:v>
                </c:pt>
                <c:pt idx="73">
                  <c:v>0.412659</c:v>
                </c:pt>
                <c:pt idx="74">
                  <c:v>0.65167200000000003</c:v>
                </c:pt>
                <c:pt idx="75">
                  <c:v>0.35720800000000003</c:v>
                </c:pt>
                <c:pt idx="76">
                  <c:v>0.118103</c:v>
                </c:pt>
                <c:pt idx="77">
                  <c:v>0.41278100000000001</c:v>
                </c:pt>
                <c:pt idx="78">
                  <c:v>0.65411399999999997</c:v>
                </c:pt>
                <c:pt idx="79">
                  <c:v>0.357269</c:v>
                </c:pt>
                <c:pt idx="80">
                  <c:v>0.11849999999999999</c:v>
                </c:pt>
                <c:pt idx="81">
                  <c:v>0.41275000000000001</c:v>
                </c:pt>
                <c:pt idx="82">
                  <c:v>0.65219099999999997</c:v>
                </c:pt>
                <c:pt idx="83">
                  <c:v>0.357178</c:v>
                </c:pt>
                <c:pt idx="84">
                  <c:v>0.117828</c:v>
                </c:pt>
                <c:pt idx="85">
                  <c:v>0.41275000000000001</c:v>
                </c:pt>
                <c:pt idx="86">
                  <c:v>0.65173300000000001</c:v>
                </c:pt>
                <c:pt idx="87">
                  <c:v>0.357178</c:v>
                </c:pt>
                <c:pt idx="88">
                  <c:v>0.116241</c:v>
                </c:pt>
                <c:pt idx="89">
                  <c:v>0.412659</c:v>
                </c:pt>
                <c:pt idx="90">
                  <c:v>0.65142800000000001</c:v>
                </c:pt>
                <c:pt idx="91">
                  <c:v>0.35720800000000003</c:v>
                </c:pt>
                <c:pt idx="92">
                  <c:v>0.117798</c:v>
                </c:pt>
                <c:pt idx="93">
                  <c:v>0.41278100000000001</c:v>
                </c:pt>
                <c:pt idx="94">
                  <c:v>0.65222199999999997</c:v>
                </c:pt>
                <c:pt idx="95">
                  <c:v>0.35720800000000003</c:v>
                </c:pt>
                <c:pt idx="96">
                  <c:v>0.118256</c:v>
                </c:pt>
                <c:pt idx="97">
                  <c:v>0.41278100000000001</c:v>
                </c:pt>
                <c:pt idx="98">
                  <c:v>0.65365600000000001</c:v>
                </c:pt>
                <c:pt idx="99">
                  <c:v>0.35730000000000001</c:v>
                </c:pt>
                <c:pt idx="100">
                  <c:v>0.11853</c:v>
                </c:pt>
                <c:pt idx="101">
                  <c:v>0.41275000000000001</c:v>
                </c:pt>
                <c:pt idx="102">
                  <c:v>0.65216099999999999</c:v>
                </c:pt>
                <c:pt idx="103">
                  <c:v>0.357178</c:v>
                </c:pt>
                <c:pt idx="104">
                  <c:v>0.117676</c:v>
                </c:pt>
                <c:pt idx="105">
                  <c:v>0.41275000000000001</c:v>
                </c:pt>
                <c:pt idx="106">
                  <c:v>0.65170300000000003</c:v>
                </c:pt>
                <c:pt idx="107">
                  <c:v>0.357178</c:v>
                </c:pt>
                <c:pt idx="108">
                  <c:v>0.11633300000000001</c:v>
                </c:pt>
                <c:pt idx="109">
                  <c:v>0.412659</c:v>
                </c:pt>
                <c:pt idx="110">
                  <c:v>0.65142800000000001</c:v>
                </c:pt>
                <c:pt idx="111">
                  <c:v>0.35720800000000003</c:v>
                </c:pt>
                <c:pt idx="112">
                  <c:v>0.117828</c:v>
                </c:pt>
                <c:pt idx="113">
                  <c:v>0.41278100000000001</c:v>
                </c:pt>
                <c:pt idx="114">
                  <c:v>0.65234400000000003</c:v>
                </c:pt>
                <c:pt idx="115">
                  <c:v>0.35720800000000003</c:v>
                </c:pt>
                <c:pt idx="116">
                  <c:v>0.118256</c:v>
                </c:pt>
                <c:pt idx="117">
                  <c:v>0.41278100000000001</c:v>
                </c:pt>
                <c:pt idx="118">
                  <c:v>0.65359500000000004</c:v>
                </c:pt>
                <c:pt idx="119">
                  <c:v>0.35730000000000001</c:v>
                </c:pt>
                <c:pt idx="120">
                  <c:v>0.118256</c:v>
                </c:pt>
                <c:pt idx="121">
                  <c:v>0.41275000000000001</c:v>
                </c:pt>
                <c:pt idx="122">
                  <c:v>0.65185499999999996</c:v>
                </c:pt>
                <c:pt idx="123">
                  <c:v>0.357178</c:v>
                </c:pt>
                <c:pt idx="124">
                  <c:v>0.115906</c:v>
                </c:pt>
                <c:pt idx="125">
                  <c:v>0.41268899999999997</c:v>
                </c:pt>
                <c:pt idx="126">
                  <c:v>0.65142800000000001</c:v>
                </c:pt>
                <c:pt idx="127">
                  <c:v>0.35720800000000003</c:v>
                </c:pt>
                <c:pt idx="128">
                  <c:v>0.117767</c:v>
                </c:pt>
                <c:pt idx="129">
                  <c:v>0.41278100000000001</c:v>
                </c:pt>
                <c:pt idx="130">
                  <c:v>0.65216099999999999</c:v>
                </c:pt>
                <c:pt idx="131">
                  <c:v>0.35720800000000003</c:v>
                </c:pt>
                <c:pt idx="132">
                  <c:v>0.118225</c:v>
                </c:pt>
                <c:pt idx="133">
                  <c:v>0.41278100000000001</c:v>
                </c:pt>
                <c:pt idx="134">
                  <c:v>0.65368700000000002</c:v>
                </c:pt>
                <c:pt idx="135">
                  <c:v>0.35730000000000001</c:v>
                </c:pt>
                <c:pt idx="136">
                  <c:v>0.11853</c:v>
                </c:pt>
                <c:pt idx="137">
                  <c:v>0.41275000000000001</c:v>
                </c:pt>
                <c:pt idx="138">
                  <c:v>0.65216099999999999</c:v>
                </c:pt>
                <c:pt idx="139">
                  <c:v>0.357178</c:v>
                </c:pt>
                <c:pt idx="140">
                  <c:v>0.11770600000000001</c:v>
                </c:pt>
                <c:pt idx="141">
                  <c:v>0.41275000000000001</c:v>
                </c:pt>
                <c:pt idx="142">
                  <c:v>0.65170300000000003</c:v>
                </c:pt>
                <c:pt idx="143">
                  <c:v>0.357178</c:v>
                </c:pt>
                <c:pt idx="144">
                  <c:v>0.116302</c:v>
                </c:pt>
                <c:pt idx="145">
                  <c:v>0.412659</c:v>
                </c:pt>
                <c:pt idx="146">
                  <c:v>0.65142800000000001</c:v>
                </c:pt>
                <c:pt idx="147">
                  <c:v>0.35720800000000003</c:v>
                </c:pt>
                <c:pt idx="148">
                  <c:v>0.117828</c:v>
                </c:pt>
                <c:pt idx="149">
                  <c:v>0.41278100000000001</c:v>
                </c:pt>
                <c:pt idx="150">
                  <c:v>0.65231300000000003</c:v>
                </c:pt>
                <c:pt idx="151">
                  <c:v>0.35720800000000003</c:v>
                </c:pt>
                <c:pt idx="152">
                  <c:v>0.118256</c:v>
                </c:pt>
                <c:pt idx="153">
                  <c:v>0.41278100000000001</c:v>
                </c:pt>
                <c:pt idx="154">
                  <c:v>0.65362500000000001</c:v>
                </c:pt>
                <c:pt idx="155">
                  <c:v>0.35730000000000001</c:v>
                </c:pt>
                <c:pt idx="156">
                  <c:v>0.118286</c:v>
                </c:pt>
                <c:pt idx="157">
                  <c:v>0.41275000000000001</c:v>
                </c:pt>
                <c:pt idx="158">
                  <c:v>0.65188599999999997</c:v>
                </c:pt>
                <c:pt idx="159">
                  <c:v>0.357178</c:v>
                </c:pt>
                <c:pt idx="160">
                  <c:v>0.115845</c:v>
                </c:pt>
                <c:pt idx="161">
                  <c:v>0.41268899999999997</c:v>
                </c:pt>
                <c:pt idx="162">
                  <c:v>0.65145900000000001</c:v>
                </c:pt>
                <c:pt idx="163">
                  <c:v>0.35720800000000003</c:v>
                </c:pt>
                <c:pt idx="164">
                  <c:v>0.117767</c:v>
                </c:pt>
                <c:pt idx="165">
                  <c:v>0.41278100000000001</c:v>
                </c:pt>
                <c:pt idx="166">
                  <c:v>0.65212999999999999</c:v>
                </c:pt>
                <c:pt idx="167">
                  <c:v>0.35720800000000003</c:v>
                </c:pt>
                <c:pt idx="168">
                  <c:v>0.118225</c:v>
                </c:pt>
                <c:pt idx="169">
                  <c:v>0.41278100000000001</c:v>
                </c:pt>
                <c:pt idx="170">
                  <c:v>0.65371699999999999</c:v>
                </c:pt>
                <c:pt idx="171">
                  <c:v>0.35730000000000001</c:v>
                </c:pt>
                <c:pt idx="172">
                  <c:v>0.11853</c:v>
                </c:pt>
                <c:pt idx="173">
                  <c:v>0.41275000000000001</c:v>
                </c:pt>
                <c:pt idx="174">
                  <c:v>0.65216099999999999</c:v>
                </c:pt>
                <c:pt idx="175">
                  <c:v>0.357178</c:v>
                </c:pt>
                <c:pt idx="176">
                  <c:v>0.11773699999999999</c:v>
                </c:pt>
                <c:pt idx="177">
                  <c:v>0.41275000000000001</c:v>
                </c:pt>
                <c:pt idx="178">
                  <c:v>0.65173300000000001</c:v>
                </c:pt>
                <c:pt idx="179">
                  <c:v>0.357178</c:v>
                </c:pt>
                <c:pt idx="180">
                  <c:v>0.116302</c:v>
                </c:pt>
                <c:pt idx="181">
                  <c:v>0.412659</c:v>
                </c:pt>
                <c:pt idx="182">
                  <c:v>0.65142800000000001</c:v>
                </c:pt>
                <c:pt idx="183">
                  <c:v>0.35720800000000003</c:v>
                </c:pt>
                <c:pt idx="184">
                  <c:v>0.117798</c:v>
                </c:pt>
                <c:pt idx="185">
                  <c:v>0.41278100000000001</c:v>
                </c:pt>
                <c:pt idx="186">
                  <c:v>0.65228299999999995</c:v>
                </c:pt>
                <c:pt idx="187">
                  <c:v>0.35720800000000003</c:v>
                </c:pt>
                <c:pt idx="188">
                  <c:v>0.118256</c:v>
                </c:pt>
                <c:pt idx="189">
                  <c:v>0.41278100000000001</c:v>
                </c:pt>
                <c:pt idx="190">
                  <c:v>0.65362500000000001</c:v>
                </c:pt>
                <c:pt idx="191">
                  <c:v>0.35730000000000001</c:v>
                </c:pt>
                <c:pt idx="192">
                  <c:v>0.11853</c:v>
                </c:pt>
                <c:pt idx="193">
                  <c:v>0.41275000000000001</c:v>
                </c:pt>
                <c:pt idx="194">
                  <c:v>0.65212999999999999</c:v>
                </c:pt>
                <c:pt idx="195">
                  <c:v>0.357178</c:v>
                </c:pt>
                <c:pt idx="196">
                  <c:v>0.117645</c:v>
                </c:pt>
                <c:pt idx="197">
                  <c:v>0.41275000000000001</c:v>
                </c:pt>
                <c:pt idx="198">
                  <c:v>0.65170300000000003</c:v>
                </c:pt>
                <c:pt idx="199">
                  <c:v>0.357178</c:v>
                </c:pt>
                <c:pt idx="200">
                  <c:v>0.115356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6-9041-B514-C70A3CB38258}"/>
            </c:ext>
          </c:extLst>
        </c:ser>
        <c:ser>
          <c:idx val="2"/>
          <c:order val="2"/>
          <c:tx>
            <c:strRef>
              <c:f>'lpf 3k f 10000'!$D$1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0.22070300000000001</c:v>
                </c:pt>
                <c:pt idx="2">
                  <c:v>0.60644500000000001</c:v>
                </c:pt>
                <c:pt idx="3">
                  <c:v>0.35253899999999999</c:v>
                </c:pt>
                <c:pt idx="4">
                  <c:v>0.117188</c:v>
                </c:pt>
                <c:pt idx="5">
                  <c:v>0.412109</c:v>
                </c:pt>
                <c:pt idx="6">
                  <c:v>0.65332000000000001</c:v>
                </c:pt>
                <c:pt idx="7">
                  <c:v>0.35644500000000001</c:v>
                </c:pt>
                <c:pt idx="8">
                  <c:v>0.11816400000000001</c:v>
                </c:pt>
                <c:pt idx="9">
                  <c:v>0.412109</c:v>
                </c:pt>
                <c:pt idx="10">
                  <c:v>0.65136700000000003</c:v>
                </c:pt>
                <c:pt idx="11">
                  <c:v>0.35644500000000001</c:v>
                </c:pt>
                <c:pt idx="12">
                  <c:v>0.117188</c:v>
                </c:pt>
                <c:pt idx="13">
                  <c:v>0.412109</c:v>
                </c:pt>
                <c:pt idx="14">
                  <c:v>0.65136700000000003</c:v>
                </c:pt>
                <c:pt idx="15">
                  <c:v>0.35644500000000001</c:v>
                </c:pt>
                <c:pt idx="16">
                  <c:v>0.11621099999999999</c:v>
                </c:pt>
                <c:pt idx="17">
                  <c:v>0.412109</c:v>
                </c:pt>
                <c:pt idx="18">
                  <c:v>0.65136700000000003</c:v>
                </c:pt>
                <c:pt idx="19">
                  <c:v>0.35644500000000001</c:v>
                </c:pt>
                <c:pt idx="20">
                  <c:v>0.117188</c:v>
                </c:pt>
                <c:pt idx="21">
                  <c:v>0.412109</c:v>
                </c:pt>
                <c:pt idx="22">
                  <c:v>0.65136700000000003</c:v>
                </c:pt>
                <c:pt idx="23">
                  <c:v>0.35644500000000001</c:v>
                </c:pt>
                <c:pt idx="24">
                  <c:v>0.11816400000000001</c:v>
                </c:pt>
                <c:pt idx="25">
                  <c:v>0.412109</c:v>
                </c:pt>
                <c:pt idx="26">
                  <c:v>0.65332000000000001</c:v>
                </c:pt>
                <c:pt idx="27">
                  <c:v>0.35644500000000001</c:v>
                </c:pt>
                <c:pt idx="28">
                  <c:v>0.11816400000000001</c:v>
                </c:pt>
                <c:pt idx="29">
                  <c:v>0.412109</c:v>
                </c:pt>
                <c:pt idx="30">
                  <c:v>0.65136700000000003</c:v>
                </c:pt>
                <c:pt idx="31">
                  <c:v>0.35644500000000001</c:v>
                </c:pt>
                <c:pt idx="32">
                  <c:v>0.117188</c:v>
                </c:pt>
                <c:pt idx="33">
                  <c:v>0.412109</c:v>
                </c:pt>
                <c:pt idx="34">
                  <c:v>0.65136700000000003</c:v>
                </c:pt>
                <c:pt idx="35">
                  <c:v>0.35644500000000001</c:v>
                </c:pt>
                <c:pt idx="36">
                  <c:v>0.11621099999999999</c:v>
                </c:pt>
                <c:pt idx="37">
                  <c:v>0.412109</c:v>
                </c:pt>
                <c:pt idx="38">
                  <c:v>0.65136700000000003</c:v>
                </c:pt>
                <c:pt idx="39">
                  <c:v>0.35644500000000001</c:v>
                </c:pt>
                <c:pt idx="40">
                  <c:v>0.117188</c:v>
                </c:pt>
                <c:pt idx="41">
                  <c:v>0.412109</c:v>
                </c:pt>
                <c:pt idx="42">
                  <c:v>0.65332000000000001</c:v>
                </c:pt>
                <c:pt idx="43">
                  <c:v>0.35644500000000001</c:v>
                </c:pt>
                <c:pt idx="44">
                  <c:v>0.11816400000000001</c:v>
                </c:pt>
                <c:pt idx="45">
                  <c:v>0.412109</c:v>
                </c:pt>
                <c:pt idx="46">
                  <c:v>0.65136700000000003</c:v>
                </c:pt>
                <c:pt idx="47">
                  <c:v>0.35644500000000001</c:v>
                </c:pt>
                <c:pt idx="48">
                  <c:v>0.117188</c:v>
                </c:pt>
                <c:pt idx="49">
                  <c:v>0.412109</c:v>
                </c:pt>
                <c:pt idx="50">
                  <c:v>0.65136700000000003</c:v>
                </c:pt>
                <c:pt idx="51">
                  <c:v>0.35644500000000001</c:v>
                </c:pt>
                <c:pt idx="52">
                  <c:v>0.11621099999999999</c:v>
                </c:pt>
                <c:pt idx="53">
                  <c:v>0.412109</c:v>
                </c:pt>
                <c:pt idx="54">
                  <c:v>0.65136700000000003</c:v>
                </c:pt>
                <c:pt idx="55">
                  <c:v>0.35644500000000001</c:v>
                </c:pt>
                <c:pt idx="56">
                  <c:v>0.117188</c:v>
                </c:pt>
                <c:pt idx="57">
                  <c:v>0.412109</c:v>
                </c:pt>
                <c:pt idx="58">
                  <c:v>0.65136700000000003</c:v>
                </c:pt>
                <c:pt idx="59">
                  <c:v>0.35644500000000001</c:v>
                </c:pt>
                <c:pt idx="60">
                  <c:v>0.11816400000000001</c:v>
                </c:pt>
                <c:pt idx="61">
                  <c:v>0.412109</c:v>
                </c:pt>
                <c:pt idx="62">
                  <c:v>0.65332000000000001</c:v>
                </c:pt>
                <c:pt idx="63">
                  <c:v>0.35644500000000001</c:v>
                </c:pt>
                <c:pt idx="64">
                  <c:v>0.11816400000000001</c:v>
                </c:pt>
                <c:pt idx="65">
                  <c:v>0.412109</c:v>
                </c:pt>
                <c:pt idx="66">
                  <c:v>0.65136700000000003</c:v>
                </c:pt>
                <c:pt idx="67">
                  <c:v>0.35644500000000001</c:v>
                </c:pt>
                <c:pt idx="68">
                  <c:v>0.117188</c:v>
                </c:pt>
                <c:pt idx="69">
                  <c:v>0.412109</c:v>
                </c:pt>
                <c:pt idx="70">
                  <c:v>0.65136700000000003</c:v>
                </c:pt>
                <c:pt idx="71">
                  <c:v>0.35644500000000001</c:v>
                </c:pt>
                <c:pt idx="72">
                  <c:v>0.11621099999999999</c:v>
                </c:pt>
                <c:pt idx="73">
                  <c:v>0.412109</c:v>
                </c:pt>
                <c:pt idx="74">
                  <c:v>0.65136700000000003</c:v>
                </c:pt>
                <c:pt idx="75">
                  <c:v>0.35644500000000001</c:v>
                </c:pt>
                <c:pt idx="76">
                  <c:v>0.117188</c:v>
                </c:pt>
                <c:pt idx="77">
                  <c:v>0.412109</c:v>
                </c:pt>
                <c:pt idx="78">
                  <c:v>0.65332000000000001</c:v>
                </c:pt>
                <c:pt idx="79">
                  <c:v>0.35644500000000001</c:v>
                </c:pt>
                <c:pt idx="80">
                  <c:v>0.11816400000000001</c:v>
                </c:pt>
                <c:pt idx="81">
                  <c:v>0.412109</c:v>
                </c:pt>
                <c:pt idx="82">
                  <c:v>0.65136700000000003</c:v>
                </c:pt>
                <c:pt idx="83">
                  <c:v>0.35644500000000001</c:v>
                </c:pt>
                <c:pt idx="84">
                  <c:v>0.117188</c:v>
                </c:pt>
                <c:pt idx="85">
                  <c:v>0.412109</c:v>
                </c:pt>
                <c:pt idx="86">
                  <c:v>0.65136700000000003</c:v>
                </c:pt>
                <c:pt idx="87">
                  <c:v>0.35644500000000001</c:v>
                </c:pt>
                <c:pt idx="88">
                  <c:v>0.11621099999999999</c:v>
                </c:pt>
                <c:pt idx="89">
                  <c:v>0.412109</c:v>
                </c:pt>
                <c:pt idx="90">
                  <c:v>0.65136700000000003</c:v>
                </c:pt>
                <c:pt idx="91">
                  <c:v>0.35644500000000001</c:v>
                </c:pt>
                <c:pt idx="92">
                  <c:v>0.117188</c:v>
                </c:pt>
                <c:pt idx="93">
                  <c:v>0.412109</c:v>
                </c:pt>
                <c:pt idx="94">
                  <c:v>0.65136700000000003</c:v>
                </c:pt>
                <c:pt idx="95">
                  <c:v>0.35644500000000001</c:v>
                </c:pt>
                <c:pt idx="96">
                  <c:v>0.11816400000000001</c:v>
                </c:pt>
                <c:pt idx="97">
                  <c:v>0.412109</c:v>
                </c:pt>
                <c:pt idx="98">
                  <c:v>0.65332000000000001</c:v>
                </c:pt>
                <c:pt idx="99">
                  <c:v>0.35644500000000001</c:v>
                </c:pt>
                <c:pt idx="100">
                  <c:v>0.11816400000000001</c:v>
                </c:pt>
                <c:pt idx="101">
                  <c:v>0.412109</c:v>
                </c:pt>
                <c:pt idx="102">
                  <c:v>0.65136700000000003</c:v>
                </c:pt>
                <c:pt idx="103">
                  <c:v>0.35644500000000001</c:v>
                </c:pt>
                <c:pt idx="104">
                  <c:v>0.117188</c:v>
                </c:pt>
                <c:pt idx="105">
                  <c:v>0.412109</c:v>
                </c:pt>
                <c:pt idx="106">
                  <c:v>0.65136700000000003</c:v>
                </c:pt>
                <c:pt idx="107">
                  <c:v>0.35644500000000001</c:v>
                </c:pt>
                <c:pt idx="108">
                  <c:v>0.11621099999999999</c:v>
                </c:pt>
                <c:pt idx="109">
                  <c:v>0.412109</c:v>
                </c:pt>
                <c:pt idx="110">
                  <c:v>0.65136700000000003</c:v>
                </c:pt>
                <c:pt idx="111">
                  <c:v>0.35644500000000001</c:v>
                </c:pt>
                <c:pt idx="112">
                  <c:v>0.117188</c:v>
                </c:pt>
                <c:pt idx="113">
                  <c:v>0.412109</c:v>
                </c:pt>
                <c:pt idx="114">
                  <c:v>0.65234400000000003</c:v>
                </c:pt>
                <c:pt idx="115">
                  <c:v>0.35644500000000001</c:v>
                </c:pt>
                <c:pt idx="116">
                  <c:v>0.11816400000000001</c:v>
                </c:pt>
                <c:pt idx="117">
                  <c:v>0.412109</c:v>
                </c:pt>
                <c:pt idx="118">
                  <c:v>0.65332000000000001</c:v>
                </c:pt>
                <c:pt idx="119">
                  <c:v>0.35644500000000001</c:v>
                </c:pt>
                <c:pt idx="120">
                  <c:v>0.11816400000000001</c:v>
                </c:pt>
                <c:pt idx="121">
                  <c:v>0.412109</c:v>
                </c:pt>
                <c:pt idx="122">
                  <c:v>0.65136700000000003</c:v>
                </c:pt>
                <c:pt idx="123">
                  <c:v>0.35644500000000001</c:v>
                </c:pt>
                <c:pt idx="124">
                  <c:v>0.115234</c:v>
                </c:pt>
                <c:pt idx="125">
                  <c:v>0.412109</c:v>
                </c:pt>
                <c:pt idx="126">
                  <c:v>0.65136700000000003</c:v>
                </c:pt>
                <c:pt idx="127">
                  <c:v>0.35644500000000001</c:v>
                </c:pt>
                <c:pt idx="128">
                  <c:v>0.117188</c:v>
                </c:pt>
                <c:pt idx="129">
                  <c:v>0.412109</c:v>
                </c:pt>
                <c:pt idx="130">
                  <c:v>0.65136700000000003</c:v>
                </c:pt>
                <c:pt idx="131">
                  <c:v>0.35644500000000001</c:v>
                </c:pt>
                <c:pt idx="132">
                  <c:v>0.11816400000000001</c:v>
                </c:pt>
                <c:pt idx="133">
                  <c:v>0.412109</c:v>
                </c:pt>
                <c:pt idx="134">
                  <c:v>0.65332000000000001</c:v>
                </c:pt>
                <c:pt idx="135">
                  <c:v>0.35644500000000001</c:v>
                </c:pt>
                <c:pt idx="136">
                  <c:v>0.11816400000000001</c:v>
                </c:pt>
                <c:pt idx="137">
                  <c:v>0.412109</c:v>
                </c:pt>
                <c:pt idx="138">
                  <c:v>0.65136700000000003</c:v>
                </c:pt>
                <c:pt idx="139">
                  <c:v>0.35644500000000001</c:v>
                </c:pt>
                <c:pt idx="140">
                  <c:v>0.117188</c:v>
                </c:pt>
                <c:pt idx="141">
                  <c:v>0.412109</c:v>
                </c:pt>
                <c:pt idx="142">
                  <c:v>0.65136700000000003</c:v>
                </c:pt>
                <c:pt idx="143">
                  <c:v>0.35644500000000001</c:v>
                </c:pt>
                <c:pt idx="144">
                  <c:v>0.11621099999999999</c:v>
                </c:pt>
                <c:pt idx="145">
                  <c:v>0.412109</c:v>
                </c:pt>
                <c:pt idx="146">
                  <c:v>0.65136700000000003</c:v>
                </c:pt>
                <c:pt idx="147">
                  <c:v>0.35644500000000001</c:v>
                </c:pt>
                <c:pt idx="148">
                  <c:v>0.117188</c:v>
                </c:pt>
                <c:pt idx="149">
                  <c:v>0.412109</c:v>
                </c:pt>
                <c:pt idx="150">
                  <c:v>0.65136700000000003</c:v>
                </c:pt>
                <c:pt idx="151">
                  <c:v>0.35644500000000001</c:v>
                </c:pt>
                <c:pt idx="152">
                  <c:v>0.11816400000000001</c:v>
                </c:pt>
                <c:pt idx="153">
                  <c:v>0.412109</c:v>
                </c:pt>
                <c:pt idx="154">
                  <c:v>0.65332000000000001</c:v>
                </c:pt>
                <c:pt idx="155">
                  <c:v>0.35644500000000001</c:v>
                </c:pt>
                <c:pt idx="156">
                  <c:v>0.11816400000000001</c:v>
                </c:pt>
                <c:pt idx="157">
                  <c:v>0.412109</c:v>
                </c:pt>
                <c:pt idx="158">
                  <c:v>0.65136700000000003</c:v>
                </c:pt>
                <c:pt idx="159">
                  <c:v>0.35644500000000001</c:v>
                </c:pt>
                <c:pt idx="160">
                  <c:v>0.115234</c:v>
                </c:pt>
                <c:pt idx="161">
                  <c:v>0.412109</c:v>
                </c:pt>
                <c:pt idx="162">
                  <c:v>0.65136700000000003</c:v>
                </c:pt>
                <c:pt idx="163">
                  <c:v>0.35644500000000001</c:v>
                </c:pt>
                <c:pt idx="164">
                  <c:v>0.117188</c:v>
                </c:pt>
                <c:pt idx="165">
                  <c:v>0.412109</c:v>
                </c:pt>
                <c:pt idx="166">
                  <c:v>0.65136700000000003</c:v>
                </c:pt>
                <c:pt idx="167">
                  <c:v>0.35644500000000001</c:v>
                </c:pt>
                <c:pt idx="168">
                  <c:v>0.11816400000000001</c:v>
                </c:pt>
                <c:pt idx="169">
                  <c:v>0.412109</c:v>
                </c:pt>
                <c:pt idx="170">
                  <c:v>0.65332000000000001</c:v>
                </c:pt>
                <c:pt idx="171">
                  <c:v>0.35644500000000001</c:v>
                </c:pt>
                <c:pt idx="172">
                  <c:v>0.11816400000000001</c:v>
                </c:pt>
                <c:pt idx="173">
                  <c:v>0.412109</c:v>
                </c:pt>
                <c:pt idx="174">
                  <c:v>0.65136700000000003</c:v>
                </c:pt>
                <c:pt idx="175">
                  <c:v>0.35644500000000001</c:v>
                </c:pt>
                <c:pt idx="176">
                  <c:v>0.117188</c:v>
                </c:pt>
                <c:pt idx="177">
                  <c:v>0.412109</c:v>
                </c:pt>
                <c:pt idx="178">
                  <c:v>0.65136700000000003</c:v>
                </c:pt>
                <c:pt idx="179">
                  <c:v>0.35644500000000001</c:v>
                </c:pt>
                <c:pt idx="180">
                  <c:v>0.11621099999999999</c:v>
                </c:pt>
                <c:pt idx="181">
                  <c:v>0.412109</c:v>
                </c:pt>
                <c:pt idx="182">
                  <c:v>0.65136700000000003</c:v>
                </c:pt>
                <c:pt idx="183">
                  <c:v>0.35644500000000001</c:v>
                </c:pt>
                <c:pt idx="184">
                  <c:v>0.117188</c:v>
                </c:pt>
                <c:pt idx="185">
                  <c:v>0.412109</c:v>
                </c:pt>
                <c:pt idx="186">
                  <c:v>0.65136700000000003</c:v>
                </c:pt>
                <c:pt idx="187">
                  <c:v>0.35644500000000001</c:v>
                </c:pt>
                <c:pt idx="188">
                  <c:v>0.11816400000000001</c:v>
                </c:pt>
                <c:pt idx="189">
                  <c:v>0.412109</c:v>
                </c:pt>
                <c:pt idx="190">
                  <c:v>0.65332000000000001</c:v>
                </c:pt>
                <c:pt idx="191">
                  <c:v>0.35644500000000001</c:v>
                </c:pt>
                <c:pt idx="192">
                  <c:v>0.11816400000000001</c:v>
                </c:pt>
                <c:pt idx="193">
                  <c:v>0.412109</c:v>
                </c:pt>
                <c:pt idx="194">
                  <c:v>0.65136700000000003</c:v>
                </c:pt>
                <c:pt idx="195">
                  <c:v>0.35644500000000001</c:v>
                </c:pt>
                <c:pt idx="196">
                  <c:v>0.117188</c:v>
                </c:pt>
                <c:pt idx="197">
                  <c:v>0.412109</c:v>
                </c:pt>
                <c:pt idx="198">
                  <c:v>0.65136700000000003</c:v>
                </c:pt>
                <c:pt idx="199">
                  <c:v>0.35644500000000001</c:v>
                </c:pt>
                <c:pt idx="200">
                  <c:v>0.115234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76-9041-B514-C70A3CB38258}"/>
            </c:ext>
          </c:extLst>
        </c:ser>
        <c:ser>
          <c:idx val="3"/>
          <c:order val="3"/>
          <c:tx>
            <c:strRef>
              <c:f>'lpf 3k f 10000'!$E$1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3.3199999999999999E-4</c:v>
                </c:pt>
                <c:pt idx="2">
                  <c:v>1.1980000000000001E-3</c:v>
                </c:pt>
                <c:pt idx="3">
                  <c:v>1.495E-3</c:v>
                </c:pt>
                <c:pt idx="4">
                  <c:v>9.8799999999999995E-4</c:v>
                </c:pt>
                <c:pt idx="5">
                  <c:v>4.0000000000000003E-5</c:v>
                </c:pt>
                <c:pt idx="6">
                  <c:v>2.2190000000000001E-3</c:v>
                </c:pt>
                <c:pt idx="7">
                  <c:v>6.4949999999999999E-3</c:v>
                </c:pt>
                <c:pt idx="8">
                  <c:v>1.2148000000000001E-2</c:v>
                </c:pt>
                <c:pt idx="9">
                  <c:v>1.6961E-2</c:v>
                </c:pt>
                <c:pt idx="10">
                  <c:v>1.8751E-2</c:v>
                </c:pt>
                <c:pt idx="11">
                  <c:v>1.5306999999999999E-2</c:v>
                </c:pt>
                <c:pt idx="12">
                  <c:v>3.496E-3</c:v>
                </c:pt>
                <c:pt idx="13">
                  <c:v>1.9628E-2</c:v>
                </c:pt>
                <c:pt idx="14">
                  <c:v>5.4655000000000002E-2</c:v>
                </c:pt>
                <c:pt idx="15">
                  <c:v>9.9770999999999999E-2</c:v>
                </c:pt>
                <c:pt idx="16">
                  <c:v>0.152309</c:v>
                </c:pt>
                <c:pt idx="17">
                  <c:v>0.20868600000000001</c:v>
                </c:pt>
                <c:pt idx="18">
                  <c:v>0.26368900000000001</c:v>
                </c:pt>
                <c:pt idx="19">
                  <c:v>0.311996</c:v>
                </c:pt>
                <c:pt idx="20">
                  <c:v>0.35040399999999999</c:v>
                </c:pt>
                <c:pt idx="21">
                  <c:v>0.37800699999999998</c:v>
                </c:pt>
                <c:pt idx="22">
                  <c:v>0.39476899999999998</c:v>
                </c:pt>
                <c:pt idx="23">
                  <c:v>0.40162700000000001</c:v>
                </c:pt>
                <c:pt idx="24">
                  <c:v>0.401509</c:v>
                </c:pt>
                <c:pt idx="25">
                  <c:v>0.39811999999999997</c:v>
                </c:pt>
                <c:pt idx="26">
                  <c:v>0.39374900000000002</c:v>
                </c:pt>
                <c:pt idx="27">
                  <c:v>0.38929900000000001</c:v>
                </c:pt>
                <c:pt idx="28">
                  <c:v>0.385791</c:v>
                </c:pt>
                <c:pt idx="29">
                  <c:v>0.38414300000000001</c:v>
                </c:pt>
                <c:pt idx="30">
                  <c:v>0.38387399999999999</c:v>
                </c:pt>
                <c:pt idx="31">
                  <c:v>0.38374599999999998</c:v>
                </c:pt>
                <c:pt idx="32">
                  <c:v>0.383656</c:v>
                </c:pt>
                <c:pt idx="33">
                  <c:v>0.38428899999999999</c:v>
                </c:pt>
                <c:pt idx="34">
                  <c:v>0.38503500000000002</c:v>
                </c:pt>
                <c:pt idx="35">
                  <c:v>0.38470100000000002</c:v>
                </c:pt>
                <c:pt idx="36">
                  <c:v>0.38442599999999999</c:v>
                </c:pt>
                <c:pt idx="37">
                  <c:v>0.38506800000000002</c:v>
                </c:pt>
                <c:pt idx="38">
                  <c:v>0.38561400000000001</c:v>
                </c:pt>
                <c:pt idx="39">
                  <c:v>0.38523600000000002</c:v>
                </c:pt>
                <c:pt idx="40">
                  <c:v>0.38492799999999999</c:v>
                </c:pt>
                <c:pt idx="41">
                  <c:v>0.38549099999999997</c:v>
                </c:pt>
                <c:pt idx="42">
                  <c:v>0.38591900000000001</c:v>
                </c:pt>
                <c:pt idx="43">
                  <c:v>0.38539200000000001</c:v>
                </c:pt>
                <c:pt idx="44">
                  <c:v>0.38491700000000001</c:v>
                </c:pt>
                <c:pt idx="45">
                  <c:v>0.38531300000000002</c:v>
                </c:pt>
                <c:pt idx="46">
                  <c:v>0.38558799999999999</c:v>
                </c:pt>
                <c:pt idx="47">
                  <c:v>0.38494299999999998</c:v>
                </c:pt>
                <c:pt idx="48">
                  <c:v>0.38439499999999999</c:v>
                </c:pt>
                <c:pt idx="49">
                  <c:v>0.38478099999999998</c:v>
                </c:pt>
                <c:pt idx="50">
                  <c:v>0.38510899999999998</c:v>
                </c:pt>
                <c:pt idx="51">
                  <c:v>0.38458500000000001</c:v>
                </c:pt>
                <c:pt idx="52">
                  <c:v>0.38421100000000002</c:v>
                </c:pt>
                <c:pt idx="53">
                  <c:v>0.38480300000000001</c:v>
                </c:pt>
                <c:pt idx="54">
                  <c:v>0.38534400000000002</c:v>
                </c:pt>
                <c:pt idx="55">
                  <c:v>0.38500099999999998</c:v>
                </c:pt>
                <c:pt idx="56">
                  <c:v>0.38475300000000001</c:v>
                </c:pt>
                <c:pt idx="57">
                  <c:v>0.38538899999999998</c:v>
                </c:pt>
                <c:pt idx="58">
                  <c:v>0.38588699999999998</c:v>
                </c:pt>
                <c:pt idx="59">
                  <c:v>0.38541700000000001</c:v>
                </c:pt>
                <c:pt idx="60">
                  <c:v>0.38498300000000002</c:v>
                </c:pt>
                <c:pt idx="61">
                  <c:v>0.38540000000000002</c:v>
                </c:pt>
                <c:pt idx="62">
                  <c:v>0.385683</c:v>
                </c:pt>
                <c:pt idx="63">
                  <c:v>0.38502999999999998</c:v>
                </c:pt>
                <c:pt idx="64">
                  <c:v>0.38446799999999998</c:v>
                </c:pt>
                <c:pt idx="65">
                  <c:v>0.384828</c:v>
                </c:pt>
                <c:pt idx="66">
                  <c:v>0.38512200000000002</c:v>
                </c:pt>
                <c:pt idx="67">
                  <c:v>0.384548</c:v>
                </c:pt>
                <c:pt idx="68">
                  <c:v>0.38411099999999998</c:v>
                </c:pt>
                <c:pt idx="69">
                  <c:v>0.38463199999999997</c:v>
                </c:pt>
                <c:pt idx="70">
                  <c:v>0.385098</c:v>
                </c:pt>
                <c:pt idx="71">
                  <c:v>0.38469500000000001</c:v>
                </c:pt>
                <c:pt idx="72">
                  <c:v>0.384411</c:v>
                </c:pt>
                <c:pt idx="73">
                  <c:v>0.38505299999999998</c:v>
                </c:pt>
                <c:pt idx="74">
                  <c:v>0.385602</c:v>
                </c:pt>
                <c:pt idx="75">
                  <c:v>0.38522600000000001</c:v>
                </c:pt>
                <c:pt idx="76">
                  <c:v>0.38492199999999999</c:v>
                </c:pt>
                <c:pt idx="77">
                  <c:v>0.385488</c:v>
                </c:pt>
                <c:pt idx="78">
                  <c:v>0.38591999999999999</c:v>
                </c:pt>
                <c:pt idx="79">
                  <c:v>0.38539600000000002</c:v>
                </c:pt>
                <c:pt idx="80">
                  <c:v>0.38492399999999999</c:v>
                </c:pt>
                <c:pt idx="81">
                  <c:v>0.38532100000000002</c:v>
                </c:pt>
                <c:pt idx="82">
                  <c:v>0.38559599999999999</c:v>
                </c:pt>
                <c:pt idx="83">
                  <c:v>0.38494899999999999</c:v>
                </c:pt>
                <c:pt idx="84">
                  <c:v>0.38439899999999999</c:v>
                </c:pt>
                <c:pt idx="85">
                  <c:v>0.38478200000000001</c:v>
                </c:pt>
                <c:pt idx="86">
                  <c:v>0.38510800000000001</c:v>
                </c:pt>
                <c:pt idx="87">
                  <c:v>0.38458100000000001</c:v>
                </c:pt>
                <c:pt idx="88">
                  <c:v>0.38420599999999999</c:v>
                </c:pt>
                <c:pt idx="89">
                  <c:v>0.384797</c:v>
                </c:pt>
                <c:pt idx="90">
                  <c:v>0.38533800000000001</c:v>
                </c:pt>
                <c:pt idx="91">
                  <c:v>0.384996</c:v>
                </c:pt>
                <c:pt idx="92">
                  <c:v>0.38474999999999998</c:v>
                </c:pt>
                <c:pt idx="93">
                  <c:v>0.38538800000000001</c:v>
                </c:pt>
                <c:pt idx="94">
                  <c:v>0.38588899999999998</c:v>
                </c:pt>
                <c:pt idx="95">
                  <c:v>0.38542199999999999</c:v>
                </c:pt>
                <c:pt idx="96">
                  <c:v>0.38499</c:v>
                </c:pt>
                <c:pt idx="97">
                  <c:v>0.38540799999999997</c:v>
                </c:pt>
                <c:pt idx="98">
                  <c:v>0.38569100000000001</c:v>
                </c:pt>
                <c:pt idx="99">
                  <c:v>0.38503799999999999</c:v>
                </c:pt>
                <c:pt idx="100">
                  <c:v>0.38447500000000001</c:v>
                </c:pt>
                <c:pt idx="101">
                  <c:v>0.38483299999999998</c:v>
                </c:pt>
                <c:pt idx="102">
                  <c:v>0.38512600000000002</c:v>
                </c:pt>
                <c:pt idx="103">
                  <c:v>0.38454899999999997</c:v>
                </c:pt>
                <c:pt idx="104">
                  <c:v>0.38411000000000001</c:v>
                </c:pt>
                <c:pt idx="105">
                  <c:v>0.38462800000000003</c:v>
                </c:pt>
                <c:pt idx="106">
                  <c:v>0.38509300000000002</c:v>
                </c:pt>
                <c:pt idx="107">
                  <c:v>0.384689</c:v>
                </c:pt>
                <c:pt idx="108">
                  <c:v>0.384405</c:v>
                </c:pt>
                <c:pt idx="109">
                  <c:v>0.385046</c:v>
                </c:pt>
                <c:pt idx="110">
                  <c:v>0.38559500000000002</c:v>
                </c:pt>
                <c:pt idx="111">
                  <c:v>0.38522099999999998</c:v>
                </c:pt>
                <c:pt idx="112">
                  <c:v>0.38491799999999998</c:v>
                </c:pt>
                <c:pt idx="113">
                  <c:v>0.38548700000000002</c:v>
                </c:pt>
                <c:pt idx="114">
                  <c:v>0.38591900000000001</c:v>
                </c:pt>
                <c:pt idx="115">
                  <c:v>0.38539899999999999</c:v>
                </c:pt>
                <c:pt idx="116">
                  <c:v>0.38493100000000002</c:v>
                </c:pt>
                <c:pt idx="117">
                  <c:v>0.38533499999999998</c:v>
                </c:pt>
                <c:pt idx="118">
                  <c:v>0.38561800000000002</c:v>
                </c:pt>
                <c:pt idx="119">
                  <c:v>0.38497700000000001</c:v>
                </c:pt>
                <c:pt idx="120">
                  <c:v>0.38442999999999999</c:v>
                </c:pt>
                <c:pt idx="121">
                  <c:v>0.38480700000000001</c:v>
                </c:pt>
                <c:pt idx="122">
                  <c:v>0.38511299999999998</c:v>
                </c:pt>
                <c:pt idx="123">
                  <c:v>0.38454899999999997</c:v>
                </c:pt>
                <c:pt idx="124">
                  <c:v>0.38411899999999999</c:v>
                </c:pt>
                <c:pt idx="125">
                  <c:v>0.38464399999999999</c:v>
                </c:pt>
                <c:pt idx="126">
                  <c:v>0.38511800000000002</c:v>
                </c:pt>
                <c:pt idx="127">
                  <c:v>0.38472099999999998</c:v>
                </c:pt>
                <c:pt idx="128">
                  <c:v>0.38444600000000001</c:v>
                </c:pt>
                <c:pt idx="129">
                  <c:v>0.38509199999999999</c:v>
                </c:pt>
                <c:pt idx="130">
                  <c:v>0.38564100000000001</c:v>
                </c:pt>
                <c:pt idx="131">
                  <c:v>0.38525599999999999</c:v>
                </c:pt>
                <c:pt idx="132">
                  <c:v>0.38492799999999999</c:v>
                </c:pt>
                <c:pt idx="133">
                  <c:v>0.38545400000000002</c:v>
                </c:pt>
                <c:pt idx="134">
                  <c:v>0.38582899999999998</c:v>
                </c:pt>
                <c:pt idx="135">
                  <c:v>0.385237</c:v>
                </c:pt>
                <c:pt idx="136">
                  <c:v>0.38469599999999998</c:v>
                </c:pt>
                <c:pt idx="137">
                  <c:v>0.38503900000000002</c:v>
                </c:pt>
                <c:pt idx="138">
                  <c:v>0.38528699999999999</c:v>
                </c:pt>
                <c:pt idx="139">
                  <c:v>0.38464999999999999</c:v>
                </c:pt>
                <c:pt idx="140">
                  <c:v>0.38414999999999999</c:v>
                </c:pt>
                <c:pt idx="141">
                  <c:v>0.38461800000000002</c:v>
                </c:pt>
                <c:pt idx="142">
                  <c:v>0.38505099999999998</c:v>
                </c:pt>
                <c:pt idx="143">
                  <c:v>0.38463199999999997</c:v>
                </c:pt>
                <c:pt idx="144">
                  <c:v>0.384349</c:v>
                </c:pt>
                <c:pt idx="145">
                  <c:v>0.38500099999999998</c:v>
                </c:pt>
                <c:pt idx="146">
                  <c:v>0.38556200000000002</c:v>
                </c:pt>
                <c:pt idx="147">
                  <c:v>0.38520300000000002</c:v>
                </c:pt>
                <c:pt idx="148">
                  <c:v>0.384909</c:v>
                </c:pt>
                <c:pt idx="149">
                  <c:v>0.38548500000000002</c:v>
                </c:pt>
                <c:pt idx="150">
                  <c:v>0.38592199999999999</c:v>
                </c:pt>
                <c:pt idx="151">
                  <c:v>0.385403</c:v>
                </c:pt>
                <c:pt idx="152">
                  <c:v>0.38493699999999997</c:v>
                </c:pt>
                <c:pt idx="153">
                  <c:v>0.38534000000000002</c:v>
                </c:pt>
                <c:pt idx="154">
                  <c:v>0.38562400000000002</c:v>
                </c:pt>
                <c:pt idx="155">
                  <c:v>0.38498300000000002</c:v>
                </c:pt>
                <c:pt idx="156">
                  <c:v>0.384434</c:v>
                </c:pt>
                <c:pt idx="157">
                  <c:v>0.38480900000000001</c:v>
                </c:pt>
                <c:pt idx="158">
                  <c:v>0.38511299999999998</c:v>
                </c:pt>
                <c:pt idx="159">
                  <c:v>0.38454700000000003</c:v>
                </c:pt>
                <c:pt idx="160">
                  <c:v>0.38411499999999998</c:v>
                </c:pt>
                <c:pt idx="161">
                  <c:v>0.38463900000000001</c:v>
                </c:pt>
                <c:pt idx="162">
                  <c:v>0.38511200000000001</c:v>
                </c:pt>
                <c:pt idx="163">
                  <c:v>0.384714</c:v>
                </c:pt>
                <c:pt idx="164">
                  <c:v>0.38444</c:v>
                </c:pt>
                <c:pt idx="165">
                  <c:v>0.38508700000000001</c:v>
                </c:pt>
                <c:pt idx="166">
                  <c:v>0.38563799999999998</c:v>
                </c:pt>
                <c:pt idx="167">
                  <c:v>0.38525599999999999</c:v>
                </c:pt>
                <c:pt idx="168">
                  <c:v>0.38493100000000002</c:v>
                </c:pt>
                <c:pt idx="169">
                  <c:v>0.385459</c:v>
                </c:pt>
                <c:pt idx="170">
                  <c:v>0.38583600000000001</c:v>
                </c:pt>
                <c:pt idx="171">
                  <c:v>0.38524599999999998</c:v>
                </c:pt>
                <c:pt idx="172">
                  <c:v>0.38470500000000002</c:v>
                </c:pt>
                <c:pt idx="173">
                  <c:v>0.38504699999999997</c:v>
                </c:pt>
                <c:pt idx="174">
                  <c:v>0.38529200000000002</c:v>
                </c:pt>
                <c:pt idx="175">
                  <c:v>0.38465300000000002</c:v>
                </c:pt>
                <c:pt idx="176">
                  <c:v>0.38415100000000002</c:v>
                </c:pt>
                <c:pt idx="177">
                  <c:v>0.38461600000000001</c:v>
                </c:pt>
                <c:pt idx="178">
                  <c:v>0.38504699999999997</c:v>
                </c:pt>
                <c:pt idx="179">
                  <c:v>0.38462800000000003</c:v>
                </c:pt>
                <c:pt idx="180">
                  <c:v>0.38434400000000002</c:v>
                </c:pt>
                <c:pt idx="181">
                  <c:v>0.38499699999999998</c:v>
                </c:pt>
                <c:pt idx="182">
                  <c:v>0.38556000000000001</c:v>
                </c:pt>
                <c:pt idx="183">
                  <c:v>0.38520100000000002</c:v>
                </c:pt>
                <c:pt idx="184">
                  <c:v>0.384909</c:v>
                </c:pt>
                <c:pt idx="185">
                  <c:v>0.385486</c:v>
                </c:pt>
                <c:pt idx="186">
                  <c:v>0.38592500000000002</c:v>
                </c:pt>
                <c:pt idx="187">
                  <c:v>0.385407</c:v>
                </c:pt>
                <c:pt idx="188">
                  <c:v>0.38494299999999998</c:v>
                </c:pt>
                <c:pt idx="189">
                  <c:v>0.38534800000000002</c:v>
                </c:pt>
                <c:pt idx="190">
                  <c:v>0.385633</c:v>
                </c:pt>
                <c:pt idx="191">
                  <c:v>0.384992</c:v>
                </c:pt>
                <c:pt idx="192">
                  <c:v>0.38444400000000001</c:v>
                </c:pt>
                <c:pt idx="193">
                  <c:v>0.38481900000000002</c:v>
                </c:pt>
                <c:pt idx="194">
                  <c:v>0.38512200000000002</c:v>
                </c:pt>
                <c:pt idx="195">
                  <c:v>0.38455299999999998</c:v>
                </c:pt>
                <c:pt idx="196">
                  <c:v>0.38412000000000002</c:v>
                </c:pt>
                <c:pt idx="197">
                  <c:v>0.38463900000000001</c:v>
                </c:pt>
                <c:pt idx="198">
                  <c:v>0.385106</c:v>
                </c:pt>
                <c:pt idx="199">
                  <c:v>0.38470199999999999</c:v>
                </c:pt>
                <c:pt idx="200">
                  <c:v>0.38441599999999998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76-9041-B514-C70A3CB38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10k f 1000'!$B$1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10k f 1000'!$A$2:$A$400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10k f 1000'!$B$2:$B$400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0.40472399999999997</c:v>
                </c:pt>
                <c:pt idx="2">
                  <c:v>0.45812999999999998</c:v>
                </c:pt>
                <c:pt idx="3">
                  <c:v>0.50888100000000003</c:v>
                </c:pt>
                <c:pt idx="4">
                  <c:v>0.55569500000000005</c:v>
                </c:pt>
                <c:pt idx="5">
                  <c:v>0.59747300000000003</c:v>
                </c:pt>
                <c:pt idx="6">
                  <c:v>0.63311799999999996</c:v>
                </c:pt>
                <c:pt idx="7">
                  <c:v>0.66180399999999995</c:v>
                </c:pt>
                <c:pt idx="8">
                  <c:v>0.68279999999999996</c:v>
                </c:pt>
                <c:pt idx="9">
                  <c:v>0.69561799999999996</c:v>
                </c:pt>
                <c:pt idx="10">
                  <c:v>0.69995099999999999</c:v>
                </c:pt>
                <c:pt idx="11">
                  <c:v>0.69564800000000004</c:v>
                </c:pt>
                <c:pt idx="12">
                  <c:v>0.68283099999999997</c:v>
                </c:pt>
                <c:pt idx="13">
                  <c:v>0.66183499999999995</c:v>
                </c:pt>
                <c:pt idx="14">
                  <c:v>0.63311799999999996</c:v>
                </c:pt>
                <c:pt idx="15">
                  <c:v>0.59744299999999995</c:v>
                </c:pt>
                <c:pt idx="16">
                  <c:v>0.55569500000000005</c:v>
                </c:pt>
                <c:pt idx="17">
                  <c:v>0.50885000000000002</c:v>
                </c:pt>
                <c:pt idx="18">
                  <c:v>0.45812999999999998</c:v>
                </c:pt>
                <c:pt idx="19">
                  <c:v>0.40472399999999997</c:v>
                </c:pt>
                <c:pt idx="20">
                  <c:v>0.34997600000000001</c:v>
                </c:pt>
                <c:pt idx="21">
                  <c:v>0.29522700000000002</c:v>
                </c:pt>
                <c:pt idx="22">
                  <c:v>0.24185200000000001</c:v>
                </c:pt>
                <c:pt idx="23">
                  <c:v>0.19110099999999999</c:v>
                </c:pt>
                <c:pt idx="24">
                  <c:v>0.144287</c:v>
                </c:pt>
                <c:pt idx="25">
                  <c:v>0.10253900000000001</c:v>
                </c:pt>
                <c:pt idx="26">
                  <c:v>6.6864000000000007E-2</c:v>
                </c:pt>
                <c:pt idx="27">
                  <c:v>3.8177000000000003E-2</c:v>
                </c:pt>
                <c:pt idx="28">
                  <c:v>1.7151E-2</c:v>
                </c:pt>
                <c:pt idx="29">
                  <c:v>4.3030000000000004E-3</c:v>
                </c:pt>
                <c:pt idx="30">
                  <c:v>0</c:v>
                </c:pt>
                <c:pt idx="31">
                  <c:v>4.333E-3</c:v>
                </c:pt>
                <c:pt idx="32">
                  <c:v>1.7151E-2</c:v>
                </c:pt>
                <c:pt idx="33">
                  <c:v>3.8177000000000003E-2</c:v>
                </c:pt>
                <c:pt idx="34">
                  <c:v>6.6864000000000007E-2</c:v>
                </c:pt>
                <c:pt idx="35">
                  <c:v>0.10253900000000001</c:v>
                </c:pt>
                <c:pt idx="36">
                  <c:v>0.144287</c:v>
                </c:pt>
                <c:pt idx="37">
                  <c:v>0.19110099999999999</c:v>
                </c:pt>
                <c:pt idx="38">
                  <c:v>0.24185200000000001</c:v>
                </c:pt>
                <c:pt idx="39">
                  <c:v>0.29525800000000002</c:v>
                </c:pt>
                <c:pt idx="40">
                  <c:v>0.34997600000000001</c:v>
                </c:pt>
                <c:pt idx="41">
                  <c:v>0.40472399999999997</c:v>
                </c:pt>
                <c:pt idx="42">
                  <c:v>0.45812999999999998</c:v>
                </c:pt>
                <c:pt idx="43">
                  <c:v>0.50885000000000002</c:v>
                </c:pt>
                <c:pt idx="44">
                  <c:v>0.55569500000000005</c:v>
                </c:pt>
                <c:pt idx="45">
                  <c:v>0.59747300000000003</c:v>
                </c:pt>
                <c:pt idx="46">
                  <c:v>0.63314800000000004</c:v>
                </c:pt>
                <c:pt idx="47">
                  <c:v>0.66180399999999995</c:v>
                </c:pt>
                <c:pt idx="48">
                  <c:v>0.68283099999999997</c:v>
                </c:pt>
                <c:pt idx="49">
                  <c:v>0.69561799999999996</c:v>
                </c:pt>
                <c:pt idx="50">
                  <c:v>0.69995099999999999</c:v>
                </c:pt>
                <c:pt idx="51">
                  <c:v>0.69561799999999996</c:v>
                </c:pt>
                <c:pt idx="52">
                  <c:v>0.68283099999999997</c:v>
                </c:pt>
                <c:pt idx="53">
                  <c:v>0.66180399999999995</c:v>
                </c:pt>
                <c:pt idx="54">
                  <c:v>0.63314800000000004</c:v>
                </c:pt>
                <c:pt idx="55">
                  <c:v>0.59747300000000003</c:v>
                </c:pt>
                <c:pt idx="56">
                  <c:v>0.55569500000000005</c:v>
                </c:pt>
                <c:pt idx="57">
                  <c:v>0.50885000000000002</c:v>
                </c:pt>
                <c:pt idx="58">
                  <c:v>0.45812999999999998</c:v>
                </c:pt>
                <c:pt idx="59">
                  <c:v>0.40472399999999997</c:v>
                </c:pt>
                <c:pt idx="60">
                  <c:v>0.34997600000000001</c:v>
                </c:pt>
                <c:pt idx="61">
                  <c:v>0.29525800000000002</c:v>
                </c:pt>
                <c:pt idx="62">
                  <c:v>0.24185200000000001</c:v>
                </c:pt>
                <c:pt idx="63">
                  <c:v>0.19110099999999999</c:v>
                </c:pt>
                <c:pt idx="64">
                  <c:v>0.144287</c:v>
                </c:pt>
                <c:pt idx="65">
                  <c:v>0.10253900000000001</c:v>
                </c:pt>
                <c:pt idx="66">
                  <c:v>6.6864000000000007E-2</c:v>
                </c:pt>
                <c:pt idx="67">
                  <c:v>3.8177000000000003E-2</c:v>
                </c:pt>
                <c:pt idx="68">
                  <c:v>1.7151E-2</c:v>
                </c:pt>
                <c:pt idx="69">
                  <c:v>4.333E-3</c:v>
                </c:pt>
                <c:pt idx="70">
                  <c:v>3.1000000000000001E-5</c:v>
                </c:pt>
                <c:pt idx="71">
                  <c:v>4.3030000000000004E-3</c:v>
                </c:pt>
                <c:pt idx="72">
                  <c:v>1.7151E-2</c:v>
                </c:pt>
                <c:pt idx="73">
                  <c:v>3.8177000000000003E-2</c:v>
                </c:pt>
                <c:pt idx="74">
                  <c:v>6.6864000000000007E-2</c:v>
                </c:pt>
                <c:pt idx="75">
                  <c:v>0.10253900000000001</c:v>
                </c:pt>
                <c:pt idx="76">
                  <c:v>0.144287</c:v>
                </c:pt>
                <c:pt idx="77">
                  <c:v>0.19110099999999999</c:v>
                </c:pt>
                <c:pt idx="78">
                  <c:v>0.24185200000000001</c:v>
                </c:pt>
                <c:pt idx="79">
                  <c:v>0.29522700000000002</c:v>
                </c:pt>
                <c:pt idx="80">
                  <c:v>0.34997600000000001</c:v>
                </c:pt>
                <c:pt idx="81">
                  <c:v>0.40472399999999997</c:v>
                </c:pt>
                <c:pt idx="82">
                  <c:v>0.45812999999999998</c:v>
                </c:pt>
                <c:pt idx="83">
                  <c:v>0.50885000000000002</c:v>
                </c:pt>
                <c:pt idx="84">
                  <c:v>0.55569500000000005</c:v>
                </c:pt>
                <c:pt idx="85">
                  <c:v>0.59744299999999995</c:v>
                </c:pt>
                <c:pt idx="86">
                  <c:v>0.63311799999999996</c:v>
                </c:pt>
                <c:pt idx="87">
                  <c:v>0.66183499999999995</c:v>
                </c:pt>
                <c:pt idx="88">
                  <c:v>0.68283099999999997</c:v>
                </c:pt>
                <c:pt idx="89">
                  <c:v>0.69564800000000004</c:v>
                </c:pt>
                <c:pt idx="90">
                  <c:v>0.69995099999999999</c:v>
                </c:pt>
                <c:pt idx="91">
                  <c:v>0.69561799999999996</c:v>
                </c:pt>
                <c:pt idx="92">
                  <c:v>0.68279999999999996</c:v>
                </c:pt>
                <c:pt idx="93">
                  <c:v>0.66180399999999995</c:v>
                </c:pt>
                <c:pt idx="94">
                  <c:v>0.63311799999999996</c:v>
                </c:pt>
                <c:pt idx="95">
                  <c:v>0.59744299999999995</c:v>
                </c:pt>
                <c:pt idx="96">
                  <c:v>0.55569500000000005</c:v>
                </c:pt>
                <c:pt idx="97">
                  <c:v>0.50888100000000003</c:v>
                </c:pt>
                <c:pt idx="98">
                  <c:v>0.45812999999999998</c:v>
                </c:pt>
                <c:pt idx="99">
                  <c:v>0.40472399999999997</c:v>
                </c:pt>
                <c:pt idx="100">
                  <c:v>0.34997600000000001</c:v>
                </c:pt>
                <c:pt idx="101">
                  <c:v>0.29525800000000002</c:v>
                </c:pt>
                <c:pt idx="102">
                  <c:v>0.24185200000000001</c:v>
                </c:pt>
                <c:pt idx="103">
                  <c:v>0.19110099999999999</c:v>
                </c:pt>
                <c:pt idx="104">
                  <c:v>0.144287</c:v>
                </c:pt>
                <c:pt idx="105">
                  <c:v>0.102509</c:v>
                </c:pt>
                <c:pt idx="106">
                  <c:v>6.6864000000000007E-2</c:v>
                </c:pt>
                <c:pt idx="107">
                  <c:v>3.8177000000000003E-2</c:v>
                </c:pt>
                <c:pt idx="108">
                  <c:v>1.7180999999999998E-2</c:v>
                </c:pt>
                <c:pt idx="109">
                  <c:v>4.3639999999999998E-3</c:v>
                </c:pt>
                <c:pt idx="110">
                  <c:v>3.1000000000000001E-5</c:v>
                </c:pt>
                <c:pt idx="111">
                  <c:v>4.333E-3</c:v>
                </c:pt>
                <c:pt idx="112">
                  <c:v>1.7151E-2</c:v>
                </c:pt>
                <c:pt idx="113">
                  <c:v>3.8147E-2</c:v>
                </c:pt>
                <c:pt idx="114">
                  <c:v>6.6864000000000007E-2</c:v>
                </c:pt>
                <c:pt idx="115">
                  <c:v>0.10253900000000001</c:v>
                </c:pt>
                <c:pt idx="116">
                  <c:v>0.144287</c:v>
                </c:pt>
                <c:pt idx="117">
                  <c:v>0.19110099999999999</c:v>
                </c:pt>
                <c:pt idx="118">
                  <c:v>0.24185200000000001</c:v>
                </c:pt>
                <c:pt idx="119">
                  <c:v>0.29525800000000002</c:v>
                </c:pt>
                <c:pt idx="120">
                  <c:v>0.34997600000000001</c:v>
                </c:pt>
                <c:pt idx="121">
                  <c:v>0.40475499999999998</c:v>
                </c:pt>
                <c:pt idx="122">
                  <c:v>0.45812999999999998</c:v>
                </c:pt>
                <c:pt idx="123">
                  <c:v>0.50888100000000003</c:v>
                </c:pt>
                <c:pt idx="124">
                  <c:v>0.55569500000000005</c:v>
                </c:pt>
                <c:pt idx="125">
                  <c:v>0.59744299999999995</c:v>
                </c:pt>
                <c:pt idx="126">
                  <c:v>0.63311799999999996</c:v>
                </c:pt>
                <c:pt idx="127">
                  <c:v>0.66180399999999995</c:v>
                </c:pt>
                <c:pt idx="128">
                  <c:v>0.68283099999999997</c:v>
                </c:pt>
                <c:pt idx="129">
                  <c:v>0.69567900000000005</c:v>
                </c:pt>
                <c:pt idx="130">
                  <c:v>0.69995099999999999</c:v>
                </c:pt>
                <c:pt idx="131">
                  <c:v>0.69564800000000004</c:v>
                </c:pt>
                <c:pt idx="132">
                  <c:v>0.68279999999999996</c:v>
                </c:pt>
                <c:pt idx="133">
                  <c:v>0.66180399999999995</c:v>
                </c:pt>
                <c:pt idx="134">
                  <c:v>0.63311799999999996</c:v>
                </c:pt>
                <c:pt idx="135">
                  <c:v>0.59744299999999995</c:v>
                </c:pt>
                <c:pt idx="136">
                  <c:v>0.55569500000000005</c:v>
                </c:pt>
                <c:pt idx="137">
                  <c:v>0.50888100000000003</c:v>
                </c:pt>
                <c:pt idx="138">
                  <c:v>0.45812999999999998</c:v>
                </c:pt>
                <c:pt idx="139">
                  <c:v>0.40472399999999997</c:v>
                </c:pt>
                <c:pt idx="140">
                  <c:v>0.34997600000000001</c:v>
                </c:pt>
                <c:pt idx="141">
                  <c:v>0.29525800000000002</c:v>
                </c:pt>
                <c:pt idx="142">
                  <c:v>0.24185200000000001</c:v>
                </c:pt>
                <c:pt idx="143">
                  <c:v>0.19110099999999999</c:v>
                </c:pt>
                <c:pt idx="144">
                  <c:v>0.144287</c:v>
                </c:pt>
                <c:pt idx="145">
                  <c:v>0.102509</c:v>
                </c:pt>
                <c:pt idx="146">
                  <c:v>6.6833000000000004E-2</c:v>
                </c:pt>
                <c:pt idx="147">
                  <c:v>3.8177000000000003E-2</c:v>
                </c:pt>
                <c:pt idx="148">
                  <c:v>1.7151E-2</c:v>
                </c:pt>
                <c:pt idx="149">
                  <c:v>4.333E-3</c:v>
                </c:pt>
                <c:pt idx="150">
                  <c:v>3.1000000000000001E-5</c:v>
                </c:pt>
                <c:pt idx="151">
                  <c:v>4.333E-3</c:v>
                </c:pt>
                <c:pt idx="152">
                  <c:v>1.7151E-2</c:v>
                </c:pt>
                <c:pt idx="153">
                  <c:v>3.8177000000000003E-2</c:v>
                </c:pt>
                <c:pt idx="154">
                  <c:v>6.6833000000000004E-2</c:v>
                </c:pt>
                <c:pt idx="155">
                  <c:v>0.102509</c:v>
                </c:pt>
                <c:pt idx="156">
                  <c:v>0.144287</c:v>
                </c:pt>
                <c:pt idx="157">
                  <c:v>0.19110099999999999</c:v>
                </c:pt>
                <c:pt idx="158">
                  <c:v>0.24185200000000001</c:v>
                </c:pt>
                <c:pt idx="159">
                  <c:v>0.29525800000000002</c:v>
                </c:pt>
                <c:pt idx="160">
                  <c:v>0.34997600000000001</c:v>
                </c:pt>
                <c:pt idx="161">
                  <c:v>0.40472399999999997</c:v>
                </c:pt>
                <c:pt idx="162">
                  <c:v>0.45812999999999998</c:v>
                </c:pt>
                <c:pt idx="163">
                  <c:v>0.50888100000000003</c:v>
                </c:pt>
                <c:pt idx="164">
                  <c:v>0.55569500000000005</c:v>
                </c:pt>
                <c:pt idx="165">
                  <c:v>0.59744299999999995</c:v>
                </c:pt>
                <c:pt idx="166">
                  <c:v>0.63311799999999996</c:v>
                </c:pt>
                <c:pt idx="167">
                  <c:v>0.66180399999999995</c:v>
                </c:pt>
                <c:pt idx="168">
                  <c:v>0.68279999999999996</c:v>
                </c:pt>
                <c:pt idx="169">
                  <c:v>0.69564800000000004</c:v>
                </c:pt>
                <c:pt idx="170">
                  <c:v>0.69995099999999999</c:v>
                </c:pt>
                <c:pt idx="171">
                  <c:v>0.69567900000000005</c:v>
                </c:pt>
                <c:pt idx="172">
                  <c:v>0.68283099999999997</c:v>
                </c:pt>
                <c:pt idx="173">
                  <c:v>0.66180399999999995</c:v>
                </c:pt>
                <c:pt idx="174">
                  <c:v>0.63311799999999996</c:v>
                </c:pt>
                <c:pt idx="175">
                  <c:v>0.59744299999999995</c:v>
                </c:pt>
                <c:pt idx="176">
                  <c:v>0.55569500000000005</c:v>
                </c:pt>
                <c:pt idx="177">
                  <c:v>0.50888100000000003</c:v>
                </c:pt>
                <c:pt idx="178">
                  <c:v>0.45812999999999998</c:v>
                </c:pt>
                <c:pt idx="179">
                  <c:v>0.40472399999999997</c:v>
                </c:pt>
                <c:pt idx="180">
                  <c:v>0.34997600000000001</c:v>
                </c:pt>
                <c:pt idx="181">
                  <c:v>0.29525800000000002</c:v>
                </c:pt>
                <c:pt idx="182">
                  <c:v>0.24185200000000001</c:v>
                </c:pt>
                <c:pt idx="183">
                  <c:v>0.19110099999999999</c:v>
                </c:pt>
                <c:pt idx="184">
                  <c:v>0.144287</c:v>
                </c:pt>
                <c:pt idx="185">
                  <c:v>0.10253900000000001</c:v>
                </c:pt>
                <c:pt idx="186">
                  <c:v>6.6864000000000007E-2</c:v>
                </c:pt>
                <c:pt idx="187">
                  <c:v>3.8147E-2</c:v>
                </c:pt>
                <c:pt idx="188">
                  <c:v>1.7151E-2</c:v>
                </c:pt>
                <c:pt idx="189">
                  <c:v>4.333E-3</c:v>
                </c:pt>
                <c:pt idx="190">
                  <c:v>3.1000000000000001E-5</c:v>
                </c:pt>
                <c:pt idx="191">
                  <c:v>4.333E-3</c:v>
                </c:pt>
                <c:pt idx="192">
                  <c:v>1.7180999999999998E-2</c:v>
                </c:pt>
                <c:pt idx="193">
                  <c:v>3.8177000000000003E-2</c:v>
                </c:pt>
                <c:pt idx="194">
                  <c:v>6.6864000000000007E-2</c:v>
                </c:pt>
                <c:pt idx="195">
                  <c:v>0.102509</c:v>
                </c:pt>
                <c:pt idx="196">
                  <c:v>0.144287</c:v>
                </c:pt>
                <c:pt idx="197">
                  <c:v>0.19110099999999999</c:v>
                </c:pt>
                <c:pt idx="198">
                  <c:v>0.24185200000000001</c:v>
                </c:pt>
                <c:pt idx="199">
                  <c:v>0.29525800000000002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9-6D42-954F-133B31696E46}"/>
            </c:ext>
          </c:extLst>
        </c:ser>
        <c:ser>
          <c:idx val="1"/>
          <c:order val="1"/>
          <c:tx>
            <c:strRef>
              <c:f>'lpf 10k f 1000'!$C$1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10k f 1000'!$A$2:$A$400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10k f 1000'!$C$2:$C$400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0.118591</c:v>
                </c:pt>
                <c:pt idx="2">
                  <c:v>0.391571</c:v>
                </c:pt>
                <c:pt idx="3">
                  <c:v>0.49899300000000002</c:v>
                </c:pt>
                <c:pt idx="4">
                  <c:v>0.55911299999999997</c:v>
                </c:pt>
                <c:pt idx="5">
                  <c:v>0.610626</c:v>
                </c:pt>
                <c:pt idx="6">
                  <c:v>0.65637199999999996</c:v>
                </c:pt>
                <c:pt idx="7">
                  <c:v>0.69540400000000002</c:v>
                </c:pt>
                <c:pt idx="8">
                  <c:v>0.72680699999999998</c:v>
                </c:pt>
                <c:pt idx="9">
                  <c:v>0.74978599999999995</c:v>
                </c:pt>
                <c:pt idx="10">
                  <c:v>0.76379399999999997</c:v>
                </c:pt>
                <c:pt idx="11">
                  <c:v>0.76849400000000001</c:v>
                </c:pt>
                <c:pt idx="12">
                  <c:v>0.763733</c:v>
                </c:pt>
                <c:pt idx="13">
                  <c:v>0.74963400000000002</c:v>
                </c:pt>
                <c:pt idx="14">
                  <c:v>0.72656200000000004</c:v>
                </c:pt>
                <c:pt idx="15">
                  <c:v>0.69506800000000002</c:v>
                </c:pt>
                <c:pt idx="16">
                  <c:v>0.655945</c:v>
                </c:pt>
                <c:pt idx="17">
                  <c:v>0.61013799999999996</c:v>
                </c:pt>
                <c:pt idx="18">
                  <c:v>0.55880700000000005</c:v>
                </c:pt>
                <c:pt idx="19">
                  <c:v>0.50320399999999998</c:v>
                </c:pt>
                <c:pt idx="20">
                  <c:v>0.44467200000000001</c:v>
                </c:pt>
                <c:pt idx="21">
                  <c:v>0.38467400000000002</c:v>
                </c:pt>
                <c:pt idx="22">
                  <c:v>0.32470700000000002</c:v>
                </c:pt>
                <c:pt idx="23">
                  <c:v>0.26620500000000002</c:v>
                </c:pt>
                <c:pt idx="24">
                  <c:v>0.21063200000000001</c:v>
                </c:pt>
                <c:pt idx="25">
                  <c:v>0.159332</c:v>
                </c:pt>
                <c:pt idx="26">
                  <c:v>0.113617</c:v>
                </c:pt>
                <c:pt idx="27">
                  <c:v>7.4553999999999995E-2</c:v>
                </c:pt>
                <c:pt idx="28">
                  <c:v>4.3152000000000003E-2</c:v>
                </c:pt>
                <c:pt idx="29">
                  <c:v>2.0142E-2</c:v>
                </c:pt>
                <c:pt idx="30">
                  <c:v>6.1339999999999997E-3</c:v>
                </c:pt>
                <c:pt idx="31">
                  <c:v>1.4649999999999999E-3</c:v>
                </c:pt>
                <c:pt idx="32">
                  <c:v>6.2560000000000003E-3</c:v>
                </c:pt>
                <c:pt idx="33">
                  <c:v>2.0355000000000002E-2</c:v>
                </c:pt>
                <c:pt idx="34">
                  <c:v>4.3427E-2</c:v>
                </c:pt>
                <c:pt idx="35">
                  <c:v>7.4889999999999998E-2</c:v>
                </c:pt>
                <c:pt idx="36">
                  <c:v>0.114014</c:v>
                </c:pt>
                <c:pt idx="37">
                  <c:v>0.15978999999999999</c:v>
                </c:pt>
                <c:pt idx="38">
                  <c:v>0.211121</c:v>
                </c:pt>
                <c:pt idx="39">
                  <c:v>0.26675399999999999</c:v>
                </c:pt>
                <c:pt idx="40">
                  <c:v>0.32528699999999999</c:v>
                </c:pt>
                <c:pt idx="41">
                  <c:v>0.38528400000000002</c:v>
                </c:pt>
                <c:pt idx="42">
                  <c:v>0.44525100000000001</c:v>
                </c:pt>
                <c:pt idx="43">
                  <c:v>0.50375400000000004</c:v>
                </c:pt>
                <c:pt idx="44">
                  <c:v>0.55935699999999999</c:v>
                </c:pt>
                <c:pt idx="45">
                  <c:v>0.61065700000000001</c:v>
                </c:pt>
                <c:pt idx="46">
                  <c:v>0.65637199999999996</c:v>
                </c:pt>
                <c:pt idx="47">
                  <c:v>0.69543500000000003</c:v>
                </c:pt>
                <c:pt idx="48">
                  <c:v>0.72680699999999998</c:v>
                </c:pt>
                <c:pt idx="49">
                  <c:v>0.74978599999999995</c:v>
                </c:pt>
                <c:pt idx="50">
                  <c:v>0.76379399999999997</c:v>
                </c:pt>
                <c:pt idx="51">
                  <c:v>0.76846300000000001</c:v>
                </c:pt>
                <c:pt idx="52">
                  <c:v>0.76370199999999999</c:v>
                </c:pt>
                <c:pt idx="53">
                  <c:v>0.74963400000000002</c:v>
                </c:pt>
                <c:pt idx="54">
                  <c:v>0.72656200000000004</c:v>
                </c:pt>
                <c:pt idx="55">
                  <c:v>0.69506800000000002</c:v>
                </c:pt>
                <c:pt idx="56">
                  <c:v>0.655945</c:v>
                </c:pt>
                <c:pt idx="57">
                  <c:v>0.61016800000000004</c:v>
                </c:pt>
                <c:pt idx="58">
                  <c:v>0.55880700000000005</c:v>
                </c:pt>
                <c:pt idx="59">
                  <c:v>0.50320399999999998</c:v>
                </c:pt>
                <c:pt idx="60">
                  <c:v>0.44467200000000001</c:v>
                </c:pt>
                <c:pt idx="61">
                  <c:v>0.38467400000000002</c:v>
                </c:pt>
                <c:pt idx="62">
                  <c:v>0.32470700000000002</c:v>
                </c:pt>
                <c:pt idx="63">
                  <c:v>0.26617400000000002</c:v>
                </c:pt>
                <c:pt idx="64">
                  <c:v>0.21060200000000001</c:v>
                </c:pt>
                <c:pt idx="65">
                  <c:v>0.159332</c:v>
                </c:pt>
                <c:pt idx="66">
                  <c:v>0.113617</c:v>
                </c:pt>
                <c:pt idx="67">
                  <c:v>7.4553999999999995E-2</c:v>
                </c:pt>
                <c:pt idx="68">
                  <c:v>4.3152000000000003E-2</c:v>
                </c:pt>
                <c:pt idx="69">
                  <c:v>2.0171999999999999E-2</c:v>
                </c:pt>
                <c:pt idx="70">
                  <c:v>6.1339999999999997E-3</c:v>
                </c:pt>
                <c:pt idx="71">
                  <c:v>1.4649999999999999E-3</c:v>
                </c:pt>
                <c:pt idx="72">
                  <c:v>6.2259999999999998E-3</c:v>
                </c:pt>
                <c:pt idx="73">
                  <c:v>2.0355000000000002E-2</c:v>
                </c:pt>
                <c:pt idx="74">
                  <c:v>4.3427E-2</c:v>
                </c:pt>
                <c:pt idx="75">
                  <c:v>7.4921000000000001E-2</c:v>
                </c:pt>
                <c:pt idx="76">
                  <c:v>0.114014</c:v>
                </c:pt>
                <c:pt idx="77">
                  <c:v>0.15978999999999999</c:v>
                </c:pt>
                <c:pt idx="78">
                  <c:v>0.211121</c:v>
                </c:pt>
                <c:pt idx="79">
                  <c:v>0.26675399999999999</c:v>
                </c:pt>
                <c:pt idx="80">
                  <c:v>0.32528699999999999</c:v>
                </c:pt>
                <c:pt idx="81">
                  <c:v>0.38528400000000002</c:v>
                </c:pt>
                <c:pt idx="82">
                  <c:v>0.44525100000000001</c:v>
                </c:pt>
                <c:pt idx="83">
                  <c:v>0.50375400000000004</c:v>
                </c:pt>
                <c:pt idx="84">
                  <c:v>0.55932599999999999</c:v>
                </c:pt>
                <c:pt idx="85">
                  <c:v>0.610626</c:v>
                </c:pt>
                <c:pt idx="86">
                  <c:v>0.65637199999999996</c:v>
                </c:pt>
                <c:pt idx="87">
                  <c:v>0.69543500000000003</c:v>
                </c:pt>
                <c:pt idx="88">
                  <c:v>0.72683699999999996</c:v>
                </c:pt>
                <c:pt idx="89">
                  <c:v>0.74981699999999996</c:v>
                </c:pt>
                <c:pt idx="90">
                  <c:v>0.76379399999999997</c:v>
                </c:pt>
                <c:pt idx="91">
                  <c:v>0.76846300000000001</c:v>
                </c:pt>
                <c:pt idx="92">
                  <c:v>0.76370199999999999</c:v>
                </c:pt>
                <c:pt idx="93">
                  <c:v>0.74960300000000002</c:v>
                </c:pt>
                <c:pt idx="94">
                  <c:v>0.72656200000000004</c:v>
                </c:pt>
                <c:pt idx="95">
                  <c:v>0.69506800000000002</c:v>
                </c:pt>
                <c:pt idx="96">
                  <c:v>0.65597499999999997</c:v>
                </c:pt>
                <c:pt idx="97">
                  <c:v>0.61016800000000004</c:v>
                </c:pt>
                <c:pt idx="98">
                  <c:v>0.55883799999999995</c:v>
                </c:pt>
                <c:pt idx="99">
                  <c:v>0.50320399999999998</c:v>
                </c:pt>
                <c:pt idx="100">
                  <c:v>0.44467200000000001</c:v>
                </c:pt>
                <c:pt idx="101">
                  <c:v>0.38467400000000002</c:v>
                </c:pt>
                <c:pt idx="102">
                  <c:v>0.32470700000000002</c:v>
                </c:pt>
                <c:pt idx="103">
                  <c:v>0.26620500000000002</c:v>
                </c:pt>
                <c:pt idx="104">
                  <c:v>0.21060200000000001</c:v>
                </c:pt>
                <c:pt idx="105">
                  <c:v>0.159332</c:v>
                </c:pt>
                <c:pt idx="106">
                  <c:v>0.11358600000000001</c:v>
                </c:pt>
                <c:pt idx="107">
                  <c:v>7.4553999999999995E-2</c:v>
                </c:pt>
                <c:pt idx="108">
                  <c:v>4.3152000000000003E-2</c:v>
                </c:pt>
                <c:pt idx="109">
                  <c:v>2.0171999999999999E-2</c:v>
                </c:pt>
                <c:pt idx="110">
                  <c:v>6.1650000000000003E-3</c:v>
                </c:pt>
                <c:pt idx="111">
                  <c:v>1.4649999999999999E-3</c:v>
                </c:pt>
                <c:pt idx="112">
                  <c:v>6.2259999999999998E-3</c:v>
                </c:pt>
                <c:pt idx="113">
                  <c:v>2.0324999999999999E-2</c:v>
                </c:pt>
                <c:pt idx="114">
                  <c:v>4.3395999999999997E-2</c:v>
                </c:pt>
                <c:pt idx="115">
                  <c:v>7.4889999999999998E-2</c:v>
                </c:pt>
                <c:pt idx="116">
                  <c:v>0.114014</c:v>
                </c:pt>
                <c:pt idx="117">
                  <c:v>0.15982099999999999</c:v>
                </c:pt>
                <c:pt idx="118">
                  <c:v>0.21115100000000001</c:v>
                </c:pt>
                <c:pt idx="119">
                  <c:v>0.26675399999999999</c:v>
                </c:pt>
                <c:pt idx="120">
                  <c:v>0.32528699999999999</c:v>
                </c:pt>
                <c:pt idx="121">
                  <c:v>0.38528400000000002</c:v>
                </c:pt>
                <c:pt idx="122">
                  <c:v>0.44525100000000001</c:v>
                </c:pt>
                <c:pt idx="123">
                  <c:v>0.50375400000000004</c:v>
                </c:pt>
                <c:pt idx="124">
                  <c:v>0.55935699999999999</c:v>
                </c:pt>
                <c:pt idx="125">
                  <c:v>0.610626</c:v>
                </c:pt>
                <c:pt idx="126">
                  <c:v>0.65634199999999998</c:v>
                </c:pt>
                <c:pt idx="127">
                  <c:v>0.69540400000000002</c:v>
                </c:pt>
                <c:pt idx="128">
                  <c:v>0.72683699999999996</c:v>
                </c:pt>
                <c:pt idx="129">
                  <c:v>0.74981699999999996</c:v>
                </c:pt>
                <c:pt idx="130">
                  <c:v>0.76382399999999995</c:v>
                </c:pt>
                <c:pt idx="131">
                  <c:v>0.76849400000000001</c:v>
                </c:pt>
                <c:pt idx="132">
                  <c:v>0.76370199999999999</c:v>
                </c:pt>
                <c:pt idx="133">
                  <c:v>0.74960300000000002</c:v>
                </c:pt>
                <c:pt idx="134">
                  <c:v>0.72653199999999996</c:v>
                </c:pt>
                <c:pt idx="135">
                  <c:v>0.69506800000000002</c:v>
                </c:pt>
                <c:pt idx="136">
                  <c:v>0.655945</c:v>
                </c:pt>
                <c:pt idx="137">
                  <c:v>0.61016800000000004</c:v>
                </c:pt>
                <c:pt idx="138">
                  <c:v>0.55883799999999995</c:v>
                </c:pt>
                <c:pt idx="139">
                  <c:v>0.50320399999999998</c:v>
                </c:pt>
                <c:pt idx="140">
                  <c:v>0.44467200000000001</c:v>
                </c:pt>
                <c:pt idx="141">
                  <c:v>0.38467400000000002</c:v>
                </c:pt>
                <c:pt idx="142">
                  <c:v>0.32470700000000002</c:v>
                </c:pt>
                <c:pt idx="143">
                  <c:v>0.26620500000000002</c:v>
                </c:pt>
                <c:pt idx="144">
                  <c:v>0.21060200000000001</c:v>
                </c:pt>
                <c:pt idx="145">
                  <c:v>0.159332</c:v>
                </c:pt>
                <c:pt idx="146">
                  <c:v>0.11358600000000001</c:v>
                </c:pt>
                <c:pt idx="147">
                  <c:v>7.4553999999999995E-2</c:v>
                </c:pt>
                <c:pt idx="148">
                  <c:v>4.3152000000000003E-2</c:v>
                </c:pt>
                <c:pt idx="149">
                  <c:v>2.0171999999999999E-2</c:v>
                </c:pt>
                <c:pt idx="150">
                  <c:v>6.1650000000000003E-3</c:v>
                </c:pt>
                <c:pt idx="151">
                  <c:v>1.495E-3</c:v>
                </c:pt>
                <c:pt idx="152">
                  <c:v>6.2560000000000003E-3</c:v>
                </c:pt>
                <c:pt idx="153">
                  <c:v>2.0324999999999999E-2</c:v>
                </c:pt>
                <c:pt idx="154">
                  <c:v>4.3395999999999997E-2</c:v>
                </c:pt>
                <c:pt idx="155">
                  <c:v>7.4889999999999998E-2</c:v>
                </c:pt>
                <c:pt idx="156">
                  <c:v>0.114014</c:v>
                </c:pt>
                <c:pt idx="157">
                  <c:v>0.15982099999999999</c:v>
                </c:pt>
                <c:pt idx="158">
                  <c:v>0.21115100000000001</c:v>
                </c:pt>
                <c:pt idx="159">
                  <c:v>0.26675399999999999</c:v>
                </c:pt>
                <c:pt idx="160">
                  <c:v>0.32528699999999999</c:v>
                </c:pt>
                <c:pt idx="161">
                  <c:v>0.38528400000000002</c:v>
                </c:pt>
                <c:pt idx="162">
                  <c:v>0.44525100000000001</c:v>
                </c:pt>
                <c:pt idx="163">
                  <c:v>0.50378400000000001</c:v>
                </c:pt>
                <c:pt idx="164">
                  <c:v>0.55935699999999999</c:v>
                </c:pt>
                <c:pt idx="165">
                  <c:v>0.610626</c:v>
                </c:pt>
                <c:pt idx="166">
                  <c:v>0.65634199999999998</c:v>
                </c:pt>
                <c:pt idx="167">
                  <c:v>0.69540400000000002</c:v>
                </c:pt>
                <c:pt idx="168">
                  <c:v>0.72680699999999998</c:v>
                </c:pt>
                <c:pt idx="169">
                  <c:v>0.74978599999999995</c:v>
                </c:pt>
                <c:pt idx="170">
                  <c:v>0.76382399999999995</c:v>
                </c:pt>
                <c:pt idx="171">
                  <c:v>0.76852399999999998</c:v>
                </c:pt>
                <c:pt idx="172">
                  <c:v>0.763733</c:v>
                </c:pt>
                <c:pt idx="173">
                  <c:v>0.74960300000000002</c:v>
                </c:pt>
                <c:pt idx="174">
                  <c:v>0.72653199999999996</c:v>
                </c:pt>
                <c:pt idx="175">
                  <c:v>0.69506800000000002</c:v>
                </c:pt>
                <c:pt idx="176">
                  <c:v>0.655945</c:v>
                </c:pt>
                <c:pt idx="177">
                  <c:v>0.61016800000000004</c:v>
                </c:pt>
                <c:pt idx="178">
                  <c:v>0.55883799999999995</c:v>
                </c:pt>
                <c:pt idx="179">
                  <c:v>0.50320399999999998</c:v>
                </c:pt>
                <c:pt idx="180">
                  <c:v>0.44470199999999999</c:v>
                </c:pt>
                <c:pt idx="181">
                  <c:v>0.38467400000000002</c:v>
                </c:pt>
                <c:pt idx="182">
                  <c:v>0.32470700000000002</c:v>
                </c:pt>
                <c:pt idx="183">
                  <c:v>0.26620500000000002</c:v>
                </c:pt>
                <c:pt idx="184">
                  <c:v>0.21063200000000001</c:v>
                </c:pt>
                <c:pt idx="185">
                  <c:v>0.159332</c:v>
                </c:pt>
                <c:pt idx="186">
                  <c:v>0.11358600000000001</c:v>
                </c:pt>
                <c:pt idx="187">
                  <c:v>7.4524000000000007E-2</c:v>
                </c:pt>
                <c:pt idx="188">
                  <c:v>4.3121E-2</c:v>
                </c:pt>
                <c:pt idx="189">
                  <c:v>2.0142E-2</c:v>
                </c:pt>
                <c:pt idx="190">
                  <c:v>6.1650000000000003E-3</c:v>
                </c:pt>
                <c:pt idx="191">
                  <c:v>1.495E-3</c:v>
                </c:pt>
                <c:pt idx="192">
                  <c:v>6.2560000000000003E-3</c:v>
                </c:pt>
                <c:pt idx="193">
                  <c:v>2.0355000000000002E-2</c:v>
                </c:pt>
                <c:pt idx="194">
                  <c:v>4.3427E-2</c:v>
                </c:pt>
                <c:pt idx="195">
                  <c:v>7.4889999999999998E-2</c:v>
                </c:pt>
                <c:pt idx="196">
                  <c:v>0.113983</c:v>
                </c:pt>
                <c:pt idx="197">
                  <c:v>0.15978999999999999</c:v>
                </c:pt>
                <c:pt idx="198">
                  <c:v>0.21115100000000001</c:v>
                </c:pt>
                <c:pt idx="199">
                  <c:v>0.26675399999999999</c:v>
                </c:pt>
                <c:pt idx="200">
                  <c:v>0.32528699999999999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79-6D42-954F-133B31696E46}"/>
            </c:ext>
          </c:extLst>
        </c:ser>
        <c:ser>
          <c:idx val="2"/>
          <c:order val="2"/>
          <c:tx>
            <c:strRef>
              <c:f>'lpf 10k f 1000'!$D$1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10k f 1000'!$A$2:$A$400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10k f 1000'!$D$2:$D$400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0.11816400000000001</c:v>
                </c:pt>
                <c:pt idx="2">
                  <c:v>0.390625</c:v>
                </c:pt>
                <c:pt idx="3">
                  <c:v>0.49804700000000002</c:v>
                </c:pt>
                <c:pt idx="4">
                  <c:v>0.55859400000000003</c:v>
                </c:pt>
                <c:pt idx="5">
                  <c:v>0.61035200000000001</c:v>
                </c:pt>
                <c:pt idx="6">
                  <c:v>0.65625</c:v>
                </c:pt>
                <c:pt idx="7">
                  <c:v>0.69531200000000004</c:v>
                </c:pt>
                <c:pt idx="8">
                  <c:v>0.72656200000000004</c:v>
                </c:pt>
                <c:pt idx="9">
                  <c:v>0.74902299999999999</c:v>
                </c:pt>
                <c:pt idx="10">
                  <c:v>0.76367200000000002</c:v>
                </c:pt>
                <c:pt idx="11">
                  <c:v>0.76757799999999998</c:v>
                </c:pt>
                <c:pt idx="12">
                  <c:v>0.76367200000000002</c:v>
                </c:pt>
                <c:pt idx="13">
                  <c:v>0.74902299999999999</c:v>
                </c:pt>
                <c:pt idx="14">
                  <c:v>0.72656200000000004</c:v>
                </c:pt>
                <c:pt idx="15">
                  <c:v>0.69433599999999995</c:v>
                </c:pt>
                <c:pt idx="16">
                  <c:v>0.65527299999999999</c:v>
                </c:pt>
                <c:pt idx="17">
                  <c:v>0.609375</c:v>
                </c:pt>
                <c:pt idx="18">
                  <c:v>0.55859400000000003</c:v>
                </c:pt>
                <c:pt idx="19">
                  <c:v>0.50292999999999999</c:v>
                </c:pt>
                <c:pt idx="20">
                  <c:v>0.44433600000000001</c:v>
                </c:pt>
                <c:pt idx="21">
                  <c:v>0.38378899999999999</c:v>
                </c:pt>
                <c:pt idx="22">
                  <c:v>0.32421899999999998</c:v>
                </c:pt>
                <c:pt idx="23">
                  <c:v>0.265625</c:v>
                </c:pt>
                <c:pt idx="24">
                  <c:v>0.20996100000000001</c:v>
                </c:pt>
                <c:pt idx="25">
                  <c:v>0.15917999999999999</c:v>
                </c:pt>
                <c:pt idx="26">
                  <c:v>0.11328100000000001</c:v>
                </c:pt>
                <c:pt idx="27">
                  <c:v>7.4218999999999993E-2</c:v>
                </c:pt>
                <c:pt idx="28">
                  <c:v>4.2969E-2</c:v>
                </c:pt>
                <c:pt idx="29">
                  <c:v>1.9531E-2</c:v>
                </c:pt>
                <c:pt idx="30">
                  <c:v>5.8589999999999996E-3</c:v>
                </c:pt>
                <c:pt idx="31">
                  <c:v>9.77E-4</c:v>
                </c:pt>
                <c:pt idx="32">
                  <c:v>5.8589999999999996E-3</c:v>
                </c:pt>
                <c:pt idx="33">
                  <c:v>1.9531E-2</c:v>
                </c:pt>
                <c:pt idx="34">
                  <c:v>4.2969E-2</c:v>
                </c:pt>
                <c:pt idx="35">
                  <c:v>7.4218999999999993E-2</c:v>
                </c:pt>
                <c:pt idx="36">
                  <c:v>0.11328100000000001</c:v>
                </c:pt>
                <c:pt idx="37">
                  <c:v>0.15917999999999999</c:v>
                </c:pt>
                <c:pt idx="38">
                  <c:v>0.21093799999999999</c:v>
                </c:pt>
                <c:pt idx="39">
                  <c:v>0.26660200000000001</c:v>
                </c:pt>
                <c:pt idx="40">
                  <c:v>0.32519500000000001</c:v>
                </c:pt>
                <c:pt idx="41">
                  <c:v>0.384766</c:v>
                </c:pt>
                <c:pt idx="42">
                  <c:v>0.44433600000000001</c:v>
                </c:pt>
                <c:pt idx="43">
                  <c:v>0.50292999999999999</c:v>
                </c:pt>
                <c:pt idx="44">
                  <c:v>0.55859400000000003</c:v>
                </c:pt>
                <c:pt idx="45">
                  <c:v>0.61035200000000001</c:v>
                </c:pt>
                <c:pt idx="46">
                  <c:v>0.65625</c:v>
                </c:pt>
                <c:pt idx="47">
                  <c:v>0.69531200000000004</c:v>
                </c:pt>
                <c:pt idx="48">
                  <c:v>0.72656200000000004</c:v>
                </c:pt>
                <c:pt idx="49">
                  <c:v>0.74902299999999999</c:v>
                </c:pt>
                <c:pt idx="50">
                  <c:v>0.76367200000000002</c:v>
                </c:pt>
                <c:pt idx="51">
                  <c:v>0.76757799999999998</c:v>
                </c:pt>
                <c:pt idx="52">
                  <c:v>0.76367200000000002</c:v>
                </c:pt>
                <c:pt idx="53">
                  <c:v>0.74902299999999999</c:v>
                </c:pt>
                <c:pt idx="54">
                  <c:v>0.72656200000000004</c:v>
                </c:pt>
                <c:pt idx="55">
                  <c:v>0.69433599999999995</c:v>
                </c:pt>
                <c:pt idx="56">
                  <c:v>0.65527299999999999</c:v>
                </c:pt>
                <c:pt idx="57">
                  <c:v>0.609375</c:v>
                </c:pt>
                <c:pt idx="58">
                  <c:v>0.55859400000000003</c:v>
                </c:pt>
                <c:pt idx="59">
                  <c:v>0.50292999999999999</c:v>
                </c:pt>
                <c:pt idx="60">
                  <c:v>0.44433600000000001</c:v>
                </c:pt>
                <c:pt idx="61">
                  <c:v>0.38378899999999999</c:v>
                </c:pt>
                <c:pt idx="62">
                  <c:v>0.32421899999999998</c:v>
                </c:pt>
                <c:pt idx="63">
                  <c:v>0.265625</c:v>
                </c:pt>
                <c:pt idx="64">
                  <c:v>0.20996100000000001</c:v>
                </c:pt>
                <c:pt idx="65">
                  <c:v>0.15917999999999999</c:v>
                </c:pt>
                <c:pt idx="66">
                  <c:v>0.11328100000000001</c:v>
                </c:pt>
                <c:pt idx="67">
                  <c:v>7.4218999999999993E-2</c:v>
                </c:pt>
                <c:pt idx="68">
                  <c:v>4.2969E-2</c:v>
                </c:pt>
                <c:pt idx="69">
                  <c:v>1.9531E-2</c:v>
                </c:pt>
                <c:pt idx="70">
                  <c:v>5.8589999999999996E-3</c:v>
                </c:pt>
                <c:pt idx="71">
                  <c:v>9.77E-4</c:v>
                </c:pt>
                <c:pt idx="72">
                  <c:v>5.8589999999999996E-3</c:v>
                </c:pt>
                <c:pt idx="73">
                  <c:v>1.9531E-2</c:v>
                </c:pt>
                <c:pt idx="74">
                  <c:v>4.2969E-2</c:v>
                </c:pt>
                <c:pt idx="75">
                  <c:v>7.4218999999999993E-2</c:v>
                </c:pt>
                <c:pt idx="76">
                  <c:v>0.11328100000000001</c:v>
                </c:pt>
                <c:pt idx="77">
                  <c:v>0.15917999999999999</c:v>
                </c:pt>
                <c:pt idx="78">
                  <c:v>0.21093799999999999</c:v>
                </c:pt>
                <c:pt idx="79">
                  <c:v>0.26660200000000001</c:v>
                </c:pt>
                <c:pt idx="80">
                  <c:v>0.32519500000000001</c:v>
                </c:pt>
                <c:pt idx="81">
                  <c:v>0.384766</c:v>
                </c:pt>
                <c:pt idx="82">
                  <c:v>0.44433600000000001</c:v>
                </c:pt>
                <c:pt idx="83">
                  <c:v>0.50292999999999999</c:v>
                </c:pt>
                <c:pt idx="84">
                  <c:v>0.55859400000000003</c:v>
                </c:pt>
                <c:pt idx="85">
                  <c:v>0.61035200000000001</c:v>
                </c:pt>
                <c:pt idx="86">
                  <c:v>0.65625</c:v>
                </c:pt>
                <c:pt idx="87">
                  <c:v>0.69531200000000004</c:v>
                </c:pt>
                <c:pt idx="88">
                  <c:v>0.72656200000000004</c:v>
                </c:pt>
                <c:pt idx="89">
                  <c:v>0.74902299999999999</c:v>
                </c:pt>
                <c:pt idx="90">
                  <c:v>0.76367200000000002</c:v>
                </c:pt>
                <c:pt idx="91">
                  <c:v>0.76757799999999998</c:v>
                </c:pt>
                <c:pt idx="92">
                  <c:v>0.76367200000000002</c:v>
                </c:pt>
                <c:pt idx="93">
                  <c:v>0.74902299999999999</c:v>
                </c:pt>
                <c:pt idx="94">
                  <c:v>0.72656200000000004</c:v>
                </c:pt>
                <c:pt idx="95">
                  <c:v>0.69433599999999995</c:v>
                </c:pt>
                <c:pt idx="96">
                  <c:v>0.65527299999999999</c:v>
                </c:pt>
                <c:pt idx="97">
                  <c:v>0.609375</c:v>
                </c:pt>
                <c:pt idx="98">
                  <c:v>0.55859400000000003</c:v>
                </c:pt>
                <c:pt idx="99">
                  <c:v>0.50292999999999999</c:v>
                </c:pt>
                <c:pt idx="100">
                  <c:v>0.44433600000000001</c:v>
                </c:pt>
                <c:pt idx="101">
                  <c:v>0.38378899999999999</c:v>
                </c:pt>
                <c:pt idx="102">
                  <c:v>0.32421899999999998</c:v>
                </c:pt>
                <c:pt idx="103">
                  <c:v>0.265625</c:v>
                </c:pt>
                <c:pt idx="104">
                  <c:v>0.20996100000000001</c:v>
                </c:pt>
                <c:pt idx="105">
                  <c:v>0.15917999999999999</c:v>
                </c:pt>
                <c:pt idx="106">
                  <c:v>0.11328100000000001</c:v>
                </c:pt>
                <c:pt idx="107">
                  <c:v>7.4218999999999993E-2</c:v>
                </c:pt>
                <c:pt idx="108">
                  <c:v>4.2969E-2</c:v>
                </c:pt>
                <c:pt idx="109">
                  <c:v>1.9531E-2</c:v>
                </c:pt>
                <c:pt idx="110">
                  <c:v>5.8589999999999996E-3</c:v>
                </c:pt>
                <c:pt idx="111">
                  <c:v>9.77E-4</c:v>
                </c:pt>
                <c:pt idx="112">
                  <c:v>5.8589999999999996E-3</c:v>
                </c:pt>
                <c:pt idx="113">
                  <c:v>1.9531E-2</c:v>
                </c:pt>
                <c:pt idx="114">
                  <c:v>4.2969E-2</c:v>
                </c:pt>
                <c:pt idx="115">
                  <c:v>7.4218999999999993E-2</c:v>
                </c:pt>
                <c:pt idx="116">
                  <c:v>0.11328100000000001</c:v>
                </c:pt>
                <c:pt idx="117">
                  <c:v>0.15917999999999999</c:v>
                </c:pt>
                <c:pt idx="118">
                  <c:v>0.21093799999999999</c:v>
                </c:pt>
                <c:pt idx="119">
                  <c:v>0.26660200000000001</c:v>
                </c:pt>
                <c:pt idx="120">
                  <c:v>0.32519500000000001</c:v>
                </c:pt>
                <c:pt idx="121">
                  <c:v>0.384766</c:v>
                </c:pt>
                <c:pt idx="122">
                  <c:v>0.44433600000000001</c:v>
                </c:pt>
                <c:pt idx="123">
                  <c:v>0.50292999999999999</c:v>
                </c:pt>
                <c:pt idx="124">
                  <c:v>0.55859400000000003</c:v>
                </c:pt>
                <c:pt idx="125">
                  <c:v>0.61035200000000001</c:v>
                </c:pt>
                <c:pt idx="126">
                  <c:v>0.65625</c:v>
                </c:pt>
                <c:pt idx="127">
                  <c:v>0.69531200000000004</c:v>
                </c:pt>
                <c:pt idx="128">
                  <c:v>0.72656200000000004</c:v>
                </c:pt>
                <c:pt idx="129">
                  <c:v>0.74902299999999999</c:v>
                </c:pt>
                <c:pt idx="130">
                  <c:v>0.76367200000000002</c:v>
                </c:pt>
                <c:pt idx="131">
                  <c:v>0.76757799999999998</c:v>
                </c:pt>
                <c:pt idx="132">
                  <c:v>0.76367200000000002</c:v>
                </c:pt>
                <c:pt idx="133">
                  <c:v>0.74902299999999999</c:v>
                </c:pt>
                <c:pt idx="134">
                  <c:v>0.72558599999999995</c:v>
                </c:pt>
                <c:pt idx="135">
                  <c:v>0.69433599999999995</c:v>
                </c:pt>
                <c:pt idx="136">
                  <c:v>0.65527299999999999</c:v>
                </c:pt>
                <c:pt idx="137">
                  <c:v>0.609375</c:v>
                </c:pt>
                <c:pt idx="138">
                  <c:v>0.55859400000000003</c:v>
                </c:pt>
                <c:pt idx="139">
                  <c:v>0.50292999999999999</c:v>
                </c:pt>
                <c:pt idx="140">
                  <c:v>0.44433600000000001</c:v>
                </c:pt>
                <c:pt idx="141">
                  <c:v>0.38378899999999999</c:v>
                </c:pt>
                <c:pt idx="142">
                  <c:v>0.32421899999999998</c:v>
                </c:pt>
                <c:pt idx="143">
                  <c:v>0.265625</c:v>
                </c:pt>
                <c:pt idx="144">
                  <c:v>0.20996100000000001</c:v>
                </c:pt>
                <c:pt idx="145">
                  <c:v>0.15917999999999999</c:v>
                </c:pt>
                <c:pt idx="146">
                  <c:v>0.11328100000000001</c:v>
                </c:pt>
                <c:pt idx="147">
                  <c:v>7.4218999999999993E-2</c:v>
                </c:pt>
                <c:pt idx="148">
                  <c:v>4.2969E-2</c:v>
                </c:pt>
                <c:pt idx="149">
                  <c:v>1.9531E-2</c:v>
                </c:pt>
                <c:pt idx="150">
                  <c:v>5.8589999999999996E-3</c:v>
                </c:pt>
                <c:pt idx="151">
                  <c:v>9.77E-4</c:v>
                </c:pt>
                <c:pt idx="152">
                  <c:v>5.8589999999999996E-3</c:v>
                </c:pt>
                <c:pt idx="153">
                  <c:v>1.9531E-2</c:v>
                </c:pt>
                <c:pt idx="154">
                  <c:v>4.2969E-2</c:v>
                </c:pt>
                <c:pt idx="155">
                  <c:v>7.4218999999999993E-2</c:v>
                </c:pt>
                <c:pt idx="156">
                  <c:v>0.11328100000000001</c:v>
                </c:pt>
                <c:pt idx="157">
                  <c:v>0.15917999999999999</c:v>
                </c:pt>
                <c:pt idx="158">
                  <c:v>0.21093799999999999</c:v>
                </c:pt>
                <c:pt idx="159">
                  <c:v>0.26660200000000001</c:v>
                </c:pt>
                <c:pt idx="160">
                  <c:v>0.32519500000000001</c:v>
                </c:pt>
                <c:pt idx="161">
                  <c:v>0.384766</c:v>
                </c:pt>
                <c:pt idx="162">
                  <c:v>0.44433600000000001</c:v>
                </c:pt>
                <c:pt idx="163">
                  <c:v>0.50292999999999999</c:v>
                </c:pt>
                <c:pt idx="164">
                  <c:v>0.55859400000000003</c:v>
                </c:pt>
                <c:pt idx="165">
                  <c:v>0.61035200000000001</c:v>
                </c:pt>
                <c:pt idx="166">
                  <c:v>0.65625</c:v>
                </c:pt>
                <c:pt idx="167">
                  <c:v>0.69531200000000004</c:v>
                </c:pt>
                <c:pt idx="168">
                  <c:v>0.72656200000000004</c:v>
                </c:pt>
                <c:pt idx="169">
                  <c:v>0.74902299999999999</c:v>
                </c:pt>
                <c:pt idx="170">
                  <c:v>0.76367200000000002</c:v>
                </c:pt>
                <c:pt idx="171">
                  <c:v>0.76757799999999998</c:v>
                </c:pt>
                <c:pt idx="172">
                  <c:v>0.76367200000000002</c:v>
                </c:pt>
                <c:pt idx="173">
                  <c:v>0.74902299999999999</c:v>
                </c:pt>
                <c:pt idx="174">
                  <c:v>0.72558599999999995</c:v>
                </c:pt>
                <c:pt idx="175">
                  <c:v>0.69433599999999995</c:v>
                </c:pt>
                <c:pt idx="176">
                  <c:v>0.65527299999999999</c:v>
                </c:pt>
                <c:pt idx="177">
                  <c:v>0.609375</c:v>
                </c:pt>
                <c:pt idx="178">
                  <c:v>0.55859400000000003</c:v>
                </c:pt>
                <c:pt idx="179">
                  <c:v>0.50292999999999999</c:v>
                </c:pt>
                <c:pt idx="180">
                  <c:v>0.44433600000000001</c:v>
                </c:pt>
                <c:pt idx="181">
                  <c:v>0.38378899999999999</c:v>
                </c:pt>
                <c:pt idx="182">
                  <c:v>0.32421899999999998</c:v>
                </c:pt>
                <c:pt idx="183">
                  <c:v>0.265625</c:v>
                </c:pt>
                <c:pt idx="184">
                  <c:v>0.20996100000000001</c:v>
                </c:pt>
                <c:pt idx="185">
                  <c:v>0.15917999999999999</c:v>
                </c:pt>
                <c:pt idx="186">
                  <c:v>0.11328100000000001</c:v>
                </c:pt>
                <c:pt idx="187">
                  <c:v>7.4218999999999993E-2</c:v>
                </c:pt>
                <c:pt idx="188">
                  <c:v>4.2969E-2</c:v>
                </c:pt>
                <c:pt idx="189">
                  <c:v>1.9531E-2</c:v>
                </c:pt>
                <c:pt idx="190">
                  <c:v>5.8589999999999996E-3</c:v>
                </c:pt>
                <c:pt idx="191">
                  <c:v>9.77E-4</c:v>
                </c:pt>
                <c:pt idx="192">
                  <c:v>5.8589999999999996E-3</c:v>
                </c:pt>
                <c:pt idx="193">
                  <c:v>1.9531E-2</c:v>
                </c:pt>
                <c:pt idx="194">
                  <c:v>4.2969E-2</c:v>
                </c:pt>
                <c:pt idx="195">
                  <c:v>7.4218999999999993E-2</c:v>
                </c:pt>
                <c:pt idx="196">
                  <c:v>0.11328100000000001</c:v>
                </c:pt>
                <c:pt idx="197">
                  <c:v>0.15917999999999999</c:v>
                </c:pt>
                <c:pt idx="198">
                  <c:v>0.21093799999999999</c:v>
                </c:pt>
                <c:pt idx="199">
                  <c:v>0.26660200000000001</c:v>
                </c:pt>
                <c:pt idx="200">
                  <c:v>0.32519500000000001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79-6D42-954F-133B31696E46}"/>
            </c:ext>
          </c:extLst>
        </c:ser>
        <c:ser>
          <c:idx val="3"/>
          <c:order val="3"/>
          <c:tx>
            <c:strRef>
              <c:f>'lpf 10k f 1000'!$E$1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10k f 1000'!$A$2:$A$400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10k f 1000'!$E$2:$E$400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2.2499999999999999E-4</c:v>
                </c:pt>
                <c:pt idx="3">
                  <c:v>7.4399999999999998E-4</c:v>
                </c:pt>
                <c:pt idx="4">
                  <c:v>4.86E-4</c:v>
                </c:pt>
                <c:pt idx="5">
                  <c:v>4.6500000000000003E-4</c:v>
                </c:pt>
                <c:pt idx="6">
                  <c:v>1.8699999999999999E-4</c:v>
                </c:pt>
                <c:pt idx="7">
                  <c:v>2.2769999999999999E-3</c:v>
                </c:pt>
                <c:pt idx="8">
                  <c:v>1.1460000000000001E-3</c:v>
                </c:pt>
                <c:pt idx="9">
                  <c:v>2.82E-3</c:v>
                </c:pt>
                <c:pt idx="10">
                  <c:v>8.1099999999999998E-4</c:v>
                </c:pt>
                <c:pt idx="11">
                  <c:v>6.3470000000000002E-3</c:v>
                </c:pt>
                <c:pt idx="12">
                  <c:v>2.8379999999999998E-3</c:v>
                </c:pt>
                <c:pt idx="13">
                  <c:v>9.8099999999999993E-3</c:v>
                </c:pt>
                <c:pt idx="14">
                  <c:v>2.6340000000000001E-3</c:v>
                </c:pt>
                <c:pt idx="15">
                  <c:v>2.1974E-2</c:v>
                </c:pt>
                <c:pt idx="16">
                  <c:v>6.7850000000000002E-3</c:v>
                </c:pt>
                <c:pt idx="17">
                  <c:v>0.148171</c:v>
                </c:pt>
                <c:pt idx="18">
                  <c:v>0.35267500000000002</c:v>
                </c:pt>
                <c:pt idx="19">
                  <c:v>0.50845200000000002</c:v>
                </c:pt>
                <c:pt idx="20">
                  <c:v>0.57430599999999998</c:v>
                </c:pt>
                <c:pt idx="21">
                  <c:v>0.60442399999999996</c:v>
                </c:pt>
                <c:pt idx="22">
                  <c:v>0.64958099999999996</c:v>
                </c:pt>
                <c:pt idx="23">
                  <c:v>0.70017600000000002</c:v>
                </c:pt>
                <c:pt idx="24">
                  <c:v>0.73181700000000005</c:v>
                </c:pt>
                <c:pt idx="25">
                  <c:v>0.74835300000000005</c:v>
                </c:pt>
                <c:pt idx="26">
                  <c:v>0.76227699999999998</c:v>
                </c:pt>
                <c:pt idx="27">
                  <c:v>0.77059</c:v>
                </c:pt>
                <c:pt idx="28">
                  <c:v>0.76598100000000002</c:v>
                </c:pt>
                <c:pt idx="29">
                  <c:v>0.75004800000000005</c:v>
                </c:pt>
                <c:pt idx="30">
                  <c:v>0.72685200000000005</c:v>
                </c:pt>
                <c:pt idx="31">
                  <c:v>0.69618899999999995</c:v>
                </c:pt>
                <c:pt idx="32">
                  <c:v>0.65704300000000004</c:v>
                </c:pt>
                <c:pt idx="33">
                  <c:v>0.61074799999999996</c:v>
                </c:pt>
                <c:pt idx="34">
                  <c:v>0.559199</c:v>
                </c:pt>
                <c:pt idx="35">
                  <c:v>0.50344500000000003</c:v>
                </c:pt>
                <c:pt idx="36">
                  <c:v>0.44477800000000001</c:v>
                </c:pt>
                <c:pt idx="37">
                  <c:v>0.38464100000000001</c:v>
                </c:pt>
                <c:pt idx="38">
                  <c:v>0.32451799999999997</c:v>
                </c:pt>
                <c:pt idx="39">
                  <c:v>0.26588200000000001</c:v>
                </c:pt>
                <c:pt idx="40">
                  <c:v>0.21017</c:v>
                </c:pt>
                <c:pt idx="41">
                  <c:v>0.15875600000000001</c:v>
                </c:pt>
                <c:pt idx="42">
                  <c:v>0.112916</c:v>
                </c:pt>
                <c:pt idx="43">
                  <c:v>7.3774000000000006E-2</c:v>
                </c:pt>
                <c:pt idx="44">
                  <c:v>4.2285000000000003E-2</c:v>
                </c:pt>
                <c:pt idx="45">
                  <c:v>1.9224999999999999E-2</c:v>
                </c:pt>
                <c:pt idx="46">
                  <c:v>5.1799999999999997E-3</c:v>
                </c:pt>
                <c:pt idx="47">
                  <c:v>5.04E-4</c:v>
                </c:pt>
                <c:pt idx="48">
                  <c:v>5.3020000000000003E-3</c:v>
                </c:pt>
                <c:pt idx="49">
                  <c:v>1.9438E-2</c:v>
                </c:pt>
                <c:pt idx="50">
                  <c:v>4.2561000000000002E-2</c:v>
                </c:pt>
                <c:pt idx="51">
                  <c:v>7.4110999999999996E-2</c:v>
                </c:pt>
                <c:pt idx="52">
                  <c:v>0.113315</c:v>
                </c:pt>
                <c:pt idx="53">
                  <c:v>0.15920799999999999</c:v>
                </c:pt>
                <c:pt idx="54">
                  <c:v>0.21066699999999999</c:v>
                </c:pt>
                <c:pt idx="55">
                  <c:v>0.266428</c:v>
                </c:pt>
                <c:pt idx="56">
                  <c:v>0.32510600000000001</c:v>
                </c:pt>
                <c:pt idx="57">
                  <c:v>0.38524199999999997</c:v>
                </c:pt>
                <c:pt idx="58">
                  <c:v>0.44536100000000001</c:v>
                </c:pt>
                <c:pt idx="59">
                  <c:v>0.50400500000000004</c:v>
                </c:pt>
                <c:pt idx="60">
                  <c:v>0.55973399999999995</c:v>
                </c:pt>
                <c:pt idx="61">
                  <c:v>0.61115900000000001</c:v>
                </c:pt>
                <c:pt idx="62">
                  <c:v>0.65700000000000003</c:v>
                </c:pt>
                <c:pt idx="63">
                  <c:v>0.69613100000000006</c:v>
                </c:pt>
                <c:pt idx="64">
                  <c:v>0.727599</c:v>
                </c:pt>
                <c:pt idx="65">
                  <c:v>0.75063100000000005</c:v>
                </c:pt>
                <c:pt idx="66">
                  <c:v>0.76466199999999995</c:v>
                </c:pt>
                <c:pt idx="67">
                  <c:v>0.76935100000000001</c:v>
                </c:pt>
                <c:pt idx="68">
                  <c:v>0.76458400000000004</c:v>
                </c:pt>
                <c:pt idx="69">
                  <c:v>0.75046999999999997</c:v>
                </c:pt>
                <c:pt idx="70">
                  <c:v>0.72734500000000002</c:v>
                </c:pt>
                <c:pt idx="71">
                  <c:v>0.69578099999999998</c:v>
                </c:pt>
                <c:pt idx="72">
                  <c:v>0.65656400000000004</c:v>
                </c:pt>
                <c:pt idx="73">
                  <c:v>0.61066200000000004</c:v>
                </c:pt>
                <c:pt idx="74">
                  <c:v>0.559199</c:v>
                </c:pt>
                <c:pt idx="75">
                  <c:v>0.503444</c:v>
                </c:pt>
                <c:pt idx="76">
                  <c:v>0.44477800000000001</c:v>
                </c:pt>
                <c:pt idx="77">
                  <c:v>0.38464300000000001</c:v>
                </c:pt>
                <c:pt idx="78">
                  <c:v>0.32450899999999999</c:v>
                </c:pt>
                <c:pt idx="79">
                  <c:v>0.26585700000000001</c:v>
                </c:pt>
                <c:pt idx="80">
                  <c:v>0.210145</c:v>
                </c:pt>
                <c:pt idx="81">
                  <c:v>0.158747</c:v>
                </c:pt>
                <c:pt idx="82">
                  <c:v>0.112917</c:v>
                </c:pt>
                <c:pt idx="83">
                  <c:v>7.3775999999999994E-2</c:v>
                </c:pt>
                <c:pt idx="84">
                  <c:v>4.2292000000000003E-2</c:v>
                </c:pt>
                <c:pt idx="85">
                  <c:v>1.9241999999999999E-2</c:v>
                </c:pt>
                <c:pt idx="86">
                  <c:v>5.1919999999999996E-3</c:v>
                </c:pt>
                <c:pt idx="87">
                  <c:v>4.95E-4</c:v>
                </c:pt>
                <c:pt idx="88">
                  <c:v>5.28E-3</c:v>
                </c:pt>
                <c:pt idx="89">
                  <c:v>1.9428000000000001E-2</c:v>
                </c:pt>
                <c:pt idx="90">
                  <c:v>4.2573E-2</c:v>
                </c:pt>
                <c:pt idx="91">
                  <c:v>7.4130000000000001E-2</c:v>
                </c:pt>
                <c:pt idx="92">
                  <c:v>0.11332299999999999</c:v>
                </c:pt>
                <c:pt idx="93">
                  <c:v>0.15920699999999999</c:v>
                </c:pt>
                <c:pt idx="94">
                  <c:v>0.21066499999999999</c:v>
                </c:pt>
                <c:pt idx="95">
                  <c:v>0.266428</c:v>
                </c:pt>
                <c:pt idx="96">
                  <c:v>0.32510600000000001</c:v>
                </c:pt>
                <c:pt idx="97">
                  <c:v>0.385243</c:v>
                </c:pt>
                <c:pt idx="98">
                  <c:v>0.44536300000000001</c:v>
                </c:pt>
                <c:pt idx="99">
                  <c:v>0.50399700000000003</c:v>
                </c:pt>
                <c:pt idx="100">
                  <c:v>0.55971000000000004</c:v>
                </c:pt>
                <c:pt idx="101">
                  <c:v>0.61113099999999998</c:v>
                </c:pt>
                <c:pt idx="102">
                  <c:v>0.65698800000000002</c:v>
                </c:pt>
                <c:pt idx="103">
                  <c:v>0.69614399999999999</c:v>
                </c:pt>
                <c:pt idx="104">
                  <c:v>0.72762499999999997</c:v>
                </c:pt>
                <c:pt idx="105">
                  <c:v>0.75065400000000004</c:v>
                </c:pt>
                <c:pt idx="106">
                  <c:v>0.76467300000000005</c:v>
                </c:pt>
                <c:pt idx="107">
                  <c:v>0.76934899999999995</c:v>
                </c:pt>
                <c:pt idx="108">
                  <c:v>0.76457200000000003</c:v>
                </c:pt>
                <c:pt idx="109">
                  <c:v>0.75045399999999995</c:v>
                </c:pt>
                <c:pt idx="110">
                  <c:v>0.72733700000000001</c:v>
                </c:pt>
                <c:pt idx="111">
                  <c:v>0.69578700000000004</c:v>
                </c:pt>
                <c:pt idx="112">
                  <c:v>0.65658099999999997</c:v>
                </c:pt>
                <c:pt idx="113">
                  <c:v>0.61068100000000003</c:v>
                </c:pt>
                <c:pt idx="114">
                  <c:v>0.55921399999999999</c:v>
                </c:pt>
                <c:pt idx="115">
                  <c:v>0.50345099999999998</c:v>
                </c:pt>
                <c:pt idx="116">
                  <c:v>0.444776</c:v>
                </c:pt>
                <c:pt idx="117">
                  <c:v>0.38464100000000001</c:v>
                </c:pt>
                <c:pt idx="118">
                  <c:v>0.32451799999999997</c:v>
                </c:pt>
                <c:pt idx="119">
                  <c:v>0.26587499999999997</c:v>
                </c:pt>
                <c:pt idx="120">
                  <c:v>0.21015500000000001</c:v>
                </c:pt>
                <c:pt idx="121">
                  <c:v>0.15873899999999999</c:v>
                </c:pt>
                <c:pt idx="122">
                  <c:v>0.112899</c:v>
                </c:pt>
                <c:pt idx="123">
                  <c:v>7.3763999999999996E-2</c:v>
                </c:pt>
                <c:pt idx="124">
                  <c:v>4.2292999999999997E-2</c:v>
                </c:pt>
                <c:pt idx="125">
                  <c:v>1.9252999999999999E-2</c:v>
                </c:pt>
                <c:pt idx="126">
                  <c:v>5.2069999999999998E-3</c:v>
                </c:pt>
                <c:pt idx="127">
                  <c:v>5.0600000000000005E-4</c:v>
                </c:pt>
                <c:pt idx="128">
                  <c:v>5.2750000000000002E-3</c:v>
                </c:pt>
                <c:pt idx="129">
                  <c:v>1.9401999999999999E-2</c:v>
                </c:pt>
                <c:pt idx="130">
                  <c:v>4.2535000000000003E-2</c:v>
                </c:pt>
                <c:pt idx="131">
                  <c:v>7.4103000000000002E-2</c:v>
                </c:pt>
                <c:pt idx="132">
                  <c:v>0.113327</c:v>
                </c:pt>
                <c:pt idx="133">
                  <c:v>0.15923300000000001</c:v>
                </c:pt>
                <c:pt idx="134">
                  <c:v>0.21069099999999999</c:v>
                </c:pt>
                <c:pt idx="135">
                  <c:v>0.26643899999999998</c:v>
                </c:pt>
                <c:pt idx="136">
                  <c:v>0.32510299999999998</c:v>
                </c:pt>
                <c:pt idx="137">
                  <c:v>0.385237</c:v>
                </c:pt>
                <c:pt idx="138">
                  <c:v>0.44536399999999998</c:v>
                </c:pt>
                <c:pt idx="139">
                  <c:v>0.50400999999999996</c:v>
                </c:pt>
                <c:pt idx="140">
                  <c:v>0.55972699999999997</c:v>
                </c:pt>
                <c:pt idx="141">
                  <c:v>0.61113200000000001</c:v>
                </c:pt>
                <c:pt idx="142">
                  <c:v>0.65696600000000005</c:v>
                </c:pt>
                <c:pt idx="143">
                  <c:v>0.69611400000000001</c:v>
                </c:pt>
                <c:pt idx="144">
                  <c:v>0.72761200000000004</c:v>
                </c:pt>
                <c:pt idx="145">
                  <c:v>0.750668</c:v>
                </c:pt>
                <c:pt idx="146">
                  <c:v>0.76470099999999996</c:v>
                </c:pt>
                <c:pt idx="147">
                  <c:v>0.76937299999999997</c:v>
                </c:pt>
                <c:pt idx="148">
                  <c:v>0.76458000000000004</c:v>
                </c:pt>
                <c:pt idx="149">
                  <c:v>0.75044599999999995</c:v>
                </c:pt>
                <c:pt idx="150">
                  <c:v>0.72731999999999997</c:v>
                </c:pt>
                <c:pt idx="151">
                  <c:v>0.69576899999999997</c:v>
                </c:pt>
                <c:pt idx="152">
                  <c:v>0.65656700000000001</c:v>
                </c:pt>
                <c:pt idx="153">
                  <c:v>0.61067400000000005</c:v>
                </c:pt>
                <c:pt idx="154">
                  <c:v>0.55921399999999999</c:v>
                </c:pt>
                <c:pt idx="155">
                  <c:v>0.50345300000000004</c:v>
                </c:pt>
                <c:pt idx="156">
                  <c:v>0.444776</c:v>
                </c:pt>
                <c:pt idx="157">
                  <c:v>0.38463999999999998</c:v>
                </c:pt>
                <c:pt idx="158">
                  <c:v>0.324519</c:v>
                </c:pt>
                <c:pt idx="159">
                  <c:v>0.265876</c:v>
                </c:pt>
                <c:pt idx="160">
                  <c:v>0.21015400000000001</c:v>
                </c:pt>
                <c:pt idx="161">
                  <c:v>0.15873699999999999</c:v>
                </c:pt>
                <c:pt idx="162">
                  <c:v>0.1129</c:v>
                </c:pt>
                <c:pt idx="163">
                  <c:v>7.3764999999999997E-2</c:v>
                </c:pt>
                <c:pt idx="164">
                  <c:v>4.2290000000000001E-2</c:v>
                </c:pt>
                <c:pt idx="165">
                  <c:v>1.925E-2</c:v>
                </c:pt>
                <c:pt idx="166">
                  <c:v>5.2170000000000003E-3</c:v>
                </c:pt>
                <c:pt idx="167">
                  <c:v>5.31E-4</c:v>
                </c:pt>
                <c:pt idx="168">
                  <c:v>5.3E-3</c:v>
                </c:pt>
                <c:pt idx="169">
                  <c:v>1.9411999999999999E-2</c:v>
                </c:pt>
                <c:pt idx="170">
                  <c:v>4.2533000000000001E-2</c:v>
                </c:pt>
                <c:pt idx="171">
                  <c:v>7.4099999999999999E-2</c:v>
                </c:pt>
                <c:pt idx="172">
                  <c:v>0.113327</c:v>
                </c:pt>
                <c:pt idx="173">
                  <c:v>0.15923499999999999</c:v>
                </c:pt>
                <c:pt idx="174">
                  <c:v>0.21069199999999999</c:v>
                </c:pt>
                <c:pt idx="175">
                  <c:v>0.26643800000000001</c:v>
                </c:pt>
                <c:pt idx="176">
                  <c:v>0.3251</c:v>
                </c:pt>
                <c:pt idx="177">
                  <c:v>0.38523800000000002</c:v>
                </c:pt>
                <c:pt idx="178">
                  <c:v>0.44537500000000002</c:v>
                </c:pt>
                <c:pt idx="179">
                  <c:v>0.50402400000000003</c:v>
                </c:pt>
                <c:pt idx="180">
                  <c:v>0.55973399999999995</c:v>
                </c:pt>
                <c:pt idx="181">
                  <c:v>0.61113399999999996</c:v>
                </c:pt>
                <c:pt idx="182">
                  <c:v>0.65696699999999997</c:v>
                </c:pt>
                <c:pt idx="183">
                  <c:v>0.696106</c:v>
                </c:pt>
                <c:pt idx="184">
                  <c:v>0.72758599999999996</c:v>
                </c:pt>
                <c:pt idx="185">
                  <c:v>0.75063899999999995</c:v>
                </c:pt>
                <c:pt idx="186">
                  <c:v>0.76470099999999996</c:v>
                </c:pt>
                <c:pt idx="187">
                  <c:v>0.76940200000000003</c:v>
                </c:pt>
                <c:pt idx="188">
                  <c:v>0.76460799999999995</c:v>
                </c:pt>
                <c:pt idx="189">
                  <c:v>0.75045300000000004</c:v>
                </c:pt>
                <c:pt idx="190">
                  <c:v>0.72731500000000004</c:v>
                </c:pt>
                <c:pt idx="191">
                  <c:v>0.69576899999999997</c:v>
                </c:pt>
                <c:pt idx="192">
                  <c:v>0.65656899999999996</c:v>
                </c:pt>
                <c:pt idx="193">
                  <c:v>0.61067199999999999</c:v>
                </c:pt>
                <c:pt idx="194">
                  <c:v>0.55921200000000004</c:v>
                </c:pt>
                <c:pt idx="195">
                  <c:v>0.50346299999999999</c:v>
                </c:pt>
                <c:pt idx="196">
                  <c:v>0.44479200000000002</c:v>
                </c:pt>
                <c:pt idx="197">
                  <c:v>0.38464799999999999</c:v>
                </c:pt>
                <c:pt idx="198">
                  <c:v>0.324517</c:v>
                </c:pt>
                <c:pt idx="199">
                  <c:v>0.26588099999999998</c:v>
                </c:pt>
                <c:pt idx="200">
                  <c:v>0.210172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79-6D42-954F-133B3169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3k f 10000'!$B$1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0.69973799999999997</c:v>
                </c:pt>
                <c:pt idx="2">
                  <c:v>0.35012799999999999</c:v>
                </c:pt>
                <c:pt idx="3">
                  <c:v>7.0200000000000004E-4</c:v>
                </c:pt>
                <c:pt idx="4">
                  <c:v>0.35012799999999999</c:v>
                </c:pt>
                <c:pt idx="5">
                  <c:v>0.69930999999999999</c:v>
                </c:pt>
                <c:pt idx="6">
                  <c:v>0.34991499999999998</c:v>
                </c:pt>
                <c:pt idx="7">
                  <c:v>9.2E-5</c:v>
                </c:pt>
                <c:pt idx="8">
                  <c:v>0.35000599999999998</c:v>
                </c:pt>
                <c:pt idx="9">
                  <c:v>0.69912700000000005</c:v>
                </c:pt>
                <c:pt idx="10">
                  <c:v>0.349823</c:v>
                </c:pt>
                <c:pt idx="11">
                  <c:v>3.0499999999999999E-4</c:v>
                </c:pt>
                <c:pt idx="12">
                  <c:v>0.349823</c:v>
                </c:pt>
                <c:pt idx="13">
                  <c:v>0.69937099999999996</c:v>
                </c:pt>
                <c:pt idx="14">
                  <c:v>0.34988399999999997</c:v>
                </c:pt>
                <c:pt idx="15">
                  <c:v>7.0200000000000004E-4</c:v>
                </c:pt>
                <c:pt idx="16">
                  <c:v>0.35009800000000002</c:v>
                </c:pt>
                <c:pt idx="17">
                  <c:v>0.69992100000000002</c:v>
                </c:pt>
                <c:pt idx="18">
                  <c:v>0.34997600000000001</c:v>
                </c:pt>
                <c:pt idx="19">
                  <c:v>8.5400000000000005E-4</c:v>
                </c:pt>
                <c:pt idx="20">
                  <c:v>0.35012799999999999</c:v>
                </c:pt>
                <c:pt idx="21">
                  <c:v>0.69964599999999999</c:v>
                </c:pt>
                <c:pt idx="22">
                  <c:v>0.350159</c:v>
                </c:pt>
                <c:pt idx="23">
                  <c:v>6.0999999999999997E-4</c:v>
                </c:pt>
                <c:pt idx="24">
                  <c:v>0.35009800000000002</c:v>
                </c:pt>
                <c:pt idx="25">
                  <c:v>0.69928000000000001</c:v>
                </c:pt>
                <c:pt idx="26">
                  <c:v>0.34988399999999997</c:v>
                </c:pt>
                <c:pt idx="27">
                  <c:v>3.1000000000000001E-5</c:v>
                </c:pt>
                <c:pt idx="28">
                  <c:v>0.35000599999999998</c:v>
                </c:pt>
                <c:pt idx="29">
                  <c:v>0.69912700000000005</c:v>
                </c:pt>
                <c:pt idx="30">
                  <c:v>0.349823</c:v>
                </c:pt>
                <c:pt idx="31">
                  <c:v>3.3599999999999998E-4</c:v>
                </c:pt>
                <c:pt idx="32">
                  <c:v>0.349823</c:v>
                </c:pt>
                <c:pt idx="33">
                  <c:v>0.69937099999999996</c:v>
                </c:pt>
                <c:pt idx="34">
                  <c:v>0.34988399999999997</c:v>
                </c:pt>
                <c:pt idx="35">
                  <c:v>7.0200000000000004E-4</c:v>
                </c:pt>
                <c:pt idx="36">
                  <c:v>0.35009800000000002</c:v>
                </c:pt>
                <c:pt idx="37">
                  <c:v>0.69976799999999995</c:v>
                </c:pt>
                <c:pt idx="38">
                  <c:v>0.35009800000000002</c:v>
                </c:pt>
                <c:pt idx="39">
                  <c:v>7.0200000000000004E-4</c:v>
                </c:pt>
                <c:pt idx="40">
                  <c:v>0.35012799999999999</c:v>
                </c:pt>
                <c:pt idx="41">
                  <c:v>0.69930999999999999</c:v>
                </c:pt>
                <c:pt idx="42">
                  <c:v>0.34991499999999998</c:v>
                </c:pt>
                <c:pt idx="43">
                  <c:v>1.5300000000000001E-4</c:v>
                </c:pt>
                <c:pt idx="44">
                  <c:v>0.35000599999999998</c:v>
                </c:pt>
                <c:pt idx="45">
                  <c:v>0.69909699999999997</c:v>
                </c:pt>
                <c:pt idx="46">
                  <c:v>0.349823</c:v>
                </c:pt>
                <c:pt idx="47">
                  <c:v>3.0499999999999999E-4</c:v>
                </c:pt>
                <c:pt idx="48">
                  <c:v>0.349823</c:v>
                </c:pt>
                <c:pt idx="49">
                  <c:v>0.69934099999999999</c:v>
                </c:pt>
                <c:pt idx="50">
                  <c:v>0.34988399999999997</c:v>
                </c:pt>
                <c:pt idx="51">
                  <c:v>7.0200000000000004E-4</c:v>
                </c:pt>
                <c:pt idx="52">
                  <c:v>0.35009800000000002</c:v>
                </c:pt>
                <c:pt idx="53">
                  <c:v>0.69989000000000001</c:v>
                </c:pt>
                <c:pt idx="54">
                  <c:v>0.34997600000000001</c:v>
                </c:pt>
                <c:pt idx="55">
                  <c:v>8.5400000000000005E-4</c:v>
                </c:pt>
                <c:pt idx="56">
                  <c:v>0.350159</c:v>
                </c:pt>
                <c:pt idx="57">
                  <c:v>0.69967699999999999</c:v>
                </c:pt>
                <c:pt idx="58">
                  <c:v>0.350159</c:v>
                </c:pt>
                <c:pt idx="59">
                  <c:v>6.0999999999999997E-4</c:v>
                </c:pt>
                <c:pt idx="60">
                  <c:v>0.35009800000000002</c:v>
                </c:pt>
                <c:pt idx="61">
                  <c:v>0.69928000000000001</c:v>
                </c:pt>
                <c:pt idx="62">
                  <c:v>0.34988399999999997</c:v>
                </c:pt>
                <c:pt idx="63">
                  <c:v>3.1000000000000001E-5</c:v>
                </c:pt>
                <c:pt idx="64">
                  <c:v>0.35000599999999998</c:v>
                </c:pt>
                <c:pt idx="65">
                  <c:v>0.69912700000000005</c:v>
                </c:pt>
                <c:pt idx="66">
                  <c:v>0.349823</c:v>
                </c:pt>
                <c:pt idx="67">
                  <c:v>3.0499999999999999E-4</c:v>
                </c:pt>
                <c:pt idx="68">
                  <c:v>0.349823</c:v>
                </c:pt>
                <c:pt idx="69">
                  <c:v>0.69937099999999996</c:v>
                </c:pt>
                <c:pt idx="70">
                  <c:v>0.34988399999999997</c:v>
                </c:pt>
                <c:pt idx="71">
                  <c:v>7.0200000000000004E-4</c:v>
                </c:pt>
                <c:pt idx="72">
                  <c:v>0.35009800000000002</c:v>
                </c:pt>
                <c:pt idx="73">
                  <c:v>0.69979899999999995</c:v>
                </c:pt>
                <c:pt idx="74">
                  <c:v>0.35009800000000002</c:v>
                </c:pt>
                <c:pt idx="75">
                  <c:v>7.3200000000000001E-4</c:v>
                </c:pt>
                <c:pt idx="76">
                  <c:v>0.35012799999999999</c:v>
                </c:pt>
                <c:pt idx="77">
                  <c:v>0.69930999999999999</c:v>
                </c:pt>
                <c:pt idx="78">
                  <c:v>0.34994500000000001</c:v>
                </c:pt>
                <c:pt idx="79">
                  <c:v>1.83E-4</c:v>
                </c:pt>
                <c:pt idx="80">
                  <c:v>0.35003699999999999</c:v>
                </c:pt>
                <c:pt idx="81">
                  <c:v>0.69909699999999997</c:v>
                </c:pt>
                <c:pt idx="82">
                  <c:v>0.349823</c:v>
                </c:pt>
                <c:pt idx="83">
                  <c:v>2.7500000000000002E-4</c:v>
                </c:pt>
                <c:pt idx="84">
                  <c:v>0.349823</c:v>
                </c:pt>
                <c:pt idx="85">
                  <c:v>0.69934099999999999</c:v>
                </c:pt>
                <c:pt idx="86">
                  <c:v>0.34988399999999997</c:v>
                </c:pt>
                <c:pt idx="87">
                  <c:v>7.0200000000000004E-4</c:v>
                </c:pt>
                <c:pt idx="88">
                  <c:v>0.35009800000000002</c:v>
                </c:pt>
                <c:pt idx="89">
                  <c:v>0.69986000000000004</c:v>
                </c:pt>
                <c:pt idx="90">
                  <c:v>0.34997600000000001</c:v>
                </c:pt>
                <c:pt idx="91">
                  <c:v>8.5400000000000005E-4</c:v>
                </c:pt>
                <c:pt idx="92">
                  <c:v>0.350159</c:v>
                </c:pt>
                <c:pt idx="93">
                  <c:v>0.69967699999999999</c:v>
                </c:pt>
                <c:pt idx="94">
                  <c:v>0.350159</c:v>
                </c:pt>
                <c:pt idx="95">
                  <c:v>6.0999999999999997E-4</c:v>
                </c:pt>
                <c:pt idx="96">
                  <c:v>0.35009800000000002</c:v>
                </c:pt>
                <c:pt idx="97">
                  <c:v>0.69928000000000001</c:v>
                </c:pt>
                <c:pt idx="98">
                  <c:v>0.34988399999999997</c:v>
                </c:pt>
                <c:pt idx="99">
                  <c:v>6.0999999999999999E-5</c:v>
                </c:pt>
                <c:pt idx="100">
                  <c:v>0.35000599999999998</c:v>
                </c:pt>
                <c:pt idx="101">
                  <c:v>0.69912700000000005</c:v>
                </c:pt>
                <c:pt idx="102">
                  <c:v>0.349823</c:v>
                </c:pt>
                <c:pt idx="103">
                  <c:v>3.0499999999999999E-4</c:v>
                </c:pt>
                <c:pt idx="104">
                  <c:v>0.349823</c:v>
                </c:pt>
                <c:pt idx="105">
                  <c:v>0.69937099999999996</c:v>
                </c:pt>
                <c:pt idx="106">
                  <c:v>0.34988399999999997</c:v>
                </c:pt>
                <c:pt idx="107">
                  <c:v>7.0200000000000004E-4</c:v>
                </c:pt>
                <c:pt idx="108">
                  <c:v>0.35009800000000002</c:v>
                </c:pt>
                <c:pt idx="109">
                  <c:v>0.69995099999999999</c:v>
                </c:pt>
                <c:pt idx="110">
                  <c:v>0.34997600000000001</c:v>
                </c:pt>
                <c:pt idx="111">
                  <c:v>8.5400000000000005E-4</c:v>
                </c:pt>
                <c:pt idx="112">
                  <c:v>0.35012799999999999</c:v>
                </c:pt>
                <c:pt idx="113">
                  <c:v>0.69964599999999999</c:v>
                </c:pt>
                <c:pt idx="114">
                  <c:v>0.350159</c:v>
                </c:pt>
                <c:pt idx="115">
                  <c:v>6.0999999999999997E-4</c:v>
                </c:pt>
                <c:pt idx="116">
                  <c:v>0.35009800000000002</c:v>
                </c:pt>
                <c:pt idx="117">
                  <c:v>0.69928000000000001</c:v>
                </c:pt>
                <c:pt idx="118">
                  <c:v>0.34988399999999997</c:v>
                </c:pt>
                <c:pt idx="119">
                  <c:v>1.83E-4</c:v>
                </c:pt>
                <c:pt idx="120">
                  <c:v>0.34988399999999997</c:v>
                </c:pt>
                <c:pt idx="121">
                  <c:v>0.69924900000000001</c:v>
                </c:pt>
                <c:pt idx="122">
                  <c:v>0.349854</c:v>
                </c:pt>
                <c:pt idx="123">
                  <c:v>6.7100000000000005E-4</c:v>
                </c:pt>
                <c:pt idx="124">
                  <c:v>0.35006700000000002</c:v>
                </c:pt>
                <c:pt idx="125">
                  <c:v>0.69979899999999995</c:v>
                </c:pt>
                <c:pt idx="126">
                  <c:v>0.34994500000000001</c:v>
                </c:pt>
                <c:pt idx="127">
                  <c:v>8.8500000000000004E-4</c:v>
                </c:pt>
                <c:pt idx="128">
                  <c:v>0.350159</c:v>
                </c:pt>
                <c:pt idx="129">
                  <c:v>0.69967699999999999</c:v>
                </c:pt>
                <c:pt idx="130">
                  <c:v>0.35012799999999999</c:v>
                </c:pt>
                <c:pt idx="131">
                  <c:v>6.0999999999999997E-4</c:v>
                </c:pt>
                <c:pt idx="132">
                  <c:v>0.35009800000000002</c:v>
                </c:pt>
                <c:pt idx="133">
                  <c:v>0.69928000000000001</c:v>
                </c:pt>
                <c:pt idx="134">
                  <c:v>0.34988399999999997</c:v>
                </c:pt>
                <c:pt idx="135">
                  <c:v>9.2E-5</c:v>
                </c:pt>
                <c:pt idx="136">
                  <c:v>0.35000599999999998</c:v>
                </c:pt>
                <c:pt idx="137">
                  <c:v>0.69912700000000005</c:v>
                </c:pt>
                <c:pt idx="138">
                  <c:v>0.349823</c:v>
                </c:pt>
                <c:pt idx="139">
                  <c:v>3.0499999999999999E-4</c:v>
                </c:pt>
                <c:pt idx="140">
                  <c:v>0.349823</c:v>
                </c:pt>
                <c:pt idx="141">
                  <c:v>0.69937099999999996</c:v>
                </c:pt>
                <c:pt idx="142">
                  <c:v>0.34988399999999997</c:v>
                </c:pt>
                <c:pt idx="143">
                  <c:v>7.0200000000000004E-4</c:v>
                </c:pt>
                <c:pt idx="144">
                  <c:v>0.35009800000000002</c:v>
                </c:pt>
                <c:pt idx="145">
                  <c:v>0.69992100000000002</c:v>
                </c:pt>
                <c:pt idx="146">
                  <c:v>0.34997600000000001</c:v>
                </c:pt>
                <c:pt idx="147">
                  <c:v>8.5400000000000005E-4</c:v>
                </c:pt>
                <c:pt idx="148">
                  <c:v>0.35012799999999999</c:v>
                </c:pt>
                <c:pt idx="149">
                  <c:v>0.69964599999999999</c:v>
                </c:pt>
                <c:pt idx="150">
                  <c:v>0.350159</c:v>
                </c:pt>
                <c:pt idx="151">
                  <c:v>6.0999999999999997E-4</c:v>
                </c:pt>
                <c:pt idx="152">
                  <c:v>0.35009800000000002</c:v>
                </c:pt>
                <c:pt idx="153">
                  <c:v>0.69928000000000001</c:v>
                </c:pt>
                <c:pt idx="154">
                  <c:v>0.34988399999999997</c:v>
                </c:pt>
                <c:pt idx="155">
                  <c:v>1.83E-4</c:v>
                </c:pt>
                <c:pt idx="156">
                  <c:v>0.34988399999999997</c:v>
                </c:pt>
                <c:pt idx="157">
                  <c:v>0.69924900000000001</c:v>
                </c:pt>
                <c:pt idx="158">
                  <c:v>0.349854</c:v>
                </c:pt>
                <c:pt idx="159">
                  <c:v>6.4099999999999997E-4</c:v>
                </c:pt>
                <c:pt idx="160">
                  <c:v>0.35003699999999999</c:v>
                </c:pt>
                <c:pt idx="161">
                  <c:v>0.69976799999999995</c:v>
                </c:pt>
                <c:pt idx="162">
                  <c:v>0.34994500000000001</c:v>
                </c:pt>
                <c:pt idx="163">
                  <c:v>8.8500000000000004E-4</c:v>
                </c:pt>
                <c:pt idx="164">
                  <c:v>0.350159</c:v>
                </c:pt>
                <c:pt idx="165">
                  <c:v>0.69967699999999999</c:v>
                </c:pt>
                <c:pt idx="166">
                  <c:v>0.35012799999999999</c:v>
                </c:pt>
                <c:pt idx="167">
                  <c:v>6.4099999999999997E-4</c:v>
                </c:pt>
                <c:pt idx="168">
                  <c:v>0.35009800000000002</c:v>
                </c:pt>
                <c:pt idx="169">
                  <c:v>0.69928000000000001</c:v>
                </c:pt>
                <c:pt idx="170">
                  <c:v>0.34988399999999997</c:v>
                </c:pt>
                <c:pt idx="171">
                  <c:v>1.22E-4</c:v>
                </c:pt>
                <c:pt idx="172">
                  <c:v>0.35000599999999998</c:v>
                </c:pt>
                <c:pt idx="173">
                  <c:v>0.69912700000000005</c:v>
                </c:pt>
                <c:pt idx="174">
                  <c:v>0.349823</c:v>
                </c:pt>
                <c:pt idx="175">
                  <c:v>3.0499999999999999E-4</c:v>
                </c:pt>
                <c:pt idx="176">
                  <c:v>0.349823</c:v>
                </c:pt>
                <c:pt idx="177">
                  <c:v>0.69937099999999996</c:v>
                </c:pt>
                <c:pt idx="178">
                  <c:v>0.34988399999999997</c:v>
                </c:pt>
                <c:pt idx="179">
                  <c:v>7.0200000000000004E-4</c:v>
                </c:pt>
                <c:pt idx="180">
                  <c:v>0.35009800000000002</c:v>
                </c:pt>
                <c:pt idx="181">
                  <c:v>0.69992100000000002</c:v>
                </c:pt>
                <c:pt idx="182">
                  <c:v>0.34997600000000001</c:v>
                </c:pt>
                <c:pt idx="183">
                  <c:v>8.5400000000000005E-4</c:v>
                </c:pt>
                <c:pt idx="184">
                  <c:v>0.350159</c:v>
                </c:pt>
                <c:pt idx="185">
                  <c:v>0.69967699999999999</c:v>
                </c:pt>
                <c:pt idx="186">
                  <c:v>0.350159</c:v>
                </c:pt>
                <c:pt idx="187">
                  <c:v>6.0999999999999997E-4</c:v>
                </c:pt>
                <c:pt idx="188">
                  <c:v>0.35009800000000002</c:v>
                </c:pt>
                <c:pt idx="189">
                  <c:v>0.69928000000000001</c:v>
                </c:pt>
                <c:pt idx="190">
                  <c:v>0.34988399999999997</c:v>
                </c:pt>
                <c:pt idx="191">
                  <c:v>3.1000000000000001E-5</c:v>
                </c:pt>
                <c:pt idx="192">
                  <c:v>0.35000599999999998</c:v>
                </c:pt>
                <c:pt idx="193">
                  <c:v>0.69912700000000005</c:v>
                </c:pt>
                <c:pt idx="194">
                  <c:v>0.349823</c:v>
                </c:pt>
                <c:pt idx="195">
                  <c:v>3.3599999999999998E-4</c:v>
                </c:pt>
                <c:pt idx="196">
                  <c:v>0.349823</c:v>
                </c:pt>
                <c:pt idx="197">
                  <c:v>0.69937099999999996</c:v>
                </c:pt>
                <c:pt idx="198">
                  <c:v>0.34988399999999997</c:v>
                </c:pt>
                <c:pt idx="199">
                  <c:v>7.0200000000000004E-4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C-5940-A195-1AB66D1ACC25}"/>
            </c:ext>
          </c:extLst>
        </c:ser>
        <c:ser>
          <c:idx val="1"/>
          <c:order val="1"/>
          <c:tx>
            <c:strRef>
              <c:f>'lpf 3k f 10000'!$C$1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0.22137499999999999</c:v>
                </c:pt>
                <c:pt idx="2">
                  <c:v>0.60684199999999999</c:v>
                </c:pt>
                <c:pt idx="3">
                  <c:v>0.35293600000000003</c:v>
                </c:pt>
                <c:pt idx="4">
                  <c:v>0.11788899999999999</c:v>
                </c:pt>
                <c:pt idx="5">
                  <c:v>0.41278100000000001</c:v>
                </c:pt>
                <c:pt idx="6">
                  <c:v>0.65396100000000001</c:v>
                </c:pt>
                <c:pt idx="7">
                  <c:v>0.357269</c:v>
                </c:pt>
                <c:pt idx="8">
                  <c:v>0.11853</c:v>
                </c:pt>
                <c:pt idx="9">
                  <c:v>0.41275000000000001</c:v>
                </c:pt>
                <c:pt idx="10">
                  <c:v>0.65216099999999999</c:v>
                </c:pt>
                <c:pt idx="11">
                  <c:v>0.357178</c:v>
                </c:pt>
                <c:pt idx="12">
                  <c:v>0.11770600000000001</c:v>
                </c:pt>
                <c:pt idx="13">
                  <c:v>0.41275000000000001</c:v>
                </c:pt>
                <c:pt idx="14">
                  <c:v>0.65170300000000003</c:v>
                </c:pt>
                <c:pt idx="15">
                  <c:v>0.357178</c:v>
                </c:pt>
                <c:pt idx="16">
                  <c:v>0.116302</c:v>
                </c:pt>
                <c:pt idx="17">
                  <c:v>0.412659</c:v>
                </c:pt>
                <c:pt idx="18">
                  <c:v>0.65142800000000001</c:v>
                </c:pt>
                <c:pt idx="19">
                  <c:v>0.35720800000000003</c:v>
                </c:pt>
                <c:pt idx="20">
                  <c:v>0.117828</c:v>
                </c:pt>
                <c:pt idx="21">
                  <c:v>0.41278100000000001</c:v>
                </c:pt>
                <c:pt idx="22">
                  <c:v>0.65231300000000003</c:v>
                </c:pt>
                <c:pt idx="23">
                  <c:v>0.35720800000000003</c:v>
                </c:pt>
                <c:pt idx="24">
                  <c:v>0.118256</c:v>
                </c:pt>
                <c:pt idx="25">
                  <c:v>0.41278100000000001</c:v>
                </c:pt>
                <c:pt idx="26">
                  <c:v>0.65362500000000001</c:v>
                </c:pt>
                <c:pt idx="27">
                  <c:v>0.35730000000000001</c:v>
                </c:pt>
                <c:pt idx="28">
                  <c:v>0.11853</c:v>
                </c:pt>
                <c:pt idx="29">
                  <c:v>0.41275000000000001</c:v>
                </c:pt>
                <c:pt idx="30">
                  <c:v>0.65212999999999999</c:v>
                </c:pt>
                <c:pt idx="31">
                  <c:v>0.357178</c:v>
                </c:pt>
                <c:pt idx="32">
                  <c:v>0.117615</c:v>
                </c:pt>
                <c:pt idx="33">
                  <c:v>0.41275000000000001</c:v>
                </c:pt>
                <c:pt idx="34">
                  <c:v>0.65170300000000003</c:v>
                </c:pt>
                <c:pt idx="35">
                  <c:v>0.357178</c:v>
                </c:pt>
                <c:pt idx="36">
                  <c:v>0.116364</c:v>
                </c:pt>
                <c:pt idx="37">
                  <c:v>0.412659</c:v>
                </c:pt>
                <c:pt idx="38">
                  <c:v>0.65173300000000001</c:v>
                </c:pt>
                <c:pt idx="39">
                  <c:v>0.35720800000000003</c:v>
                </c:pt>
                <c:pt idx="40">
                  <c:v>0.118103</c:v>
                </c:pt>
                <c:pt idx="41">
                  <c:v>0.41278100000000001</c:v>
                </c:pt>
                <c:pt idx="42">
                  <c:v>0.654053</c:v>
                </c:pt>
                <c:pt idx="43">
                  <c:v>0.357269</c:v>
                </c:pt>
                <c:pt idx="44">
                  <c:v>0.11853</c:v>
                </c:pt>
                <c:pt idx="45">
                  <c:v>0.41275000000000001</c:v>
                </c:pt>
                <c:pt idx="46">
                  <c:v>0.65219099999999997</c:v>
                </c:pt>
                <c:pt idx="47">
                  <c:v>0.357178</c:v>
                </c:pt>
                <c:pt idx="48">
                  <c:v>0.117767</c:v>
                </c:pt>
                <c:pt idx="49">
                  <c:v>0.41275000000000001</c:v>
                </c:pt>
                <c:pt idx="50">
                  <c:v>0.65173300000000001</c:v>
                </c:pt>
                <c:pt idx="51">
                  <c:v>0.357178</c:v>
                </c:pt>
                <c:pt idx="52">
                  <c:v>0.116272</c:v>
                </c:pt>
                <c:pt idx="53">
                  <c:v>0.412659</c:v>
                </c:pt>
                <c:pt idx="54">
                  <c:v>0.65142800000000001</c:v>
                </c:pt>
                <c:pt idx="55">
                  <c:v>0.35720800000000003</c:v>
                </c:pt>
                <c:pt idx="56">
                  <c:v>0.117798</c:v>
                </c:pt>
                <c:pt idx="57">
                  <c:v>0.41278100000000001</c:v>
                </c:pt>
                <c:pt idx="58">
                  <c:v>0.65225200000000005</c:v>
                </c:pt>
                <c:pt idx="59">
                  <c:v>0.35720800000000003</c:v>
                </c:pt>
                <c:pt idx="60">
                  <c:v>0.118256</c:v>
                </c:pt>
                <c:pt idx="61">
                  <c:v>0.41278100000000001</c:v>
                </c:pt>
                <c:pt idx="62">
                  <c:v>0.65365600000000001</c:v>
                </c:pt>
                <c:pt idx="63">
                  <c:v>0.35730000000000001</c:v>
                </c:pt>
                <c:pt idx="64">
                  <c:v>0.11853</c:v>
                </c:pt>
                <c:pt idx="65">
                  <c:v>0.41275000000000001</c:v>
                </c:pt>
                <c:pt idx="66">
                  <c:v>0.65212999999999999</c:v>
                </c:pt>
                <c:pt idx="67">
                  <c:v>0.357178</c:v>
                </c:pt>
                <c:pt idx="68">
                  <c:v>0.117645</c:v>
                </c:pt>
                <c:pt idx="69">
                  <c:v>0.41275000000000001</c:v>
                </c:pt>
                <c:pt idx="70">
                  <c:v>0.65170300000000003</c:v>
                </c:pt>
                <c:pt idx="71">
                  <c:v>0.357178</c:v>
                </c:pt>
                <c:pt idx="72">
                  <c:v>0.116364</c:v>
                </c:pt>
                <c:pt idx="73">
                  <c:v>0.412659</c:v>
                </c:pt>
                <c:pt idx="74">
                  <c:v>0.65167200000000003</c:v>
                </c:pt>
                <c:pt idx="75">
                  <c:v>0.35720800000000003</c:v>
                </c:pt>
                <c:pt idx="76">
                  <c:v>0.118103</c:v>
                </c:pt>
                <c:pt idx="77">
                  <c:v>0.41278100000000001</c:v>
                </c:pt>
                <c:pt idx="78">
                  <c:v>0.65411399999999997</c:v>
                </c:pt>
                <c:pt idx="79">
                  <c:v>0.357269</c:v>
                </c:pt>
                <c:pt idx="80">
                  <c:v>0.11849999999999999</c:v>
                </c:pt>
                <c:pt idx="81">
                  <c:v>0.41275000000000001</c:v>
                </c:pt>
                <c:pt idx="82">
                  <c:v>0.65219099999999997</c:v>
                </c:pt>
                <c:pt idx="83">
                  <c:v>0.357178</c:v>
                </c:pt>
                <c:pt idx="84">
                  <c:v>0.117828</c:v>
                </c:pt>
                <c:pt idx="85">
                  <c:v>0.41275000000000001</c:v>
                </c:pt>
                <c:pt idx="86">
                  <c:v>0.65173300000000001</c:v>
                </c:pt>
                <c:pt idx="87">
                  <c:v>0.357178</c:v>
                </c:pt>
                <c:pt idx="88">
                  <c:v>0.116241</c:v>
                </c:pt>
                <c:pt idx="89">
                  <c:v>0.412659</c:v>
                </c:pt>
                <c:pt idx="90">
                  <c:v>0.65142800000000001</c:v>
                </c:pt>
                <c:pt idx="91">
                  <c:v>0.35720800000000003</c:v>
                </c:pt>
                <c:pt idx="92">
                  <c:v>0.117798</c:v>
                </c:pt>
                <c:pt idx="93">
                  <c:v>0.41278100000000001</c:v>
                </c:pt>
                <c:pt idx="94">
                  <c:v>0.65222199999999997</c:v>
                </c:pt>
                <c:pt idx="95">
                  <c:v>0.35720800000000003</c:v>
                </c:pt>
                <c:pt idx="96">
                  <c:v>0.118256</c:v>
                </c:pt>
                <c:pt idx="97">
                  <c:v>0.41278100000000001</c:v>
                </c:pt>
                <c:pt idx="98">
                  <c:v>0.65365600000000001</c:v>
                </c:pt>
                <c:pt idx="99">
                  <c:v>0.35730000000000001</c:v>
                </c:pt>
                <c:pt idx="100">
                  <c:v>0.11853</c:v>
                </c:pt>
                <c:pt idx="101">
                  <c:v>0.41275000000000001</c:v>
                </c:pt>
                <c:pt idx="102">
                  <c:v>0.65216099999999999</c:v>
                </c:pt>
                <c:pt idx="103">
                  <c:v>0.357178</c:v>
                </c:pt>
                <c:pt idx="104">
                  <c:v>0.117676</c:v>
                </c:pt>
                <c:pt idx="105">
                  <c:v>0.41275000000000001</c:v>
                </c:pt>
                <c:pt idx="106">
                  <c:v>0.65170300000000003</c:v>
                </c:pt>
                <c:pt idx="107">
                  <c:v>0.357178</c:v>
                </c:pt>
                <c:pt idx="108">
                  <c:v>0.11633300000000001</c:v>
                </c:pt>
                <c:pt idx="109">
                  <c:v>0.412659</c:v>
                </c:pt>
                <c:pt idx="110">
                  <c:v>0.65142800000000001</c:v>
                </c:pt>
                <c:pt idx="111">
                  <c:v>0.35720800000000003</c:v>
                </c:pt>
                <c:pt idx="112">
                  <c:v>0.117828</c:v>
                </c:pt>
                <c:pt idx="113">
                  <c:v>0.41278100000000001</c:v>
                </c:pt>
                <c:pt idx="114">
                  <c:v>0.65234400000000003</c:v>
                </c:pt>
                <c:pt idx="115">
                  <c:v>0.35720800000000003</c:v>
                </c:pt>
                <c:pt idx="116">
                  <c:v>0.118256</c:v>
                </c:pt>
                <c:pt idx="117">
                  <c:v>0.41278100000000001</c:v>
                </c:pt>
                <c:pt idx="118">
                  <c:v>0.65359500000000004</c:v>
                </c:pt>
                <c:pt idx="119">
                  <c:v>0.35730000000000001</c:v>
                </c:pt>
                <c:pt idx="120">
                  <c:v>0.118256</c:v>
                </c:pt>
                <c:pt idx="121">
                  <c:v>0.41275000000000001</c:v>
                </c:pt>
                <c:pt idx="122">
                  <c:v>0.65185499999999996</c:v>
                </c:pt>
                <c:pt idx="123">
                  <c:v>0.357178</c:v>
                </c:pt>
                <c:pt idx="124">
                  <c:v>0.115906</c:v>
                </c:pt>
                <c:pt idx="125">
                  <c:v>0.41268899999999997</c:v>
                </c:pt>
                <c:pt idx="126">
                  <c:v>0.65142800000000001</c:v>
                </c:pt>
                <c:pt idx="127">
                  <c:v>0.35720800000000003</c:v>
                </c:pt>
                <c:pt idx="128">
                  <c:v>0.117767</c:v>
                </c:pt>
                <c:pt idx="129">
                  <c:v>0.41278100000000001</c:v>
                </c:pt>
                <c:pt idx="130">
                  <c:v>0.65216099999999999</c:v>
                </c:pt>
                <c:pt idx="131">
                  <c:v>0.35720800000000003</c:v>
                </c:pt>
                <c:pt idx="132">
                  <c:v>0.118225</c:v>
                </c:pt>
                <c:pt idx="133">
                  <c:v>0.41278100000000001</c:v>
                </c:pt>
                <c:pt idx="134">
                  <c:v>0.65368700000000002</c:v>
                </c:pt>
                <c:pt idx="135">
                  <c:v>0.35730000000000001</c:v>
                </c:pt>
                <c:pt idx="136">
                  <c:v>0.11853</c:v>
                </c:pt>
                <c:pt idx="137">
                  <c:v>0.41275000000000001</c:v>
                </c:pt>
                <c:pt idx="138">
                  <c:v>0.65216099999999999</c:v>
                </c:pt>
                <c:pt idx="139">
                  <c:v>0.357178</c:v>
                </c:pt>
                <c:pt idx="140">
                  <c:v>0.11770600000000001</c:v>
                </c:pt>
                <c:pt idx="141">
                  <c:v>0.41275000000000001</c:v>
                </c:pt>
                <c:pt idx="142">
                  <c:v>0.65170300000000003</c:v>
                </c:pt>
                <c:pt idx="143">
                  <c:v>0.357178</c:v>
                </c:pt>
                <c:pt idx="144">
                  <c:v>0.116302</c:v>
                </c:pt>
                <c:pt idx="145">
                  <c:v>0.412659</c:v>
                </c:pt>
                <c:pt idx="146">
                  <c:v>0.65142800000000001</c:v>
                </c:pt>
                <c:pt idx="147">
                  <c:v>0.35720800000000003</c:v>
                </c:pt>
                <c:pt idx="148">
                  <c:v>0.117828</c:v>
                </c:pt>
                <c:pt idx="149">
                  <c:v>0.41278100000000001</c:v>
                </c:pt>
                <c:pt idx="150">
                  <c:v>0.65231300000000003</c:v>
                </c:pt>
                <c:pt idx="151">
                  <c:v>0.35720800000000003</c:v>
                </c:pt>
                <c:pt idx="152">
                  <c:v>0.118256</c:v>
                </c:pt>
                <c:pt idx="153">
                  <c:v>0.41278100000000001</c:v>
                </c:pt>
                <c:pt idx="154">
                  <c:v>0.65362500000000001</c:v>
                </c:pt>
                <c:pt idx="155">
                  <c:v>0.35730000000000001</c:v>
                </c:pt>
                <c:pt idx="156">
                  <c:v>0.118286</c:v>
                </c:pt>
                <c:pt idx="157">
                  <c:v>0.41275000000000001</c:v>
                </c:pt>
                <c:pt idx="158">
                  <c:v>0.65188599999999997</c:v>
                </c:pt>
                <c:pt idx="159">
                  <c:v>0.357178</c:v>
                </c:pt>
                <c:pt idx="160">
                  <c:v>0.115845</c:v>
                </c:pt>
                <c:pt idx="161">
                  <c:v>0.41268899999999997</c:v>
                </c:pt>
                <c:pt idx="162">
                  <c:v>0.65145900000000001</c:v>
                </c:pt>
                <c:pt idx="163">
                  <c:v>0.35720800000000003</c:v>
                </c:pt>
                <c:pt idx="164">
                  <c:v>0.117767</c:v>
                </c:pt>
                <c:pt idx="165">
                  <c:v>0.41278100000000001</c:v>
                </c:pt>
                <c:pt idx="166">
                  <c:v>0.65212999999999999</c:v>
                </c:pt>
                <c:pt idx="167">
                  <c:v>0.35720800000000003</c:v>
                </c:pt>
                <c:pt idx="168">
                  <c:v>0.118225</c:v>
                </c:pt>
                <c:pt idx="169">
                  <c:v>0.41278100000000001</c:v>
                </c:pt>
                <c:pt idx="170">
                  <c:v>0.65371699999999999</c:v>
                </c:pt>
                <c:pt idx="171">
                  <c:v>0.35730000000000001</c:v>
                </c:pt>
                <c:pt idx="172">
                  <c:v>0.11853</c:v>
                </c:pt>
                <c:pt idx="173">
                  <c:v>0.41275000000000001</c:v>
                </c:pt>
                <c:pt idx="174">
                  <c:v>0.65216099999999999</c:v>
                </c:pt>
                <c:pt idx="175">
                  <c:v>0.357178</c:v>
                </c:pt>
                <c:pt idx="176">
                  <c:v>0.11773699999999999</c:v>
                </c:pt>
                <c:pt idx="177">
                  <c:v>0.41275000000000001</c:v>
                </c:pt>
                <c:pt idx="178">
                  <c:v>0.65173300000000001</c:v>
                </c:pt>
                <c:pt idx="179">
                  <c:v>0.357178</c:v>
                </c:pt>
                <c:pt idx="180">
                  <c:v>0.116302</c:v>
                </c:pt>
                <c:pt idx="181">
                  <c:v>0.412659</c:v>
                </c:pt>
                <c:pt idx="182">
                  <c:v>0.65142800000000001</c:v>
                </c:pt>
                <c:pt idx="183">
                  <c:v>0.35720800000000003</c:v>
                </c:pt>
                <c:pt idx="184">
                  <c:v>0.117798</c:v>
                </c:pt>
                <c:pt idx="185">
                  <c:v>0.41278100000000001</c:v>
                </c:pt>
                <c:pt idx="186">
                  <c:v>0.65228299999999995</c:v>
                </c:pt>
                <c:pt idx="187">
                  <c:v>0.35720800000000003</c:v>
                </c:pt>
                <c:pt idx="188">
                  <c:v>0.118256</c:v>
                </c:pt>
                <c:pt idx="189">
                  <c:v>0.41278100000000001</c:v>
                </c:pt>
                <c:pt idx="190">
                  <c:v>0.65362500000000001</c:v>
                </c:pt>
                <c:pt idx="191">
                  <c:v>0.35730000000000001</c:v>
                </c:pt>
                <c:pt idx="192">
                  <c:v>0.11853</c:v>
                </c:pt>
                <c:pt idx="193">
                  <c:v>0.41275000000000001</c:v>
                </c:pt>
                <c:pt idx="194">
                  <c:v>0.65212999999999999</c:v>
                </c:pt>
                <c:pt idx="195">
                  <c:v>0.357178</c:v>
                </c:pt>
                <c:pt idx="196">
                  <c:v>0.117645</c:v>
                </c:pt>
                <c:pt idx="197">
                  <c:v>0.41275000000000001</c:v>
                </c:pt>
                <c:pt idx="198">
                  <c:v>0.65170300000000003</c:v>
                </c:pt>
                <c:pt idx="199">
                  <c:v>0.357178</c:v>
                </c:pt>
                <c:pt idx="200">
                  <c:v>0.115356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C-5940-A195-1AB66D1ACC25}"/>
            </c:ext>
          </c:extLst>
        </c:ser>
        <c:ser>
          <c:idx val="2"/>
          <c:order val="2"/>
          <c:tx>
            <c:strRef>
              <c:f>'lpf 3k f 10000'!$D$1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0.22070300000000001</c:v>
                </c:pt>
                <c:pt idx="2">
                  <c:v>0.60644500000000001</c:v>
                </c:pt>
                <c:pt idx="3">
                  <c:v>0.35253899999999999</c:v>
                </c:pt>
                <c:pt idx="4">
                  <c:v>0.117188</c:v>
                </c:pt>
                <c:pt idx="5">
                  <c:v>0.412109</c:v>
                </c:pt>
                <c:pt idx="6">
                  <c:v>0.65332000000000001</c:v>
                </c:pt>
                <c:pt idx="7">
                  <c:v>0.35644500000000001</c:v>
                </c:pt>
                <c:pt idx="8">
                  <c:v>0.11816400000000001</c:v>
                </c:pt>
                <c:pt idx="9">
                  <c:v>0.412109</c:v>
                </c:pt>
                <c:pt idx="10">
                  <c:v>0.65136700000000003</c:v>
                </c:pt>
                <c:pt idx="11">
                  <c:v>0.35644500000000001</c:v>
                </c:pt>
                <c:pt idx="12">
                  <c:v>0.117188</c:v>
                </c:pt>
                <c:pt idx="13">
                  <c:v>0.412109</c:v>
                </c:pt>
                <c:pt idx="14">
                  <c:v>0.65136700000000003</c:v>
                </c:pt>
                <c:pt idx="15">
                  <c:v>0.35644500000000001</c:v>
                </c:pt>
                <c:pt idx="16">
                  <c:v>0.11621099999999999</c:v>
                </c:pt>
                <c:pt idx="17">
                  <c:v>0.412109</c:v>
                </c:pt>
                <c:pt idx="18">
                  <c:v>0.65136700000000003</c:v>
                </c:pt>
                <c:pt idx="19">
                  <c:v>0.35644500000000001</c:v>
                </c:pt>
                <c:pt idx="20">
                  <c:v>0.117188</c:v>
                </c:pt>
                <c:pt idx="21">
                  <c:v>0.412109</c:v>
                </c:pt>
                <c:pt idx="22">
                  <c:v>0.65136700000000003</c:v>
                </c:pt>
                <c:pt idx="23">
                  <c:v>0.35644500000000001</c:v>
                </c:pt>
                <c:pt idx="24">
                  <c:v>0.11816400000000001</c:v>
                </c:pt>
                <c:pt idx="25">
                  <c:v>0.412109</c:v>
                </c:pt>
                <c:pt idx="26">
                  <c:v>0.65332000000000001</c:v>
                </c:pt>
                <c:pt idx="27">
                  <c:v>0.35644500000000001</c:v>
                </c:pt>
                <c:pt idx="28">
                  <c:v>0.11816400000000001</c:v>
                </c:pt>
                <c:pt idx="29">
                  <c:v>0.412109</c:v>
                </c:pt>
                <c:pt idx="30">
                  <c:v>0.65136700000000003</c:v>
                </c:pt>
                <c:pt idx="31">
                  <c:v>0.35644500000000001</c:v>
                </c:pt>
                <c:pt idx="32">
                  <c:v>0.117188</c:v>
                </c:pt>
                <c:pt idx="33">
                  <c:v>0.412109</c:v>
                </c:pt>
                <c:pt idx="34">
                  <c:v>0.65136700000000003</c:v>
                </c:pt>
                <c:pt idx="35">
                  <c:v>0.35644500000000001</c:v>
                </c:pt>
                <c:pt idx="36">
                  <c:v>0.11621099999999999</c:v>
                </c:pt>
                <c:pt idx="37">
                  <c:v>0.412109</c:v>
                </c:pt>
                <c:pt idx="38">
                  <c:v>0.65136700000000003</c:v>
                </c:pt>
                <c:pt idx="39">
                  <c:v>0.35644500000000001</c:v>
                </c:pt>
                <c:pt idx="40">
                  <c:v>0.117188</c:v>
                </c:pt>
                <c:pt idx="41">
                  <c:v>0.412109</c:v>
                </c:pt>
                <c:pt idx="42">
                  <c:v>0.65332000000000001</c:v>
                </c:pt>
                <c:pt idx="43">
                  <c:v>0.35644500000000001</c:v>
                </c:pt>
                <c:pt idx="44">
                  <c:v>0.11816400000000001</c:v>
                </c:pt>
                <c:pt idx="45">
                  <c:v>0.412109</c:v>
                </c:pt>
                <c:pt idx="46">
                  <c:v>0.65136700000000003</c:v>
                </c:pt>
                <c:pt idx="47">
                  <c:v>0.35644500000000001</c:v>
                </c:pt>
                <c:pt idx="48">
                  <c:v>0.117188</c:v>
                </c:pt>
                <c:pt idx="49">
                  <c:v>0.412109</c:v>
                </c:pt>
                <c:pt idx="50">
                  <c:v>0.65136700000000003</c:v>
                </c:pt>
                <c:pt idx="51">
                  <c:v>0.35644500000000001</c:v>
                </c:pt>
                <c:pt idx="52">
                  <c:v>0.11621099999999999</c:v>
                </c:pt>
                <c:pt idx="53">
                  <c:v>0.412109</c:v>
                </c:pt>
                <c:pt idx="54">
                  <c:v>0.65136700000000003</c:v>
                </c:pt>
                <c:pt idx="55">
                  <c:v>0.35644500000000001</c:v>
                </c:pt>
                <c:pt idx="56">
                  <c:v>0.117188</c:v>
                </c:pt>
                <c:pt idx="57">
                  <c:v>0.412109</c:v>
                </c:pt>
                <c:pt idx="58">
                  <c:v>0.65136700000000003</c:v>
                </c:pt>
                <c:pt idx="59">
                  <c:v>0.35644500000000001</c:v>
                </c:pt>
                <c:pt idx="60">
                  <c:v>0.11816400000000001</c:v>
                </c:pt>
                <c:pt idx="61">
                  <c:v>0.412109</c:v>
                </c:pt>
                <c:pt idx="62">
                  <c:v>0.65332000000000001</c:v>
                </c:pt>
                <c:pt idx="63">
                  <c:v>0.35644500000000001</c:v>
                </c:pt>
                <c:pt idx="64">
                  <c:v>0.11816400000000001</c:v>
                </c:pt>
                <c:pt idx="65">
                  <c:v>0.412109</c:v>
                </c:pt>
                <c:pt idx="66">
                  <c:v>0.65136700000000003</c:v>
                </c:pt>
                <c:pt idx="67">
                  <c:v>0.35644500000000001</c:v>
                </c:pt>
                <c:pt idx="68">
                  <c:v>0.117188</c:v>
                </c:pt>
                <c:pt idx="69">
                  <c:v>0.412109</c:v>
                </c:pt>
                <c:pt idx="70">
                  <c:v>0.65136700000000003</c:v>
                </c:pt>
                <c:pt idx="71">
                  <c:v>0.35644500000000001</c:v>
                </c:pt>
                <c:pt idx="72">
                  <c:v>0.11621099999999999</c:v>
                </c:pt>
                <c:pt idx="73">
                  <c:v>0.412109</c:v>
                </c:pt>
                <c:pt idx="74">
                  <c:v>0.65136700000000003</c:v>
                </c:pt>
                <c:pt idx="75">
                  <c:v>0.35644500000000001</c:v>
                </c:pt>
                <c:pt idx="76">
                  <c:v>0.117188</c:v>
                </c:pt>
                <c:pt idx="77">
                  <c:v>0.412109</c:v>
                </c:pt>
                <c:pt idx="78">
                  <c:v>0.65332000000000001</c:v>
                </c:pt>
                <c:pt idx="79">
                  <c:v>0.35644500000000001</c:v>
                </c:pt>
                <c:pt idx="80">
                  <c:v>0.11816400000000001</c:v>
                </c:pt>
                <c:pt idx="81">
                  <c:v>0.412109</c:v>
                </c:pt>
                <c:pt idx="82">
                  <c:v>0.65136700000000003</c:v>
                </c:pt>
                <c:pt idx="83">
                  <c:v>0.35644500000000001</c:v>
                </c:pt>
                <c:pt idx="84">
                  <c:v>0.117188</c:v>
                </c:pt>
                <c:pt idx="85">
                  <c:v>0.412109</c:v>
                </c:pt>
                <c:pt idx="86">
                  <c:v>0.65136700000000003</c:v>
                </c:pt>
                <c:pt idx="87">
                  <c:v>0.35644500000000001</c:v>
                </c:pt>
                <c:pt idx="88">
                  <c:v>0.11621099999999999</c:v>
                </c:pt>
                <c:pt idx="89">
                  <c:v>0.412109</c:v>
                </c:pt>
                <c:pt idx="90">
                  <c:v>0.65136700000000003</c:v>
                </c:pt>
                <c:pt idx="91">
                  <c:v>0.35644500000000001</c:v>
                </c:pt>
                <c:pt idx="92">
                  <c:v>0.117188</c:v>
                </c:pt>
                <c:pt idx="93">
                  <c:v>0.412109</c:v>
                </c:pt>
                <c:pt idx="94">
                  <c:v>0.65136700000000003</c:v>
                </c:pt>
                <c:pt idx="95">
                  <c:v>0.35644500000000001</c:v>
                </c:pt>
                <c:pt idx="96">
                  <c:v>0.11816400000000001</c:v>
                </c:pt>
                <c:pt idx="97">
                  <c:v>0.412109</c:v>
                </c:pt>
                <c:pt idx="98">
                  <c:v>0.65332000000000001</c:v>
                </c:pt>
                <c:pt idx="99">
                  <c:v>0.35644500000000001</c:v>
                </c:pt>
                <c:pt idx="100">
                  <c:v>0.11816400000000001</c:v>
                </c:pt>
                <c:pt idx="101">
                  <c:v>0.412109</c:v>
                </c:pt>
                <c:pt idx="102">
                  <c:v>0.65136700000000003</c:v>
                </c:pt>
                <c:pt idx="103">
                  <c:v>0.35644500000000001</c:v>
                </c:pt>
                <c:pt idx="104">
                  <c:v>0.117188</c:v>
                </c:pt>
                <c:pt idx="105">
                  <c:v>0.412109</c:v>
                </c:pt>
                <c:pt idx="106">
                  <c:v>0.65136700000000003</c:v>
                </c:pt>
                <c:pt idx="107">
                  <c:v>0.35644500000000001</c:v>
                </c:pt>
                <c:pt idx="108">
                  <c:v>0.11621099999999999</c:v>
                </c:pt>
                <c:pt idx="109">
                  <c:v>0.412109</c:v>
                </c:pt>
                <c:pt idx="110">
                  <c:v>0.65136700000000003</c:v>
                </c:pt>
                <c:pt idx="111">
                  <c:v>0.35644500000000001</c:v>
                </c:pt>
                <c:pt idx="112">
                  <c:v>0.117188</c:v>
                </c:pt>
                <c:pt idx="113">
                  <c:v>0.412109</c:v>
                </c:pt>
                <c:pt idx="114">
                  <c:v>0.65234400000000003</c:v>
                </c:pt>
                <c:pt idx="115">
                  <c:v>0.35644500000000001</c:v>
                </c:pt>
                <c:pt idx="116">
                  <c:v>0.11816400000000001</c:v>
                </c:pt>
                <c:pt idx="117">
                  <c:v>0.412109</c:v>
                </c:pt>
                <c:pt idx="118">
                  <c:v>0.65332000000000001</c:v>
                </c:pt>
                <c:pt idx="119">
                  <c:v>0.35644500000000001</c:v>
                </c:pt>
                <c:pt idx="120">
                  <c:v>0.11816400000000001</c:v>
                </c:pt>
                <c:pt idx="121">
                  <c:v>0.412109</c:v>
                </c:pt>
                <c:pt idx="122">
                  <c:v>0.65136700000000003</c:v>
                </c:pt>
                <c:pt idx="123">
                  <c:v>0.35644500000000001</c:v>
                </c:pt>
                <c:pt idx="124">
                  <c:v>0.115234</c:v>
                </c:pt>
                <c:pt idx="125">
                  <c:v>0.412109</c:v>
                </c:pt>
                <c:pt idx="126">
                  <c:v>0.65136700000000003</c:v>
                </c:pt>
                <c:pt idx="127">
                  <c:v>0.35644500000000001</c:v>
                </c:pt>
                <c:pt idx="128">
                  <c:v>0.117188</c:v>
                </c:pt>
                <c:pt idx="129">
                  <c:v>0.412109</c:v>
                </c:pt>
                <c:pt idx="130">
                  <c:v>0.65136700000000003</c:v>
                </c:pt>
                <c:pt idx="131">
                  <c:v>0.35644500000000001</c:v>
                </c:pt>
                <c:pt idx="132">
                  <c:v>0.11816400000000001</c:v>
                </c:pt>
                <c:pt idx="133">
                  <c:v>0.412109</c:v>
                </c:pt>
                <c:pt idx="134">
                  <c:v>0.65332000000000001</c:v>
                </c:pt>
                <c:pt idx="135">
                  <c:v>0.35644500000000001</c:v>
                </c:pt>
                <c:pt idx="136">
                  <c:v>0.11816400000000001</c:v>
                </c:pt>
                <c:pt idx="137">
                  <c:v>0.412109</c:v>
                </c:pt>
                <c:pt idx="138">
                  <c:v>0.65136700000000003</c:v>
                </c:pt>
                <c:pt idx="139">
                  <c:v>0.35644500000000001</c:v>
                </c:pt>
                <c:pt idx="140">
                  <c:v>0.117188</c:v>
                </c:pt>
                <c:pt idx="141">
                  <c:v>0.412109</c:v>
                </c:pt>
                <c:pt idx="142">
                  <c:v>0.65136700000000003</c:v>
                </c:pt>
                <c:pt idx="143">
                  <c:v>0.35644500000000001</c:v>
                </c:pt>
                <c:pt idx="144">
                  <c:v>0.11621099999999999</c:v>
                </c:pt>
                <c:pt idx="145">
                  <c:v>0.412109</c:v>
                </c:pt>
                <c:pt idx="146">
                  <c:v>0.65136700000000003</c:v>
                </c:pt>
                <c:pt idx="147">
                  <c:v>0.35644500000000001</c:v>
                </c:pt>
                <c:pt idx="148">
                  <c:v>0.117188</c:v>
                </c:pt>
                <c:pt idx="149">
                  <c:v>0.412109</c:v>
                </c:pt>
                <c:pt idx="150">
                  <c:v>0.65136700000000003</c:v>
                </c:pt>
                <c:pt idx="151">
                  <c:v>0.35644500000000001</c:v>
                </c:pt>
                <c:pt idx="152">
                  <c:v>0.11816400000000001</c:v>
                </c:pt>
                <c:pt idx="153">
                  <c:v>0.412109</c:v>
                </c:pt>
                <c:pt idx="154">
                  <c:v>0.65332000000000001</c:v>
                </c:pt>
                <c:pt idx="155">
                  <c:v>0.35644500000000001</c:v>
                </c:pt>
                <c:pt idx="156">
                  <c:v>0.11816400000000001</c:v>
                </c:pt>
                <c:pt idx="157">
                  <c:v>0.412109</c:v>
                </c:pt>
                <c:pt idx="158">
                  <c:v>0.65136700000000003</c:v>
                </c:pt>
                <c:pt idx="159">
                  <c:v>0.35644500000000001</c:v>
                </c:pt>
                <c:pt idx="160">
                  <c:v>0.115234</c:v>
                </c:pt>
                <c:pt idx="161">
                  <c:v>0.412109</c:v>
                </c:pt>
                <c:pt idx="162">
                  <c:v>0.65136700000000003</c:v>
                </c:pt>
                <c:pt idx="163">
                  <c:v>0.35644500000000001</c:v>
                </c:pt>
                <c:pt idx="164">
                  <c:v>0.117188</c:v>
                </c:pt>
                <c:pt idx="165">
                  <c:v>0.412109</c:v>
                </c:pt>
                <c:pt idx="166">
                  <c:v>0.65136700000000003</c:v>
                </c:pt>
                <c:pt idx="167">
                  <c:v>0.35644500000000001</c:v>
                </c:pt>
                <c:pt idx="168">
                  <c:v>0.11816400000000001</c:v>
                </c:pt>
                <c:pt idx="169">
                  <c:v>0.412109</c:v>
                </c:pt>
                <c:pt idx="170">
                  <c:v>0.65332000000000001</c:v>
                </c:pt>
                <c:pt idx="171">
                  <c:v>0.35644500000000001</c:v>
                </c:pt>
                <c:pt idx="172">
                  <c:v>0.11816400000000001</c:v>
                </c:pt>
                <c:pt idx="173">
                  <c:v>0.412109</c:v>
                </c:pt>
                <c:pt idx="174">
                  <c:v>0.65136700000000003</c:v>
                </c:pt>
                <c:pt idx="175">
                  <c:v>0.35644500000000001</c:v>
                </c:pt>
                <c:pt idx="176">
                  <c:v>0.117188</c:v>
                </c:pt>
                <c:pt idx="177">
                  <c:v>0.412109</c:v>
                </c:pt>
                <c:pt idx="178">
                  <c:v>0.65136700000000003</c:v>
                </c:pt>
                <c:pt idx="179">
                  <c:v>0.35644500000000001</c:v>
                </c:pt>
                <c:pt idx="180">
                  <c:v>0.11621099999999999</c:v>
                </c:pt>
                <c:pt idx="181">
                  <c:v>0.412109</c:v>
                </c:pt>
                <c:pt idx="182">
                  <c:v>0.65136700000000003</c:v>
                </c:pt>
                <c:pt idx="183">
                  <c:v>0.35644500000000001</c:v>
                </c:pt>
                <c:pt idx="184">
                  <c:v>0.117188</c:v>
                </c:pt>
                <c:pt idx="185">
                  <c:v>0.412109</c:v>
                </c:pt>
                <c:pt idx="186">
                  <c:v>0.65136700000000003</c:v>
                </c:pt>
                <c:pt idx="187">
                  <c:v>0.35644500000000001</c:v>
                </c:pt>
                <c:pt idx="188">
                  <c:v>0.11816400000000001</c:v>
                </c:pt>
                <c:pt idx="189">
                  <c:v>0.412109</c:v>
                </c:pt>
                <c:pt idx="190">
                  <c:v>0.65332000000000001</c:v>
                </c:pt>
                <c:pt idx="191">
                  <c:v>0.35644500000000001</c:v>
                </c:pt>
                <c:pt idx="192">
                  <c:v>0.11816400000000001</c:v>
                </c:pt>
                <c:pt idx="193">
                  <c:v>0.412109</c:v>
                </c:pt>
                <c:pt idx="194">
                  <c:v>0.65136700000000003</c:v>
                </c:pt>
                <c:pt idx="195">
                  <c:v>0.35644500000000001</c:v>
                </c:pt>
                <c:pt idx="196">
                  <c:v>0.117188</c:v>
                </c:pt>
                <c:pt idx="197">
                  <c:v>0.412109</c:v>
                </c:pt>
                <c:pt idx="198">
                  <c:v>0.65136700000000003</c:v>
                </c:pt>
                <c:pt idx="199">
                  <c:v>0.35644500000000001</c:v>
                </c:pt>
                <c:pt idx="200">
                  <c:v>0.115234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CC-5940-A195-1AB66D1ACC25}"/>
            </c:ext>
          </c:extLst>
        </c:ser>
        <c:ser>
          <c:idx val="3"/>
          <c:order val="3"/>
          <c:tx>
            <c:strRef>
              <c:f>'lpf 3k f 10000'!$E$1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3.3199999999999999E-4</c:v>
                </c:pt>
                <c:pt idx="2">
                  <c:v>1.1980000000000001E-3</c:v>
                </c:pt>
                <c:pt idx="3">
                  <c:v>1.495E-3</c:v>
                </c:pt>
                <c:pt idx="4">
                  <c:v>9.8799999999999995E-4</c:v>
                </c:pt>
                <c:pt idx="5">
                  <c:v>4.0000000000000003E-5</c:v>
                </c:pt>
                <c:pt idx="6">
                  <c:v>2.2190000000000001E-3</c:v>
                </c:pt>
                <c:pt idx="7">
                  <c:v>6.4949999999999999E-3</c:v>
                </c:pt>
                <c:pt idx="8">
                  <c:v>1.2148000000000001E-2</c:v>
                </c:pt>
                <c:pt idx="9">
                  <c:v>1.6961E-2</c:v>
                </c:pt>
                <c:pt idx="10">
                  <c:v>1.8751E-2</c:v>
                </c:pt>
                <c:pt idx="11">
                  <c:v>1.5306999999999999E-2</c:v>
                </c:pt>
                <c:pt idx="12">
                  <c:v>3.496E-3</c:v>
                </c:pt>
                <c:pt idx="13">
                  <c:v>1.9628E-2</c:v>
                </c:pt>
                <c:pt idx="14">
                  <c:v>5.4655000000000002E-2</c:v>
                </c:pt>
                <c:pt idx="15">
                  <c:v>9.9770999999999999E-2</c:v>
                </c:pt>
                <c:pt idx="16">
                  <c:v>0.152309</c:v>
                </c:pt>
                <c:pt idx="17">
                  <c:v>0.20868600000000001</c:v>
                </c:pt>
                <c:pt idx="18">
                  <c:v>0.26368900000000001</c:v>
                </c:pt>
                <c:pt idx="19">
                  <c:v>0.311996</c:v>
                </c:pt>
                <c:pt idx="20">
                  <c:v>0.35040399999999999</c:v>
                </c:pt>
                <c:pt idx="21">
                  <c:v>0.37800699999999998</c:v>
                </c:pt>
                <c:pt idx="22">
                  <c:v>0.39476899999999998</c:v>
                </c:pt>
                <c:pt idx="23">
                  <c:v>0.40162700000000001</c:v>
                </c:pt>
                <c:pt idx="24">
                  <c:v>0.401509</c:v>
                </c:pt>
                <c:pt idx="25">
                  <c:v>0.39811999999999997</c:v>
                </c:pt>
                <c:pt idx="26">
                  <c:v>0.39374900000000002</c:v>
                </c:pt>
                <c:pt idx="27">
                  <c:v>0.38929900000000001</c:v>
                </c:pt>
                <c:pt idx="28">
                  <c:v>0.385791</c:v>
                </c:pt>
                <c:pt idx="29">
                  <c:v>0.38414300000000001</c:v>
                </c:pt>
                <c:pt idx="30">
                  <c:v>0.38387399999999999</c:v>
                </c:pt>
                <c:pt idx="31">
                  <c:v>0.38374599999999998</c:v>
                </c:pt>
                <c:pt idx="32">
                  <c:v>0.383656</c:v>
                </c:pt>
                <c:pt idx="33">
                  <c:v>0.38428899999999999</c:v>
                </c:pt>
                <c:pt idx="34">
                  <c:v>0.38503500000000002</c:v>
                </c:pt>
                <c:pt idx="35">
                  <c:v>0.38470100000000002</c:v>
                </c:pt>
                <c:pt idx="36">
                  <c:v>0.38442599999999999</c:v>
                </c:pt>
                <c:pt idx="37">
                  <c:v>0.38506800000000002</c:v>
                </c:pt>
                <c:pt idx="38">
                  <c:v>0.38561400000000001</c:v>
                </c:pt>
                <c:pt idx="39">
                  <c:v>0.38523600000000002</c:v>
                </c:pt>
                <c:pt idx="40">
                  <c:v>0.38492799999999999</c:v>
                </c:pt>
                <c:pt idx="41">
                  <c:v>0.38549099999999997</c:v>
                </c:pt>
                <c:pt idx="42">
                  <c:v>0.38591900000000001</c:v>
                </c:pt>
                <c:pt idx="43">
                  <c:v>0.38539200000000001</c:v>
                </c:pt>
                <c:pt idx="44">
                  <c:v>0.38491700000000001</c:v>
                </c:pt>
                <c:pt idx="45">
                  <c:v>0.38531300000000002</c:v>
                </c:pt>
                <c:pt idx="46">
                  <c:v>0.38558799999999999</c:v>
                </c:pt>
                <c:pt idx="47">
                  <c:v>0.38494299999999998</c:v>
                </c:pt>
                <c:pt idx="48">
                  <c:v>0.38439499999999999</c:v>
                </c:pt>
                <c:pt idx="49">
                  <c:v>0.38478099999999998</c:v>
                </c:pt>
                <c:pt idx="50">
                  <c:v>0.38510899999999998</c:v>
                </c:pt>
                <c:pt idx="51">
                  <c:v>0.38458500000000001</c:v>
                </c:pt>
                <c:pt idx="52">
                  <c:v>0.38421100000000002</c:v>
                </c:pt>
                <c:pt idx="53">
                  <c:v>0.38480300000000001</c:v>
                </c:pt>
                <c:pt idx="54">
                  <c:v>0.38534400000000002</c:v>
                </c:pt>
                <c:pt idx="55">
                  <c:v>0.38500099999999998</c:v>
                </c:pt>
                <c:pt idx="56">
                  <c:v>0.38475300000000001</c:v>
                </c:pt>
                <c:pt idx="57">
                  <c:v>0.38538899999999998</c:v>
                </c:pt>
                <c:pt idx="58">
                  <c:v>0.38588699999999998</c:v>
                </c:pt>
                <c:pt idx="59">
                  <c:v>0.38541700000000001</c:v>
                </c:pt>
                <c:pt idx="60">
                  <c:v>0.38498300000000002</c:v>
                </c:pt>
                <c:pt idx="61">
                  <c:v>0.38540000000000002</c:v>
                </c:pt>
                <c:pt idx="62">
                  <c:v>0.385683</c:v>
                </c:pt>
                <c:pt idx="63">
                  <c:v>0.38502999999999998</c:v>
                </c:pt>
                <c:pt idx="64">
                  <c:v>0.38446799999999998</c:v>
                </c:pt>
                <c:pt idx="65">
                  <c:v>0.384828</c:v>
                </c:pt>
                <c:pt idx="66">
                  <c:v>0.38512200000000002</c:v>
                </c:pt>
                <c:pt idx="67">
                  <c:v>0.384548</c:v>
                </c:pt>
                <c:pt idx="68">
                  <c:v>0.38411099999999998</c:v>
                </c:pt>
                <c:pt idx="69">
                  <c:v>0.38463199999999997</c:v>
                </c:pt>
                <c:pt idx="70">
                  <c:v>0.385098</c:v>
                </c:pt>
                <c:pt idx="71">
                  <c:v>0.38469500000000001</c:v>
                </c:pt>
                <c:pt idx="72">
                  <c:v>0.384411</c:v>
                </c:pt>
                <c:pt idx="73">
                  <c:v>0.38505299999999998</c:v>
                </c:pt>
                <c:pt idx="74">
                  <c:v>0.385602</c:v>
                </c:pt>
                <c:pt idx="75">
                  <c:v>0.38522600000000001</c:v>
                </c:pt>
                <c:pt idx="76">
                  <c:v>0.38492199999999999</c:v>
                </c:pt>
                <c:pt idx="77">
                  <c:v>0.385488</c:v>
                </c:pt>
                <c:pt idx="78">
                  <c:v>0.38591999999999999</c:v>
                </c:pt>
                <c:pt idx="79">
                  <c:v>0.38539600000000002</c:v>
                </c:pt>
                <c:pt idx="80">
                  <c:v>0.38492399999999999</c:v>
                </c:pt>
                <c:pt idx="81">
                  <c:v>0.38532100000000002</c:v>
                </c:pt>
                <c:pt idx="82">
                  <c:v>0.38559599999999999</c:v>
                </c:pt>
                <c:pt idx="83">
                  <c:v>0.38494899999999999</c:v>
                </c:pt>
                <c:pt idx="84">
                  <c:v>0.38439899999999999</c:v>
                </c:pt>
                <c:pt idx="85">
                  <c:v>0.38478200000000001</c:v>
                </c:pt>
                <c:pt idx="86">
                  <c:v>0.38510800000000001</c:v>
                </c:pt>
                <c:pt idx="87">
                  <c:v>0.38458100000000001</c:v>
                </c:pt>
                <c:pt idx="88">
                  <c:v>0.38420599999999999</c:v>
                </c:pt>
                <c:pt idx="89">
                  <c:v>0.384797</c:v>
                </c:pt>
                <c:pt idx="90">
                  <c:v>0.38533800000000001</c:v>
                </c:pt>
                <c:pt idx="91">
                  <c:v>0.384996</c:v>
                </c:pt>
                <c:pt idx="92">
                  <c:v>0.38474999999999998</c:v>
                </c:pt>
                <c:pt idx="93">
                  <c:v>0.38538800000000001</c:v>
                </c:pt>
                <c:pt idx="94">
                  <c:v>0.38588899999999998</c:v>
                </c:pt>
                <c:pt idx="95">
                  <c:v>0.38542199999999999</c:v>
                </c:pt>
                <c:pt idx="96">
                  <c:v>0.38499</c:v>
                </c:pt>
                <c:pt idx="97">
                  <c:v>0.38540799999999997</c:v>
                </c:pt>
                <c:pt idx="98">
                  <c:v>0.38569100000000001</c:v>
                </c:pt>
                <c:pt idx="99">
                  <c:v>0.38503799999999999</c:v>
                </c:pt>
                <c:pt idx="100">
                  <c:v>0.38447500000000001</c:v>
                </c:pt>
                <c:pt idx="101">
                  <c:v>0.38483299999999998</c:v>
                </c:pt>
                <c:pt idx="102">
                  <c:v>0.38512600000000002</c:v>
                </c:pt>
                <c:pt idx="103">
                  <c:v>0.38454899999999997</c:v>
                </c:pt>
                <c:pt idx="104">
                  <c:v>0.38411000000000001</c:v>
                </c:pt>
                <c:pt idx="105">
                  <c:v>0.38462800000000003</c:v>
                </c:pt>
                <c:pt idx="106">
                  <c:v>0.38509300000000002</c:v>
                </c:pt>
                <c:pt idx="107">
                  <c:v>0.384689</c:v>
                </c:pt>
                <c:pt idx="108">
                  <c:v>0.384405</c:v>
                </c:pt>
                <c:pt idx="109">
                  <c:v>0.385046</c:v>
                </c:pt>
                <c:pt idx="110">
                  <c:v>0.38559500000000002</c:v>
                </c:pt>
                <c:pt idx="111">
                  <c:v>0.38522099999999998</c:v>
                </c:pt>
                <c:pt idx="112">
                  <c:v>0.38491799999999998</c:v>
                </c:pt>
                <c:pt idx="113">
                  <c:v>0.38548700000000002</c:v>
                </c:pt>
                <c:pt idx="114">
                  <c:v>0.38591900000000001</c:v>
                </c:pt>
                <c:pt idx="115">
                  <c:v>0.38539899999999999</c:v>
                </c:pt>
                <c:pt idx="116">
                  <c:v>0.38493100000000002</c:v>
                </c:pt>
                <c:pt idx="117">
                  <c:v>0.38533499999999998</c:v>
                </c:pt>
                <c:pt idx="118">
                  <c:v>0.38561800000000002</c:v>
                </c:pt>
                <c:pt idx="119">
                  <c:v>0.38497700000000001</c:v>
                </c:pt>
                <c:pt idx="120">
                  <c:v>0.38442999999999999</c:v>
                </c:pt>
                <c:pt idx="121">
                  <c:v>0.38480700000000001</c:v>
                </c:pt>
                <c:pt idx="122">
                  <c:v>0.38511299999999998</c:v>
                </c:pt>
                <c:pt idx="123">
                  <c:v>0.38454899999999997</c:v>
                </c:pt>
                <c:pt idx="124">
                  <c:v>0.38411899999999999</c:v>
                </c:pt>
                <c:pt idx="125">
                  <c:v>0.38464399999999999</c:v>
                </c:pt>
                <c:pt idx="126">
                  <c:v>0.38511800000000002</c:v>
                </c:pt>
                <c:pt idx="127">
                  <c:v>0.38472099999999998</c:v>
                </c:pt>
                <c:pt idx="128">
                  <c:v>0.38444600000000001</c:v>
                </c:pt>
                <c:pt idx="129">
                  <c:v>0.38509199999999999</c:v>
                </c:pt>
                <c:pt idx="130">
                  <c:v>0.38564100000000001</c:v>
                </c:pt>
                <c:pt idx="131">
                  <c:v>0.38525599999999999</c:v>
                </c:pt>
                <c:pt idx="132">
                  <c:v>0.38492799999999999</c:v>
                </c:pt>
                <c:pt idx="133">
                  <c:v>0.38545400000000002</c:v>
                </c:pt>
                <c:pt idx="134">
                  <c:v>0.38582899999999998</c:v>
                </c:pt>
                <c:pt idx="135">
                  <c:v>0.385237</c:v>
                </c:pt>
                <c:pt idx="136">
                  <c:v>0.38469599999999998</c:v>
                </c:pt>
                <c:pt idx="137">
                  <c:v>0.38503900000000002</c:v>
                </c:pt>
                <c:pt idx="138">
                  <c:v>0.38528699999999999</c:v>
                </c:pt>
                <c:pt idx="139">
                  <c:v>0.38464999999999999</c:v>
                </c:pt>
                <c:pt idx="140">
                  <c:v>0.38414999999999999</c:v>
                </c:pt>
                <c:pt idx="141">
                  <c:v>0.38461800000000002</c:v>
                </c:pt>
                <c:pt idx="142">
                  <c:v>0.38505099999999998</c:v>
                </c:pt>
                <c:pt idx="143">
                  <c:v>0.38463199999999997</c:v>
                </c:pt>
                <c:pt idx="144">
                  <c:v>0.384349</c:v>
                </c:pt>
                <c:pt idx="145">
                  <c:v>0.38500099999999998</c:v>
                </c:pt>
                <c:pt idx="146">
                  <c:v>0.38556200000000002</c:v>
                </c:pt>
                <c:pt idx="147">
                  <c:v>0.38520300000000002</c:v>
                </c:pt>
                <c:pt idx="148">
                  <c:v>0.384909</c:v>
                </c:pt>
                <c:pt idx="149">
                  <c:v>0.38548500000000002</c:v>
                </c:pt>
                <c:pt idx="150">
                  <c:v>0.38592199999999999</c:v>
                </c:pt>
                <c:pt idx="151">
                  <c:v>0.385403</c:v>
                </c:pt>
                <c:pt idx="152">
                  <c:v>0.38493699999999997</c:v>
                </c:pt>
                <c:pt idx="153">
                  <c:v>0.38534000000000002</c:v>
                </c:pt>
                <c:pt idx="154">
                  <c:v>0.38562400000000002</c:v>
                </c:pt>
                <c:pt idx="155">
                  <c:v>0.38498300000000002</c:v>
                </c:pt>
                <c:pt idx="156">
                  <c:v>0.384434</c:v>
                </c:pt>
                <c:pt idx="157">
                  <c:v>0.38480900000000001</c:v>
                </c:pt>
                <c:pt idx="158">
                  <c:v>0.38511299999999998</c:v>
                </c:pt>
                <c:pt idx="159">
                  <c:v>0.38454700000000003</c:v>
                </c:pt>
                <c:pt idx="160">
                  <c:v>0.38411499999999998</c:v>
                </c:pt>
                <c:pt idx="161">
                  <c:v>0.38463900000000001</c:v>
                </c:pt>
                <c:pt idx="162">
                  <c:v>0.38511200000000001</c:v>
                </c:pt>
                <c:pt idx="163">
                  <c:v>0.384714</c:v>
                </c:pt>
                <c:pt idx="164">
                  <c:v>0.38444</c:v>
                </c:pt>
                <c:pt idx="165">
                  <c:v>0.38508700000000001</c:v>
                </c:pt>
                <c:pt idx="166">
                  <c:v>0.38563799999999998</c:v>
                </c:pt>
                <c:pt idx="167">
                  <c:v>0.38525599999999999</c:v>
                </c:pt>
                <c:pt idx="168">
                  <c:v>0.38493100000000002</c:v>
                </c:pt>
                <c:pt idx="169">
                  <c:v>0.385459</c:v>
                </c:pt>
                <c:pt idx="170">
                  <c:v>0.38583600000000001</c:v>
                </c:pt>
                <c:pt idx="171">
                  <c:v>0.38524599999999998</c:v>
                </c:pt>
                <c:pt idx="172">
                  <c:v>0.38470500000000002</c:v>
                </c:pt>
                <c:pt idx="173">
                  <c:v>0.38504699999999997</c:v>
                </c:pt>
                <c:pt idx="174">
                  <c:v>0.38529200000000002</c:v>
                </c:pt>
                <c:pt idx="175">
                  <c:v>0.38465300000000002</c:v>
                </c:pt>
                <c:pt idx="176">
                  <c:v>0.38415100000000002</c:v>
                </c:pt>
                <c:pt idx="177">
                  <c:v>0.38461600000000001</c:v>
                </c:pt>
                <c:pt idx="178">
                  <c:v>0.38504699999999997</c:v>
                </c:pt>
                <c:pt idx="179">
                  <c:v>0.38462800000000003</c:v>
                </c:pt>
                <c:pt idx="180">
                  <c:v>0.38434400000000002</c:v>
                </c:pt>
                <c:pt idx="181">
                  <c:v>0.38499699999999998</c:v>
                </c:pt>
                <c:pt idx="182">
                  <c:v>0.38556000000000001</c:v>
                </c:pt>
                <c:pt idx="183">
                  <c:v>0.38520100000000002</c:v>
                </c:pt>
                <c:pt idx="184">
                  <c:v>0.384909</c:v>
                </c:pt>
                <c:pt idx="185">
                  <c:v>0.385486</c:v>
                </c:pt>
                <c:pt idx="186">
                  <c:v>0.38592500000000002</c:v>
                </c:pt>
                <c:pt idx="187">
                  <c:v>0.385407</c:v>
                </c:pt>
                <c:pt idx="188">
                  <c:v>0.38494299999999998</c:v>
                </c:pt>
                <c:pt idx="189">
                  <c:v>0.38534800000000002</c:v>
                </c:pt>
                <c:pt idx="190">
                  <c:v>0.385633</c:v>
                </c:pt>
                <c:pt idx="191">
                  <c:v>0.384992</c:v>
                </c:pt>
                <c:pt idx="192">
                  <c:v>0.38444400000000001</c:v>
                </c:pt>
                <c:pt idx="193">
                  <c:v>0.38481900000000002</c:v>
                </c:pt>
                <c:pt idx="194">
                  <c:v>0.38512200000000002</c:v>
                </c:pt>
                <c:pt idx="195">
                  <c:v>0.38455299999999998</c:v>
                </c:pt>
                <c:pt idx="196">
                  <c:v>0.38412000000000002</c:v>
                </c:pt>
                <c:pt idx="197">
                  <c:v>0.38463900000000001</c:v>
                </c:pt>
                <c:pt idx="198">
                  <c:v>0.385106</c:v>
                </c:pt>
                <c:pt idx="199">
                  <c:v>0.38470199999999999</c:v>
                </c:pt>
                <c:pt idx="200">
                  <c:v>0.38441599999999998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CC-5940-A195-1AB66D1AC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10k f 10000'!$B$1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10k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10k f 10000'!$B$2:$B$400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0.69973799999999997</c:v>
                </c:pt>
                <c:pt idx="2">
                  <c:v>0.35012799999999999</c:v>
                </c:pt>
                <c:pt idx="3">
                  <c:v>7.0200000000000004E-4</c:v>
                </c:pt>
                <c:pt idx="4">
                  <c:v>0.35012799999999999</c:v>
                </c:pt>
                <c:pt idx="5">
                  <c:v>0.69930999999999999</c:v>
                </c:pt>
                <c:pt idx="6">
                  <c:v>0.34991499999999998</c:v>
                </c:pt>
                <c:pt idx="7">
                  <c:v>9.2E-5</c:v>
                </c:pt>
                <c:pt idx="8">
                  <c:v>0.35000599999999998</c:v>
                </c:pt>
                <c:pt idx="9">
                  <c:v>0.69912700000000005</c:v>
                </c:pt>
                <c:pt idx="10">
                  <c:v>0.349823</c:v>
                </c:pt>
                <c:pt idx="11">
                  <c:v>3.0499999999999999E-4</c:v>
                </c:pt>
                <c:pt idx="12">
                  <c:v>0.349823</c:v>
                </c:pt>
                <c:pt idx="13">
                  <c:v>0.69937099999999996</c:v>
                </c:pt>
                <c:pt idx="14">
                  <c:v>0.34988399999999997</c:v>
                </c:pt>
                <c:pt idx="15">
                  <c:v>7.0200000000000004E-4</c:v>
                </c:pt>
                <c:pt idx="16">
                  <c:v>0.35009800000000002</c:v>
                </c:pt>
                <c:pt idx="17">
                  <c:v>0.69992100000000002</c:v>
                </c:pt>
                <c:pt idx="18">
                  <c:v>0.34997600000000001</c:v>
                </c:pt>
                <c:pt idx="19">
                  <c:v>8.5400000000000005E-4</c:v>
                </c:pt>
                <c:pt idx="20">
                  <c:v>0.35012799999999999</c:v>
                </c:pt>
                <c:pt idx="21">
                  <c:v>0.69964599999999999</c:v>
                </c:pt>
                <c:pt idx="22">
                  <c:v>0.350159</c:v>
                </c:pt>
                <c:pt idx="23">
                  <c:v>6.0999999999999997E-4</c:v>
                </c:pt>
                <c:pt idx="24">
                  <c:v>0.35009800000000002</c:v>
                </c:pt>
                <c:pt idx="25">
                  <c:v>0.69928000000000001</c:v>
                </c:pt>
                <c:pt idx="26">
                  <c:v>0.34988399999999997</c:v>
                </c:pt>
                <c:pt idx="27">
                  <c:v>3.1000000000000001E-5</c:v>
                </c:pt>
                <c:pt idx="28">
                  <c:v>0.35000599999999998</c:v>
                </c:pt>
                <c:pt idx="29">
                  <c:v>0.69912700000000005</c:v>
                </c:pt>
                <c:pt idx="30">
                  <c:v>0.349823</c:v>
                </c:pt>
                <c:pt idx="31">
                  <c:v>3.3599999999999998E-4</c:v>
                </c:pt>
                <c:pt idx="32">
                  <c:v>0.349823</c:v>
                </c:pt>
                <c:pt idx="33">
                  <c:v>0.69937099999999996</c:v>
                </c:pt>
                <c:pt idx="34">
                  <c:v>0.34988399999999997</c:v>
                </c:pt>
                <c:pt idx="35">
                  <c:v>7.0200000000000004E-4</c:v>
                </c:pt>
                <c:pt idx="36">
                  <c:v>0.35009800000000002</c:v>
                </c:pt>
                <c:pt idx="37">
                  <c:v>0.69976799999999995</c:v>
                </c:pt>
                <c:pt idx="38">
                  <c:v>0.35009800000000002</c:v>
                </c:pt>
                <c:pt idx="39">
                  <c:v>7.0200000000000004E-4</c:v>
                </c:pt>
                <c:pt idx="40">
                  <c:v>0.35012799999999999</c:v>
                </c:pt>
                <c:pt idx="41">
                  <c:v>0.69930999999999999</c:v>
                </c:pt>
                <c:pt idx="42">
                  <c:v>0.34991499999999998</c:v>
                </c:pt>
                <c:pt idx="43">
                  <c:v>1.5300000000000001E-4</c:v>
                </c:pt>
                <c:pt idx="44">
                  <c:v>0.35000599999999998</c:v>
                </c:pt>
                <c:pt idx="45">
                  <c:v>0.69909699999999997</c:v>
                </c:pt>
                <c:pt idx="46">
                  <c:v>0.349823</c:v>
                </c:pt>
                <c:pt idx="47">
                  <c:v>3.0499999999999999E-4</c:v>
                </c:pt>
                <c:pt idx="48">
                  <c:v>0.349823</c:v>
                </c:pt>
                <c:pt idx="49">
                  <c:v>0.69934099999999999</c:v>
                </c:pt>
                <c:pt idx="50">
                  <c:v>0.34988399999999997</c:v>
                </c:pt>
                <c:pt idx="51">
                  <c:v>7.0200000000000004E-4</c:v>
                </c:pt>
                <c:pt idx="52">
                  <c:v>0.35009800000000002</c:v>
                </c:pt>
                <c:pt idx="53">
                  <c:v>0.69989000000000001</c:v>
                </c:pt>
                <c:pt idx="54">
                  <c:v>0.34997600000000001</c:v>
                </c:pt>
                <c:pt idx="55">
                  <c:v>8.5400000000000005E-4</c:v>
                </c:pt>
                <c:pt idx="56">
                  <c:v>0.350159</c:v>
                </c:pt>
                <c:pt idx="57">
                  <c:v>0.69967699999999999</c:v>
                </c:pt>
                <c:pt idx="58">
                  <c:v>0.350159</c:v>
                </c:pt>
                <c:pt idx="59">
                  <c:v>6.0999999999999997E-4</c:v>
                </c:pt>
                <c:pt idx="60">
                  <c:v>0.35009800000000002</c:v>
                </c:pt>
                <c:pt idx="61">
                  <c:v>0.69928000000000001</c:v>
                </c:pt>
                <c:pt idx="62">
                  <c:v>0.34988399999999997</c:v>
                </c:pt>
                <c:pt idx="63">
                  <c:v>3.1000000000000001E-5</c:v>
                </c:pt>
                <c:pt idx="64">
                  <c:v>0.35000599999999998</c:v>
                </c:pt>
                <c:pt idx="65">
                  <c:v>0.69912700000000005</c:v>
                </c:pt>
                <c:pt idx="66">
                  <c:v>0.349823</c:v>
                </c:pt>
                <c:pt idx="67">
                  <c:v>3.0499999999999999E-4</c:v>
                </c:pt>
                <c:pt idx="68">
                  <c:v>0.349823</c:v>
                </c:pt>
                <c:pt idx="69">
                  <c:v>0.69937099999999996</c:v>
                </c:pt>
                <c:pt idx="70">
                  <c:v>0.34988399999999997</c:v>
                </c:pt>
                <c:pt idx="71">
                  <c:v>7.0200000000000004E-4</c:v>
                </c:pt>
                <c:pt idx="72">
                  <c:v>0.35009800000000002</c:v>
                </c:pt>
                <c:pt idx="73">
                  <c:v>0.69979899999999995</c:v>
                </c:pt>
                <c:pt idx="74">
                  <c:v>0.35009800000000002</c:v>
                </c:pt>
                <c:pt idx="75">
                  <c:v>7.3200000000000001E-4</c:v>
                </c:pt>
                <c:pt idx="76">
                  <c:v>0.35012799999999999</c:v>
                </c:pt>
                <c:pt idx="77">
                  <c:v>0.69930999999999999</c:v>
                </c:pt>
                <c:pt idx="78">
                  <c:v>0.34994500000000001</c:v>
                </c:pt>
                <c:pt idx="79">
                  <c:v>1.83E-4</c:v>
                </c:pt>
                <c:pt idx="80">
                  <c:v>0.35003699999999999</c:v>
                </c:pt>
                <c:pt idx="81">
                  <c:v>0.69909699999999997</c:v>
                </c:pt>
                <c:pt idx="82">
                  <c:v>0.349823</c:v>
                </c:pt>
                <c:pt idx="83">
                  <c:v>2.7500000000000002E-4</c:v>
                </c:pt>
                <c:pt idx="84">
                  <c:v>0.349823</c:v>
                </c:pt>
                <c:pt idx="85">
                  <c:v>0.69934099999999999</c:v>
                </c:pt>
                <c:pt idx="86">
                  <c:v>0.34988399999999997</c:v>
                </c:pt>
                <c:pt idx="87">
                  <c:v>7.0200000000000004E-4</c:v>
                </c:pt>
                <c:pt idx="88">
                  <c:v>0.35009800000000002</c:v>
                </c:pt>
                <c:pt idx="89">
                  <c:v>0.69986000000000004</c:v>
                </c:pt>
                <c:pt idx="90">
                  <c:v>0.34997600000000001</c:v>
                </c:pt>
                <c:pt idx="91">
                  <c:v>8.5400000000000005E-4</c:v>
                </c:pt>
                <c:pt idx="92">
                  <c:v>0.350159</c:v>
                </c:pt>
                <c:pt idx="93">
                  <c:v>0.69967699999999999</c:v>
                </c:pt>
                <c:pt idx="94">
                  <c:v>0.350159</c:v>
                </c:pt>
                <c:pt idx="95">
                  <c:v>6.0999999999999997E-4</c:v>
                </c:pt>
                <c:pt idx="96">
                  <c:v>0.35009800000000002</c:v>
                </c:pt>
                <c:pt idx="97">
                  <c:v>0.69928000000000001</c:v>
                </c:pt>
                <c:pt idx="98">
                  <c:v>0.34988399999999997</c:v>
                </c:pt>
                <c:pt idx="99">
                  <c:v>6.0999999999999999E-5</c:v>
                </c:pt>
                <c:pt idx="100">
                  <c:v>0.35000599999999998</c:v>
                </c:pt>
                <c:pt idx="101">
                  <c:v>0.69912700000000005</c:v>
                </c:pt>
                <c:pt idx="102">
                  <c:v>0.349823</c:v>
                </c:pt>
                <c:pt idx="103">
                  <c:v>3.0499999999999999E-4</c:v>
                </c:pt>
                <c:pt idx="104">
                  <c:v>0.349823</c:v>
                </c:pt>
                <c:pt idx="105">
                  <c:v>0.69937099999999996</c:v>
                </c:pt>
                <c:pt idx="106">
                  <c:v>0.34988399999999997</c:v>
                </c:pt>
                <c:pt idx="107">
                  <c:v>7.0200000000000004E-4</c:v>
                </c:pt>
                <c:pt idx="108">
                  <c:v>0.35009800000000002</c:v>
                </c:pt>
                <c:pt idx="109">
                  <c:v>0.69995099999999999</c:v>
                </c:pt>
                <c:pt idx="110">
                  <c:v>0.34997600000000001</c:v>
                </c:pt>
                <c:pt idx="111">
                  <c:v>8.5400000000000005E-4</c:v>
                </c:pt>
                <c:pt idx="112">
                  <c:v>0.35012799999999999</c:v>
                </c:pt>
                <c:pt idx="113">
                  <c:v>0.69964599999999999</c:v>
                </c:pt>
                <c:pt idx="114">
                  <c:v>0.350159</c:v>
                </c:pt>
                <c:pt idx="115">
                  <c:v>6.0999999999999997E-4</c:v>
                </c:pt>
                <c:pt idx="116">
                  <c:v>0.35009800000000002</c:v>
                </c:pt>
                <c:pt idx="117">
                  <c:v>0.69928000000000001</c:v>
                </c:pt>
                <c:pt idx="118">
                  <c:v>0.34988399999999997</c:v>
                </c:pt>
                <c:pt idx="119">
                  <c:v>1.83E-4</c:v>
                </c:pt>
                <c:pt idx="120">
                  <c:v>0.34988399999999997</c:v>
                </c:pt>
                <c:pt idx="121">
                  <c:v>0.69924900000000001</c:v>
                </c:pt>
                <c:pt idx="122">
                  <c:v>0.349854</c:v>
                </c:pt>
                <c:pt idx="123">
                  <c:v>6.7100000000000005E-4</c:v>
                </c:pt>
                <c:pt idx="124">
                  <c:v>0.35006700000000002</c:v>
                </c:pt>
                <c:pt idx="125">
                  <c:v>0.69979899999999995</c:v>
                </c:pt>
                <c:pt idx="126">
                  <c:v>0.34994500000000001</c:v>
                </c:pt>
                <c:pt idx="127">
                  <c:v>8.8500000000000004E-4</c:v>
                </c:pt>
                <c:pt idx="128">
                  <c:v>0.350159</c:v>
                </c:pt>
                <c:pt idx="129">
                  <c:v>0.69967699999999999</c:v>
                </c:pt>
                <c:pt idx="130">
                  <c:v>0.35012799999999999</c:v>
                </c:pt>
                <c:pt idx="131">
                  <c:v>6.0999999999999997E-4</c:v>
                </c:pt>
                <c:pt idx="132">
                  <c:v>0.35009800000000002</c:v>
                </c:pt>
                <c:pt idx="133">
                  <c:v>0.69928000000000001</c:v>
                </c:pt>
                <c:pt idx="134">
                  <c:v>0.34988399999999997</c:v>
                </c:pt>
                <c:pt idx="135">
                  <c:v>9.2E-5</c:v>
                </c:pt>
                <c:pt idx="136">
                  <c:v>0.35000599999999998</c:v>
                </c:pt>
                <c:pt idx="137">
                  <c:v>0.69912700000000005</c:v>
                </c:pt>
                <c:pt idx="138">
                  <c:v>0.349823</c:v>
                </c:pt>
                <c:pt idx="139">
                  <c:v>3.0499999999999999E-4</c:v>
                </c:pt>
                <c:pt idx="140">
                  <c:v>0.349823</c:v>
                </c:pt>
                <c:pt idx="141">
                  <c:v>0.69937099999999996</c:v>
                </c:pt>
                <c:pt idx="142">
                  <c:v>0.34988399999999997</c:v>
                </c:pt>
                <c:pt idx="143">
                  <c:v>7.0200000000000004E-4</c:v>
                </c:pt>
                <c:pt idx="144">
                  <c:v>0.35009800000000002</c:v>
                </c:pt>
                <c:pt idx="145">
                  <c:v>0.69992100000000002</c:v>
                </c:pt>
                <c:pt idx="146">
                  <c:v>0.34997600000000001</c:v>
                </c:pt>
                <c:pt idx="147">
                  <c:v>8.5400000000000005E-4</c:v>
                </c:pt>
                <c:pt idx="148">
                  <c:v>0.35012799999999999</c:v>
                </c:pt>
                <c:pt idx="149">
                  <c:v>0.69964599999999999</c:v>
                </c:pt>
                <c:pt idx="150">
                  <c:v>0.350159</c:v>
                </c:pt>
                <c:pt idx="151">
                  <c:v>6.0999999999999997E-4</c:v>
                </c:pt>
                <c:pt idx="152">
                  <c:v>0.35009800000000002</c:v>
                </c:pt>
                <c:pt idx="153">
                  <c:v>0.69928000000000001</c:v>
                </c:pt>
                <c:pt idx="154">
                  <c:v>0.34988399999999997</c:v>
                </c:pt>
                <c:pt idx="155">
                  <c:v>1.83E-4</c:v>
                </c:pt>
                <c:pt idx="156">
                  <c:v>0.34988399999999997</c:v>
                </c:pt>
                <c:pt idx="157">
                  <c:v>0.69924900000000001</c:v>
                </c:pt>
                <c:pt idx="158">
                  <c:v>0.349854</c:v>
                </c:pt>
                <c:pt idx="159">
                  <c:v>6.4099999999999997E-4</c:v>
                </c:pt>
                <c:pt idx="160">
                  <c:v>0.35003699999999999</c:v>
                </c:pt>
                <c:pt idx="161">
                  <c:v>0.69976799999999995</c:v>
                </c:pt>
                <c:pt idx="162">
                  <c:v>0.34994500000000001</c:v>
                </c:pt>
                <c:pt idx="163">
                  <c:v>8.8500000000000004E-4</c:v>
                </c:pt>
                <c:pt idx="164">
                  <c:v>0.350159</c:v>
                </c:pt>
                <c:pt idx="165">
                  <c:v>0.69967699999999999</c:v>
                </c:pt>
                <c:pt idx="166">
                  <c:v>0.35012799999999999</c:v>
                </c:pt>
                <c:pt idx="167">
                  <c:v>6.4099999999999997E-4</c:v>
                </c:pt>
                <c:pt idx="168">
                  <c:v>0.35009800000000002</c:v>
                </c:pt>
                <c:pt idx="169">
                  <c:v>0.69928000000000001</c:v>
                </c:pt>
                <c:pt idx="170">
                  <c:v>0.34988399999999997</c:v>
                </c:pt>
                <c:pt idx="171">
                  <c:v>1.22E-4</c:v>
                </c:pt>
                <c:pt idx="172">
                  <c:v>0.35000599999999998</c:v>
                </c:pt>
                <c:pt idx="173">
                  <c:v>0.69912700000000005</c:v>
                </c:pt>
                <c:pt idx="174">
                  <c:v>0.349823</c:v>
                </c:pt>
                <c:pt idx="175">
                  <c:v>3.0499999999999999E-4</c:v>
                </c:pt>
                <c:pt idx="176">
                  <c:v>0.349823</c:v>
                </c:pt>
                <c:pt idx="177">
                  <c:v>0.69937099999999996</c:v>
                </c:pt>
                <c:pt idx="178">
                  <c:v>0.34988399999999997</c:v>
                </c:pt>
                <c:pt idx="179">
                  <c:v>7.0200000000000004E-4</c:v>
                </c:pt>
                <c:pt idx="180">
                  <c:v>0.35009800000000002</c:v>
                </c:pt>
                <c:pt idx="181">
                  <c:v>0.69992100000000002</c:v>
                </c:pt>
                <c:pt idx="182">
                  <c:v>0.34997600000000001</c:v>
                </c:pt>
                <c:pt idx="183">
                  <c:v>8.5400000000000005E-4</c:v>
                </c:pt>
                <c:pt idx="184">
                  <c:v>0.350159</c:v>
                </c:pt>
                <c:pt idx="185">
                  <c:v>0.69967699999999999</c:v>
                </c:pt>
                <c:pt idx="186">
                  <c:v>0.350159</c:v>
                </c:pt>
                <c:pt idx="187">
                  <c:v>6.0999999999999997E-4</c:v>
                </c:pt>
                <c:pt idx="188">
                  <c:v>0.35009800000000002</c:v>
                </c:pt>
                <c:pt idx="189">
                  <c:v>0.69928000000000001</c:v>
                </c:pt>
                <c:pt idx="190">
                  <c:v>0.34988399999999997</c:v>
                </c:pt>
                <c:pt idx="191">
                  <c:v>3.1000000000000001E-5</c:v>
                </c:pt>
                <c:pt idx="192">
                  <c:v>0.35000599999999998</c:v>
                </c:pt>
                <c:pt idx="193">
                  <c:v>0.69912700000000005</c:v>
                </c:pt>
                <c:pt idx="194">
                  <c:v>0.349823</c:v>
                </c:pt>
                <c:pt idx="195">
                  <c:v>3.3599999999999998E-4</c:v>
                </c:pt>
                <c:pt idx="196">
                  <c:v>0.349823</c:v>
                </c:pt>
                <c:pt idx="197">
                  <c:v>0.69937099999999996</c:v>
                </c:pt>
                <c:pt idx="198">
                  <c:v>0.34988399999999997</c:v>
                </c:pt>
                <c:pt idx="199">
                  <c:v>7.0200000000000004E-4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1-3546-B18C-FC15F55942D6}"/>
            </c:ext>
          </c:extLst>
        </c:ser>
        <c:ser>
          <c:idx val="1"/>
          <c:order val="1"/>
          <c:tx>
            <c:strRef>
              <c:f>'lpf 10k f 10000'!$C$1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10k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10k f 10000'!$C$2:$C$400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0.22137499999999999</c:v>
                </c:pt>
                <c:pt idx="2">
                  <c:v>0.60684199999999999</c:v>
                </c:pt>
                <c:pt idx="3">
                  <c:v>0.35293600000000003</c:v>
                </c:pt>
                <c:pt idx="4">
                  <c:v>0.11788899999999999</c:v>
                </c:pt>
                <c:pt idx="5">
                  <c:v>0.41278100000000001</c:v>
                </c:pt>
                <c:pt idx="6">
                  <c:v>0.65396100000000001</c:v>
                </c:pt>
                <c:pt idx="7">
                  <c:v>0.357269</c:v>
                </c:pt>
                <c:pt idx="8">
                  <c:v>0.11853</c:v>
                </c:pt>
                <c:pt idx="9">
                  <c:v>0.41275000000000001</c:v>
                </c:pt>
                <c:pt idx="10">
                  <c:v>0.65216099999999999</c:v>
                </c:pt>
                <c:pt idx="11">
                  <c:v>0.357178</c:v>
                </c:pt>
                <c:pt idx="12">
                  <c:v>0.11770600000000001</c:v>
                </c:pt>
                <c:pt idx="13">
                  <c:v>0.41275000000000001</c:v>
                </c:pt>
                <c:pt idx="14">
                  <c:v>0.65170300000000003</c:v>
                </c:pt>
                <c:pt idx="15">
                  <c:v>0.357178</c:v>
                </c:pt>
                <c:pt idx="16">
                  <c:v>0.116302</c:v>
                </c:pt>
                <c:pt idx="17">
                  <c:v>0.412659</c:v>
                </c:pt>
                <c:pt idx="18">
                  <c:v>0.65142800000000001</c:v>
                </c:pt>
                <c:pt idx="19">
                  <c:v>0.35720800000000003</c:v>
                </c:pt>
                <c:pt idx="20">
                  <c:v>0.117828</c:v>
                </c:pt>
                <c:pt idx="21">
                  <c:v>0.41278100000000001</c:v>
                </c:pt>
                <c:pt idx="22">
                  <c:v>0.65231300000000003</c:v>
                </c:pt>
                <c:pt idx="23">
                  <c:v>0.35720800000000003</c:v>
                </c:pt>
                <c:pt idx="24">
                  <c:v>0.118256</c:v>
                </c:pt>
                <c:pt idx="25">
                  <c:v>0.41278100000000001</c:v>
                </c:pt>
                <c:pt idx="26">
                  <c:v>0.65362500000000001</c:v>
                </c:pt>
                <c:pt idx="27">
                  <c:v>0.35730000000000001</c:v>
                </c:pt>
                <c:pt idx="28">
                  <c:v>0.11853</c:v>
                </c:pt>
                <c:pt idx="29">
                  <c:v>0.41275000000000001</c:v>
                </c:pt>
                <c:pt idx="30">
                  <c:v>0.65212999999999999</c:v>
                </c:pt>
                <c:pt idx="31">
                  <c:v>0.357178</c:v>
                </c:pt>
                <c:pt idx="32">
                  <c:v>0.117615</c:v>
                </c:pt>
                <c:pt idx="33">
                  <c:v>0.41275000000000001</c:v>
                </c:pt>
                <c:pt idx="34">
                  <c:v>0.65170300000000003</c:v>
                </c:pt>
                <c:pt idx="35">
                  <c:v>0.357178</c:v>
                </c:pt>
                <c:pt idx="36">
                  <c:v>0.116364</c:v>
                </c:pt>
                <c:pt idx="37">
                  <c:v>0.412659</c:v>
                </c:pt>
                <c:pt idx="38">
                  <c:v>0.65173300000000001</c:v>
                </c:pt>
                <c:pt idx="39">
                  <c:v>0.35720800000000003</c:v>
                </c:pt>
                <c:pt idx="40">
                  <c:v>0.118103</c:v>
                </c:pt>
                <c:pt idx="41">
                  <c:v>0.41278100000000001</c:v>
                </c:pt>
                <c:pt idx="42">
                  <c:v>0.654053</c:v>
                </c:pt>
                <c:pt idx="43">
                  <c:v>0.357269</c:v>
                </c:pt>
                <c:pt idx="44">
                  <c:v>0.11853</c:v>
                </c:pt>
                <c:pt idx="45">
                  <c:v>0.41275000000000001</c:v>
                </c:pt>
                <c:pt idx="46">
                  <c:v>0.65219099999999997</c:v>
                </c:pt>
                <c:pt idx="47">
                  <c:v>0.357178</c:v>
                </c:pt>
                <c:pt idx="48">
                  <c:v>0.117767</c:v>
                </c:pt>
                <c:pt idx="49">
                  <c:v>0.41275000000000001</c:v>
                </c:pt>
                <c:pt idx="50">
                  <c:v>0.65173300000000001</c:v>
                </c:pt>
                <c:pt idx="51">
                  <c:v>0.357178</c:v>
                </c:pt>
                <c:pt idx="52">
                  <c:v>0.116272</c:v>
                </c:pt>
                <c:pt idx="53">
                  <c:v>0.412659</c:v>
                </c:pt>
                <c:pt idx="54">
                  <c:v>0.65142800000000001</c:v>
                </c:pt>
                <c:pt idx="55">
                  <c:v>0.35720800000000003</c:v>
                </c:pt>
                <c:pt idx="56">
                  <c:v>0.117798</c:v>
                </c:pt>
                <c:pt idx="57">
                  <c:v>0.41278100000000001</c:v>
                </c:pt>
                <c:pt idx="58">
                  <c:v>0.65225200000000005</c:v>
                </c:pt>
                <c:pt idx="59">
                  <c:v>0.35720800000000003</c:v>
                </c:pt>
                <c:pt idx="60">
                  <c:v>0.118256</c:v>
                </c:pt>
                <c:pt idx="61">
                  <c:v>0.41278100000000001</c:v>
                </c:pt>
                <c:pt idx="62">
                  <c:v>0.65365600000000001</c:v>
                </c:pt>
                <c:pt idx="63">
                  <c:v>0.35730000000000001</c:v>
                </c:pt>
                <c:pt idx="64">
                  <c:v>0.11853</c:v>
                </c:pt>
                <c:pt idx="65">
                  <c:v>0.41275000000000001</c:v>
                </c:pt>
                <c:pt idx="66">
                  <c:v>0.65212999999999999</c:v>
                </c:pt>
                <c:pt idx="67">
                  <c:v>0.357178</c:v>
                </c:pt>
                <c:pt idx="68">
                  <c:v>0.117645</c:v>
                </c:pt>
                <c:pt idx="69">
                  <c:v>0.41275000000000001</c:v>
                </c:pt>
                <c:pt idx="70">
                  <c:v>0.65170300000000003</c:v>
                </c:pt>
                <c:pt idx="71">
                  <c:v>0.357178</c:v>
                </c:pt>
                <c:pt idx="72">
                  <c:v>0.116364</c:v>
                </c:pt>
                <c:pt idx="73">
                  <c:v>0.412659</c:v>
                </c:pt>
                <c:pt idx="74">
                  <c:v>0.65167200000000003</c:v>
                </c:pt>
                <c:pt idx="75">
                  <c:v>0.35720800000000003</c:v>
                </c:pt>
                <c:pt idx="76">
                  <c:v>0.118103</c:v>
                </c:pt>
                <c:pt idx="77">
                  <c:v>0.41278100000000001</c:v>
                </c:pt>
                <c:pt idx="78">
                  <c:v>0.65411399999999997</c:v>
                </c:pt>
                <c:pt idx="79">
                  <c:v>0.357269</c:v>
                </c:pt>
                <c:pt idx="80">
                  <c:v>0.11849999999999999</c:v>
                </c:pt>
                <c:pt idx="81">
                  <c:v>0.41275000000000001</c:v>
                </c:pt>
                <c:pt idx="82">
                  <c:v>0.65219099999999997</c:v>
                </c:pt>
                <c:pt idx="83">
                  <c:v>0.357178</c:v>
                </c:pt>
                <c:pt idx="84">
                  <c:v>0.117828</c:v>
                </c:pt>
                <c:pt idx="85">
                  <c:v>0.41275000000000001</c:v>
                </c:pt>
                <c:pt idx="86">
                  <c:v>0.65173300000000001</c:v>
                </c:pt>
                <c:pt idx="87">
                  <c:v>0.357178</c:v>
                </c:pt>
                <c:pt idx="88">
                  <c:v>0.116241</c:v>
                </c:pt>
                <c:pt idx="89">
                  <c:v>0.412659</c:v>
                </c:pt>
                <c:pt idx="90">
                  <c:v>0.65142800000000001</c:v>
                </c:pt>
                <c:pt idx="91">
                  <c:v>0.35720800000000003</c:v>
                </c:pt>
                <c:pt idx="92">
                  <c:v>0.117798</c:v>
                </c:pt>
                <c:pt idx="93">
                  <c:v>0.41278100000000001</c:v>
                </c:pt>
                <c:pt idx="94">
                  <c:v>0.65222199999999997</c:v>
                </c:pt>
                <c:pt idx="95">
                  <c:v>0.35720800000000003</c:v>
                </c:pt>
                <c:pt idx="96">
                  <c:v>0.118256</c:v>
                </c:pt>
                <c:pt idx="97">
                  <c:v>0.41278100000000001</c:v>
                </c:pt>
                <c:pt idx="98">
                  <c:v>0.65365600000000001</c:v>
                </c:pt>
                <c:pt idx="99">
                  <c:v>0.35730000000000001</c:v>
                </c:pt>
                <c:pt idx="100">
                  <c:v>0.11853</c:v>
                </c:pt>
                <c:pt idx="101">
                  <c:v>0.41275000000000001</c:v>
                </c:pt>
                <c:pt idx="102">
                  <c:v>0.65216099999999999</c:v>
                </c:pt>
                <c:pt idx="103">
                  <c:v>0.357178</c:v>
                </c:pt>
                <c:pt idx="104">
                  <c:v>0.117676</c:v>
                </c:pt>
                <c:pt idx="105">
                  <c:v>0.41275000000000001</c:v>
                </c:pt>
                <c:pt idx="106">
                  <c:v>0.65170300000000003</c:v>
                </c:pt>
                <c:pt idx="107">
                  <c:v>0.357178</c:v>
                </c:pt>
                <c:pt idx="108">
                  <c:v>0.11633300000000001</c:v>
                </c:pt>
                <c:pt idx="109">
                  <c:v>0.412659</c:v>
                </c:pt>
                <c:pt idx="110">
                  <c:v>0.65142800000000001</c:v>
                </c:pt>
                <c:pt idx="111">
                  <c:v>0.35720800000000003</c:v>
                </c:pt>
                <c:pt idx="112">
                  <c:v>0.117828</c:v>
                </c:pt>
                <c:pt idx="113">
                  <c:v>0.41278100000000001</c:v>
                </c:pt>
                <c:pt idx="114">
                  <c:v>0.65234400000000003</c:v>
                </c:pt>
                <c:pt idx="115">
                  <c:v>0.35720800000000003</c:v>
                </c:pt>
                <c:pt idx="116">
                  <c:v>0.118256</c:v>
                </c:pt>
                <c:pt idx="117">
                  <c:v>0.41278100000000001</c:v>
                </c:pt>
                <c:pt idx="118">
                  <c:v>0.65359500000000004</c:v>
                </c:pt>
                <c:pt idx="119">
                  <c:v>0.35730000000000001</c:v>
                </c:pt>
                <c:pt idx="120">
                  <c:v>0.118256</c:v>
                </c:pt>
                <c:pt idx="121">
                  <c:v>0.41275000000000001</c:v>
                </c:pt>
                <c:pt idx="122">
                  <c:v>0.65185499999999996</c:v>
                </c:pt>
                <c:pt idx="123">
                  <c:v>0.357178</c:v>
                </c:pt>
                <c:pt idx="124">
                  <c:v>0.115906</c:v>
                </c:pt>
                <c:pt idx="125">
                  <c:v>0.41268899999999997</c:v>
                </c:pt>
                <c:pt idx="126">
                  <c:v>0.65142800000000001</c:v>
                </c:pt>
                <c:pt idx="127">
                  <c:v>0.35720800000000003</c:v>
                </c:pt>
                <c:pt idx="128">
                  <c:v>0.117767</c:v>
                </c:pt>
                <c:pt idx="129">
                  <c:v>0.41278100000000001</c:v>
                </c:pt>
                <c:pt idx="130">
                  <c:v>0.65216099999999999</c:v>
                </c:pt>
                <c:pt idx="131">
                  <c:v>0.35720800000000003</c:v>
                </c:pt>
                <c:pt idx="132">
                  <c:v>0.118225</c:v>
                </c:pt>
                <c:pt idx="133">
                  <c:v>0.41278100000000001</c:v>
                </c:pt>
                <c:pt idx="134">
                  <c:v>0.65368700000000002</c:v>
                </c:pt>
                <c:pt idx="135">
                  <c:v>0.35730000000000001</c:v>
                </c:pt>
                <c:pt idx="136">
                  <c:v>0.11853</c:v>
                </c:pt>
                <c:pt idx="137">
                  <c:v>0.41275000000000001</c:v>
                </c:pt>
                <c:pt idx="138">
                  <c:v>0.65216099999999999</c:v>
                </c:pt>
                <c:pt idx="139">
                  <c:v>0.357178</c:v>
                </c:pt>
                <c:pt idx="140">
                  <c:v>0.11770600000000001</c:v>
                </c:pt>
                <c:pt idx="141">
                  <c:v>0.41275000000000001</c:v>
                </c:pt>
                <c:pt idx="142">
                  <c:v>0.65170300000000003</c:v>
                </c:pt>
                <c:pt idx="143">
                  <c:v>0.357178</c:v>
                </c:pt>
                <c:pt idx="144">
                  <c:v>0.116302</c:v>
                </c:pt>
                <c:pt idx="145">
                  <c:v>0.412659</c:v>
                </c:pt>
                <c:pt idx="146">
                  <c:v>0.65142800000000001</c:v>
                </c:pt>
                <c:pt idx="147">
                  <c:v>0.35720800000000003</c:v>
                </c:pt>
                <c:pt idx="148">
                  <c:v>0.117828</c:v>
                </c:pt>
                <c:pt idx="149">
                  <c:v>0.41278100000000001</c:v>
                </c:pt>
                <c:pt idx="150">
                  <c:v>0.65231300000000003</c:v>
                </c:pt>
                <c:pt idx="151">
                  <c:v>0.35720800000000003</c:v>
                </c:pt>
                <c:pt idx="152">
                  <c:v>0.118256</c:v>
                </c:pt>
                <c:pt idx="153">
                  <c:v>0.41278100000000001</c:v>
                </c:pt>
                <c:pt idx="154">
                  <c:v>0.65362500000000001</c:v>
                </c:pt>
                <c:pt idx="155">
                  <c:v>0.35730000000000001</c:v>
                </c:pt>
                <c:pt idx="156">
                  <c:v>0.118286</c:v>
                </c:pt>
                <c:pt idx="157">
                  <c:v>0.41275000000000001</c:v>
                </c:pt>
                <c:pt idx="158">
                  <c:v>0.65188599999999997</c:v>
                </c:pt>
                <c:pt idx="159">
                  <c:v>0.357178</c:v>
                </c:pt>
                <c:pt idx="160">
                  <c:v>0.115845</c:v>
                </c:pt>
                <c:pt idx="161">
                  <c:v>0.41268899999999997</c:v>
                </c:pt>
                <c:pt idx="162">
                  <c:v>0.65145900000000001</c:v>
                </c:pt>
                <c:pt idx="163">
                  <c:v>0.35720800000000003</c:v>
                </c:pt>
                <c:pt idx="164">
                  <c:v>0.117767</c:v>
                </c:pt>
                <c:pt idx="165">
                  <c:v>0.41278100000000001</c:v>
                </c:pt>
                <c:pt idx="166">
                  <c:v>0.65212999999999999</c:v>
                </c:pt>
                <c:pt idx="167">
                  <c:v>0.35720800000000003</c:v>
                </c:pt>
                <c:pt idx="168">
                  <c:v>0.118225</c:v>
                </c:pt>
                <c:pt idx="169">
                  <c:v>0.41278100000000001</c:v>
                </c:pt>
                <c:pt idx="170">
                  <c:v>0.65371699999999999</c:v>
                </c:pt>
                <c:pt idx="171">
                  <c:v>0.35730000000000001</c:v>
                </c:pt>
                <c:pt idx="172">
                  <c:v>0.11853</c:v>
                </c:pt>
                <c:pt idx="173">
                  <c:v>0.41275000000000001</c:v>
                </c:pt>
                <c:pt idx="174">
                  <c:v>0.65216099999999999</c:v>
                </c:pt>
                <c:pt idx="175">
                  <c:v>0.357178</c:v>
                </c:pt>
                <c:pt idx="176">
                  <c:v>0.11773699999999999</c:v>
                </c:pt>
                <c:pt idx="177">
                  <c:v>0.41275000000000001</c:v>
                </c:pt>
                <c:pt idx="178">
                  <c:v>0.65173300000000001</c:v>
                </c:pt>
                <c:pt idx="179">
                  <c:v>0.357178</c:v>
                </c:pt>
                <c:pt idx="180">
                  <c:v>0.116302</c:v>
                </c:pt>
                <c:pt idx="181">
                  <c:v>0.412659</c:v>
                </c:pt>
                <c:pt idx="182">
                  <c:v>0.65142800000000001</c:v>
                </c:pt>
                <c:pt idx="183">
                  <c:v>0.35720800000000003</c:v>
                </c:pt>
                <c:pt idx="184">
                  <c:v>0.117798</c:v>
                </c:pt>
                <c:pt idx="185">
                  <c:v>0.41278100000000001</c:v>
                </c:pt>
                <c:pt idx="186">
                  <c:v>0.65228299999999995</c:v>
                </c:pt>
                <c:pt idx="187">
                  <c:v>0.35720800000000003</c:v>
                </c:pt>
                <c:pt idx="188">
                  <c:v>0.118256</c:v>
                </c:pt>
                <c:pt idx="189">
                  <c:v>0.41278100000000001</c:v>
                </c:pt>
                <c:pt idx="190">
                  <c:v>0.65362500000000001</c:v>
                </c:pt>
                <c:pt idx="191">
                  <c:v>0.35730000000000001</c:v>
                </c:pt>
                <c:pt idx="192">
                  <c:v>0.11853</c:v>
                </c:pt>
                <c:pt idx="193">
                  <c:v>0.41275000000000001</c:v>
                </c:pt>
                <c:pt idx="194">
                  <c:v>0.65212999999999999</c:v>
                </c:pt>
                <c:pt idx="195">
                  <c:v>0.357178</c:v>
                </c:pt>
                <c:pt idx="196">
                  <c:v>0.117645</c:v>
                </c:pt>
                <c:pt idx="197">
                  <c:v>0.41275000000000001</c:v>
                </c:pt>
                <c:pt idx="198">
                  <c:v>0.65170300000000003</c:v>
                </c:pt>
                <c:pt idx="199">
                  <c:v>0.357178</c:v>
                </c:pt>
                <c:pt idx="200">
                  <c:v>0.115356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1-3546-B18C-FC15F55942D6}"/>
            </c:ext>
          </c:extLst>
        </c:ser>
        <c:ser>
          <c:idx val="2"/>
          <c:order val="2"/>
          <c:tx>
            <c:strRef>
              <c:f>'lpf 10k f 10000'!$D$1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10k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10k f 10000'!$D$2:$D$400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0.22070300000000001</c:v>
                </c:pt>
                <c:pt idx="2">
                  <c:v>0.60644500000000001</c:v>
                </c:pt>
                <c:pt idx="3">
                  <c:v>0.35253899999999999</c:v>
                </c:pt>
                <c:pt idx="4">
                  <c:v>0.117188</c:v>
                </c:pt>
                <c:pt idx="5">
                  <c:v>0.412109</c:v>
                </c:pt>
                <c:pt idx="6">
                  <c:v>0.65332000000000001</c:v>
                </c:pt>
                <c:pt idx="7">
                  <c:v>0.35644500000000001</c:v>
                </c:pt>
                <c:pt idx="8">
                  <c:v>0.11816400000000001</c:v>
                </c:pt>
                <c:pt idx="9">
                  <c:v>0.412109</c:v>
                </c:pt>
                <c:pt idx="10">
                  <c:v>0.65136700000000003</c:v>
                </c:pt>
                <c:pt idx="11">
                  <c:v>0.35644500000000001</c:v>
                </c:pt>
                <c:pt idx="12">
                  <c:v>0.117188</c:v>
                </c:pt>
                <c:pt idx="13">
                  <c:v>0.412109</c:v>
                </c:pt>
                <c:pt idx="14">
                  <c:v>0.65136700000000003</c:v>
                </c:pt>
                <c:pt idx="15">
                  <c:v>0.35644500000000001</c:v>
                </c:pt>
                <c:pt idx="16">
                  <c:v>0.11621099999999999</c:v>
                </c:pt>
                <c:pt idx="17">
                  <c:v>0.412109</c:v>
                </c:pt>
                <c:pt idx="18">
                  <c:v>0.65136700000000003</c:v>
                </c:pt>
                <c:pt idx="19">
                  <c:v>0.35644500000000001</c:v>
                </c:pt>
                <c:pt idx="20">
                  <c:v>0.117188</c:v>
                </c:pt>
                <c:pt idx="21">
                  <c:v>0.412109</c:v>
                </c:pt>
                <c:pt idx="22">
                  <c:v>0.65136700000000003</c:v>
                </c:pt>
                <c:pt idx="23">
                  <c:v>0.35644500000000001</c:v>
                </c:pt>
                <c:pt idx="24">
                  <c:v>0.11816400000000001</c:v>
                </c:pt>
                <c:pt idx="25">
                  <c:v>0.412109</c:v>
                </c:pt>
                <c:pt idx="26">
                  <c:v>0.65332000000000001</c:v>
                </c:pt>
                <c:pt idx="27">
                  <c:v>0.35644500000000001</c:v>
                </c:pt>
                <c:pt idx="28">
                  <c:v>0.11816400000000001</c:v>
                </c:pt>
                <c:pt idx="29">
                  <c:v>0.412109</c:v>
                </c:pt>
                <c:pt idx="30">
                  <c:v>0.65136700000000003</c:v>
                </c:pt>
                <c:pt idx="31">
                  <c:v>0.35644500000000001</c:v>
                </c:pt>
                <c:pt idx="32">
                  <c:v>0.117188</c:v>
                </c:pt>
                <c:pt idx="33">
                  <c:v>0.412109</c:v>
                </c:pt>
                <c:pt idx="34">
                  <c:v>0.65136700000000003</c:v>
                </c:pt>
                <c:pt idx="35">
                  <c:v>0.35644500000000001</c:v>
                </c:pt>
                <c:pt idx="36">
                  <c:v>0.11621099999999999</c:v>
                </c:pt>
                <c:pt idx="37">
                  <c:v>0.412109</c:v>
                </c:pt>
                <c:pt idx="38">
                  <c:v>0.65136700000000003</c:v>
                </c:pt>
                <c:pt idx="39">
                  <c:v>0.35644500000000001</c:v>
                </c:pt>
                <c:pt idx="40">
                  <c:v>0.117188</c:v>
                </c:pt>
                <c:pt idx="41">
                  <c:v>0.412109</c:v>
                </c:pt>
                <c:pt idx="42">
                  <c:v>0.65332000000000001</c:v>
                </c:pt>
                <c:pt idx="43">
                  <c:v>0.35644500000000001</c:v>
                </c:pt>
                <c:pt idx="44">
                  <c:v>0.11816400000000001</c:v>
                </c:pt>
                <c:pt idx="45">
                  <c:v>0.412109</c:v>
                </c:pt>
                <c:pt idx="46">
                  <c:v>0.65136700000000003</c:v>
                </c:pt>
                <c:pt idx="47">
                  <c:v>0.35644500000000001</c:v>
                </c:pt>
                <c:pt idx="48">
                  <c:v>0.117188</c:v>
                </c:pt>
                <c:pt idx="49">
                  <c:v>0.412109</c:v>
                </c:pt>
                <c:pt idx="50">
                  <c:v>0.65136700000000003</c:v>
                </c:pt>
                <c:pt idx="51">
                  <c:v>0.35644500000000001</c:v>
                </c:pt>
                <c:pt idx="52">
                  <c:v>0.11621099999999999</c:v>
                </c:pt>
                <c:pt idx="53">
                  <c:v>0.412109</c:v>
                </c:pt>
                <c:pt idx="54">
                  <c:v>0.65136700000000003</c:v>
                </c:pt>
                <c:pt idx="55">
                  <c:v>0.35644500000000001</c:v>
                </c:pt>
                <c:pt idx="56">
                  <c:v>0.117188</c:v>
                </c:pt>
                <c:pt idx="57">
                  <c:v>0.412109</c:v>
                </c:pt>
                <c:pt idx="58">
                  <c:v>0.65136700000000003</c:v>
                </c:pt>
                <c:pt idx="59">
                  <c:v>0.35644500000000001</c:v>
                </c:pt>
                <c:pt idx="60">
                  <c:v>0.11816400000000001</c:v>
                </c:pt>
                <c:pt idx="61">
                  <c:v>0.412109</c:v>
                </c:pt>
                <c:pt idx="62">
                  <c:v>0.65332000000000001</c:v>
                </c:pt>
                <c:pt idx="63">
                  <c:v>0.35644500000000001</c:v>
                </c:pt>
                <c:pt idx="64">
                  <c:v>0.11816400000000001</c:v>
                </c:pt>
                <c:pt idx="65">
                  <c:v>0.412109</c:v>
                </c:pt>
                <c:pt idx="66">
                  <c:v>0.65136700000000003</c:v>
                </c:pt>
                <c:pt idx="67">
                  <c:v>0.35644500000000001</c:v>
                </c:pt>
                <c:pt idx="68">
                  <c:v>0.117188</c:v>
                </c:pt>
                <c:pt idx="69">
                  <c:v>0.412109</c:v>
                </c:pt>
                <c:pt idx="70">
                  <c:v>0.65136700000000003</c:v>
                </c:pt>
                <c:pt idx="71">
                  <c:v>0.35644500000000001</c:v>
                </c:pt>
                <c:pt idx="72">
                  <c:v>0.11621099999999999</c:v>
                </c:pt>
                <c:pt idx="73">
                  <c:v>0.412109</c:v>
                </c:pt>
                <c:pt idx="74">
                  <c:v>0.65136700000000003</c:v>
                </c:pt>
                <c:pt idx="75">
                  <c:v>0.35644500000000001</c:v>
                </c:pt>
                <c:pt idx="76">
                  <c:v>0.117188</c:v>
                </c:pt>
                <c:pt idx="77">
                  <c:v>0.412109</c:v>
                </c:pt>
                <c:pt idx="78">
                  <c:v>0.65332000000000001</c:v>
                </c:pt>
                <c:pt idx="79">
                  <c:v>0.35644500000000001</c:v>
                </c:pt>
                <c:pt idx="80">
                  <c:v>0.11816400000000001</c:v>
                </c:pt>
                <c:pt idx="81">
                  <c:v>0.412109</c:v>
                </c:pt>
                <c:pt idx="82">
                  <c:v>0.65136700000000003</c:v>
                </c:pt>
                <c:pt idx="83">
                  <c:v>0.35644500000000001</c:v>
                </c:pt>
                <c:pt idx="84">
                  <c:v>0.117188</c:v>
                </c:pt>
                <c:pt idx="85">
                  <c:v>0.412109</c:v>
                </c:pt>
                <c:pt idx="86">
                  <c:v>0.65136700000000003</c:v>
                </c:pt>
                <c:pt idx="87">
                  <c:v>0.35644500000000001</c:v>
                </c:pt>
                <c:pt idx="88">
                  <c:v>0.11621099999999999</c:v>
                </c:pt>
                <c:pt idx="89">
                  <c:v>0.412109</c:v>
                </c:pt>
                <c:pt idx="90">
                  <c:v>0.65136700000000003</c:v>
                </c:pt>
                <c:pt idx="91">
                  <c:v>0.35644500000000001</c:v>
                </c:pt>
                <c:pt idx="92">
                  <c:v>0.117188</c:v>
                </c:pt>
                <c:pt idx="93">
                  <c:v>0.412109</c:v>
                </c:pt>
                <c:pt idx="94">
                  <c:v>0.65136700000000003</c:v>
                </c:pt>
                <c:pt idx="95">
                  <c:v>0.35644500000000001</c:v>
                </c:pt>
                <c:pt idx="96">
                  <c:v>0.11816400000000001</c:v>
                </c:pt>
                <c:pt idx="97">
                  <c:v>0.412109</c:v>
                </c:pt>
                <c:pt idx="98">
                  <c:v>0.65332000000000001</c:v>
                </c:pt>
                <c:pt idx="99">
                  <c:v>0.35644500000000001</c:v>
                </c:pt>
                <c:pt idx="100">
                  <c:v>0.11816400000000001</c:v>
                </c:pt>
                <c:pt idx="101">
                  <c:v>0.412109</c:v>
                </c:pt>
                <c:pt idx="102">
                  <c:v>0.65136700000000003</c:v>
                </c:pt>
                <c:pt idx="103">
                  <c:v>0.35644500000000001</c:v>
                </c:pt>
                <c:pt idx="104">
                  <c:v>0.117188</c:v>
                </c:pt>
                <c:pt idx="105">
                  <c:v>0.412109</c:v>
                </c:pt>
                <c:pt idx="106">
                  <c:v>0.65136700000000003</c:v>
                </c:pt>
                <c:pt idx="107">
                  <c:v>0.35644500000000001</c:v>
                </c:pt>
                <c:pt idx="108">
                  <c:v>0.11621099999999999</c:v>
                </c:pt>
                <c:pt idx="109">
                  <c:v>0.412109</c:v>
                </c:pt>
                <c:pt idx="110">
                  <c:v>0.65136700000000003</c:v>
                </c:pt>
                <c:pt idx="111">
                  <c:v>0.35644500000000001</c:v>
                </c:pt>
                <c:pt idx="112">
                  <c:v>0.117188</c:v>
                </c:pt>
                <c:pt idx="113">
                  <c:v>0.412109</c:v>
                </c:pt>
                <c:pt idx="114">
                  <c:v>0.65234400000000003</c:v>
                </c:pt>
                <c:pt idx="115">
                  <c:v>0.35644500000000001</c:v>
                </c:pt>
                <c:pt idx="116">
                  <c:v>0.11816400000000001</c:v>
                </c:pt>
                <c:pt idx="117">
                  <c:v>0.412109</c:v>
                </c:pt>
                <c:pt idx="118">
                  <c:v>0.65332000000000001</c:v>
                </c:pt>
                <c:pt idx="119">
                  <c:v>0.35644500000000001</c:v>
                </c:pt>
                <c:pt idx="120">
                  <c:v>0.11816400000000001</c:v>
                </c:pt>
                <c:pt idx="121">
                  <c:v>0.412109</c:v>
                </c:pt>
                <c:pt idx="122">
                  <c:v>0.65136700000000003</c:v>
                </c:pt>
                <c:pt idx="123">
                  <c:v>0.35644500000000001</c:v>
                </c:pt>
                <c:pt idx="124">
                  <c:v>0.115234</c:v>
                </c:pt>
                <c:pt idx="125">
                  <c:v>0.412109</c:v>
                </c:pt>
                <c:pt idx="126">
                  <c:v>0.65136700000000003</c:v>
                </c:pt>
                <c:pt idx="127">
                  <c:v>0.35644500000000001</c:v>
                </c:pt>
                <c:pt idx="128">
                  <c:v>0.117188</c:v>
                </c:pt>
                <c:pt idx="129">
                  <c:v>0.412109</c:v>
                </c:pt>
                <c:pt idx="130">
                  <c:v>0.65136700000000003</c:v>
                </c:pt>
                <c:pt idx="131">
                  <c:v>0.35644500000000001</c:v>
                </c:pt>
                <c:pt idx="132">
                  <c:v>0.11816400000000001</c:v>
                </c:pt>
                <c:pt idx="133">
                  <c:v>0.412109</c:v>
                </c:pt>
                <c:pt idx="134">
                  <c:v>0.65332000000000001</c:v>
                </c:pt>
                <c:pt idx="135">
                  <c:v>0.35644500000000001</c:v>
                </c:pt>
                <c:pt idx="136">
                  <c:v>0.11816400000000001</c:v>
                </c:pt>
                <c:pt idx="137">
                  <c:v>0.412109</c:v>
                </c:pt>
                <c:pt idx="138">
                  <c:v>0.65136700000000003</c:v>
                </c:pt>
                <c:pt idx="139">
                  <c:v>0.35644500000000001</c:v>
                </c:pt>
                <c:pt idx="140">
                  <c:v>0.117188</c:v>
                </c:pt>
                <c:pt idx="141">
                  <c:v>0.412109</c:v>
                </c:pt>
                <c:pt idx="142">
                  <c:v>0.65136700000000003</c:v>
                </c:pt>
                <c:pt idx="143">
                  <c:v>0.35644500000000001</c:v>
                </c:pt>
                <c:pt idx="144">
                  <c:v>0.11621099999999999</c:v>
                </c:pt>
                <c:pt idx="145">
                  <c:v>0.412109</c:v>
                </c:pt>
                <c:pt idx="146">
                  <c:v>0.65136700000000003</c:v>
                </c:pt>
                <c:pt idx="147">
                  <c:v>0.35644500000000001</c:v>
                </c:pt>
                <c:pt idx="148">
                  <c:v>0.117188</c:v>
                </c:pt>
                <c:pt idx="149">
                  <c:v>0.412109</c:v>
                </c:pt>
                <c:pt idx="150">
                  <c:v>0.65136700000000003</c:v>
                </c:pt>
                <c:pt idx="151">
                  <c:v>0.35644500000000001</c:v>
                </c:pt>
                <c:pt idx="152">
                  <c:v>0.11816400000000001</c:v>
                </c:pt>
                <c:pt idx="153">
                  <c:v>0.412109</c:v>
                </c:pt>
                <c:pt idx="154">
                  <c:v>0.65332000000000001</c:v>
                </c:pt>
                <c:pt idx="155">
                  <c:v>0.35644500000000001</c:v>
                </c:pt>
                <c:pt idx="156">
                  <c:v>0.11816400000000001</c:v>
                </c:pt>
                <c:pt idx="157">
                  <c:v>0.412109</c:v>
                </c:pt>
                <c:pt idx="158">
                  <c:v>0.65136700000000003</c:v>
                </c:pt>
                <c:pt idx="159">
                  <c:v>0.35644500000000001</c:v>
                </c:pt>
                <c:pt idx="160">
                  <c:v>0.115234</c:v>
                </c:pt>
                <c:pt idx="161">
                  <c:v>0.412109</c:v>
                </c:pt>
                <c:pt idx="162">
                  <c:v>0.65136700000000003</c:v>
                </c:pt>
                <c:pt idx="163">
                  <c:v>0.35644500000000001</c:v>
                </c:pt>
                <c:pt idx="164">
                  <c:v>0.117188</c:v>
                </c:pt>
                <c:pt idx="165">
                  <c:v>0.412109</c:v>
                </c:pt>
                <c:pt idx="166">
                  <c:v>0.65136700000000003</c:v>
                </c:pt>
                <c:pt idx="167">
                  <c:v>0.35644500000000001</c:v>
                </c:pt>
                <c:pt idx="168">
                  <c:v>0.11816400000000001</c:v>
                </c:pt>
                <c:pt idx="169">
                  <c:v>0.412109</c:v>
                </c:pt>
                <c:pt idx="170">
                  <c:v>0.65332000000000001</c:v>
                </c:pt>
                <c:pt idx="171">
                  <c:v>0.35644500000000001</c:v>
                </c:pt>
                <c:pt idx="172">
                  <c:v>0.11816400000000001</c:v>
                </c:pt>
                <c:pt idx="173">
                  <c:v>0.412109</c:v>
                </c:pt>
                <c:pt idx="174">
                  <c:v>0.65136700000000003</c:v>
                </c:pt>
                <c:pt idx="175">
                  <c:v>0.35644500000000001</c:v>
                </c:pt>
                <c:pt idx="176">
                  <c:v>0.117188</c:v>
                </c:pt>
                <c:pt idx="177">
                  <c:v>0.412109</c:v>
                </c:pt>
                <c:pt idx="178">
                  <c:v>0.65136700000000003</c:v>
                </c:pt>
                <c:pt idx="179">
                  <c:v>0.35644500000000001</c:v>
                </c:pt>
                <c:pt idx="180">
                  <c:v>0.11621099999999999</c:v>
                </c:pt>
                <c:pt idx="181">
                  <c:v>0.412109</c:v>
                </c:pt>
                <c:pt idx="182">
                  <c:v>0.65136700000000003</c:v>
                </c:pt>
                <c:pt idx="183">
                  <c:v>0.35644500000000001</c:v>
                </c:pt>
                <c:pt idx="184">
                  <c:v>0.117188</c:v>
                </c:pt>
                <c:pt idx="185">
                  <c:v>0.412109</c:v>
                </c:pt>
                <c:pt idx="186">
                  <c:v>0.65136700000000003</c:v>
                </c:pt>
                <c:pt idx="187">
                  <c:v>0.35644500000000001</c:v>
                </c:pt>
                <c:pt idx="188">
                  <c:v>0.11816400000000001</c:v>
                </c:pt>
                <c:pt idx="189">
                  <c:v>0.412109</c:v>
                </c:pt>
                <c:pt idx="190">
                  <c:v>0.65332000000000001</c:v>
                </c:pt>
                <c:pt idx="191">
                  <c:v>0.35644500000000001</c:v>
                </c:pt>
                <c:pt idx="192">
                  <c:v>0.11816400000000001</c:v>
                </c:pt>
                <c:pt idx="193">
                  <c:v>0.412109</c:v>
                </c:pt>
                <c:pt idx="194">
                  <c:v>0.65136700000000003</c:v>
                </c:pt>
                <c:pt idx="195">
                  <c:v>0.35644500000000001</c:v>
                </c:pt>
                <c:pt idx="196">
                  <c:v>0.117188</c:v>
                </c:pt>
                <c:pt idx="197">
                  <c:v>0.412109</c:v>
                </c:pt>
                <c:pt idx="198">
                  <c:v>0.65136700000000003</c:v>
                </c:pt>
                <c:pt idx="199">
                  <c:v>0.35644500000000001</c:v>
                </c:pt>
                <c:pt idx="200">
                  <c:v>0.115234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A1-3546-B18C-FC15F55942D6}"/>
            </c:ext>
          </c:extLst>
        </c:ser>
        <c:ser>
          <c:idx val="3"/>
          <c:order val="3"/>
          <c:tx>
            <c:strRef>
              <c:f>'lpf 10k f 10000'!$E$1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10k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10k f 10000'!$E$2:$E$400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4.2099999999999999E-4</c:v>
                </c:pt>
                <c:pt idx="3">
                  <c:v>1.1529999999999999E-3</c:v>
                </c:pt>
                <c:pt idx="4">
                  <c:v>1.93E-4</c:v>
                </c:pt>
                <c:pt idx="5">
                  <c:v>2.1429999999999999E-3</c:v>
                </c:pt>
                <c:pt idx="6">
                  <c:v>1.2229999999999999E-3</c:v>
                </c:pt>
                <c:pt idx="7">
                  <c:v>5.7590000000000002E-3</c:v>
                </c:pt>
                <c:pt idx="8">
                  <c:v>1.557E-3</c:v>
                </c:pt>
                <c:pt idx="9">
                  <c:v>1.1006999999999999E-2</c:v>
                </c:pt>
                <c:pt idx="10">
                  <c:v>3.5170000000000002E-3</c:v>
                </c:pt>
                <c:pt idx="11">
                  <c:v>2.1680999999999999E-2</c:v>
                </c:pt>
                <c:pt idx="12">
                  <c:v>5.659E-3</c:v>
                </c:pt>
                <c:pt idx="13">
                  <c:v>3.9128999999999997E-2</c:v>
                </c:pt>
                <c:pt idx="14">
                  <c:v>1.2743000000000001E-2</c:v>
                </c:pt>
                <c:pt idx="15">
                  <c:v>7.6504000000000003E-2</c:v>
                </c:pt>
                <c:pt idx="16">
                  <c:v>5.0583999999999997E-2</c:v>
                </c:pt>
                <c:pt idx="17">
                  <c:v>0.33246900000000001</c:v>
                </c:pt>
                <c:pt idx="18">
                  <c:v>0.45398899999999998</c:v>
                </c:pt>
                <c:pt idx="19">
                  <c:v>0.32460499999999998</c:v>
                </c:pt>
                <c:pt idx="20">
                  <c:v>0.25945000000000001</c:v>
                </c:pt>
                <c:pt idx="21">
                  <c:v>0.42083199999999998</c:v>
                </c:pt>
                <c:pt idx="22">
                  <c:v>0.51605100000000004</c:v>
                </c:pt>
                <c:pt idx="23">
                  <c:v>0.36120799999999997</c:v>
                </c:pt>
                <c:pt idx="24">
                  <c:v>0.25392100000000001</c:v>
                </c:pt>
                <c:pt idx="25">
                  <c:v>0.40447699999999998</c:v>
                </c:pt>
                <c:pt idx="26">
                  <c:v>0.51778299999999999</c:v>
                </c:pt>
                <c:pt idx="27">
                  <c:v>0.368923</c:v>
                </c:pt>
                <c:pt idx="28">
                  <c:v>0.25200099999999998</c:v>
                </c:pt>
                <c:pt idx="29">
                  <c:v>0.399922</c:v>
                </c:pt>
                <c:pt idx="30">
                  <c:v>0.51845699999999995</c:v>
                </c:pt>
                <c:pt idx="31">
                  <c:v>0.37053399999999997</c:v>
                </c:pt>
                <c:pt idx="32">
                  <c:v>0.25072299999999997</c:v>
                </c:pt>
                <c:pt idx="33">
                  <c:v>0.398229</c:v>
                </c:pt>
                <c:pt idx="34">
                  <c:v>0.51833200000000001</c:v>
                </c:pt>
                <c:pt idx="35">
                  <c:v>0.370919</c:v>
                </c:pt>
                <c:pt idx="36">
                  <c:v>0.25119399999999997</c:v>
                </c:pt>
                <c:pt idx="37">
                  <c:v>0.39893600000000001</c:v>
                </c:pt>
                <c:pt idx="38">
                  <c:v>0.51880199999999999</c:v>
                </c:pt>
                <c:pt idx="39">
                  <c:v>0.371114</c:v>
                </c:pt>
                <c:pt idx="40">
                  <c:v>0.25139299999999998</c:v>
                </c:pt>
                <c:pt idx="41">
                  <c:v>0.39939000000000002</c:v>
                </c:pt>
                <c:pt idx="42">
                  <c:v>0.51949000000000001</c:v>
                </c:pt>
                <c:pt idx="43">
                  <c:v>0.371722</c:v>
                </c:pt>
                <c:pt idx="44">
                  <c:v>0.251558</c:v>
                </c:pt>
                <c:pt idx="45">
                  <c:v>0.39897700000000003</c:v>
                </c:pt>
                <c:pt idx="46">
                  <c:v>0.51868700000000001</c:v>
                </c:pt>
                <c:pt idx="47">
                  <c:v>0.370921</c:v>
                </c:pt>
                <c:pt idx="48">
                  <c:v>0.25106400000000001</c:v>
                </c:pt>
                <c:pt idx="49">
                  <c:v>0.398783</c:v>
                </c:pt>
                <c:pt idx="50">
                  <c:v>0.51848899999999998</c:v>
                </c:pt>
                <c:pt idx="51">
                  <c:v>0.37045299999999998</c:v>
                </c:pt>
                <c:pt idx="52">
                  <c:v>0.25040600000000002</c:v>
                </c:pt>
                <c:pt idx="53">
                  <c:v>0.39829599999999998</c:v>
                </c:pt>
                <c:pt idx="54">
                  <c:v>0.51847799999999999</c:v>
                </c:pt>
                <c:pt idx="55">
                  <c:v>0.37096800000000002</c:v>
                </c:pt>
                <c:pt idx="56">
                  <c:v>0.25132700000000002</c:v>
                </c:pt>
                <c:pt idx="57">
                  <c:v>0.39946799999999999</c:v>
                </c:pt>
                <c:pt idx="58">
                  <c:v>0.51968999999999999</c:v>
                </c:pt>
                <c:pt idx="59">
                  <c:v>0.371867</c:v>
                </c:pt>
                <c:pt idx="60">
                  <c:v>0.25155100000000002</c:v>
                </c:pt>
                <c:pt idx="61">
                  <c:v>0.398922</c:v>
                </c:pt>
                <c:pt idx="62">
                  <c:v>0.51871900000000004</c:v>
                </c:pt>
                <c:pt idx="63">
                  <c:v>0.37102299999999999</c:v>
                </c:pt>
                <c:pt idx="64">
                  <c:v>0.25113999999999997</c:v>
                </c:pt>
                <c:pt idx="65">
                  <c:v>0.39879900000000001</c:v>
                </c:pt>
                <c:pt idx="66">
                  <c:v>0.51850499999999999</c:v>
                </c:pt>
                <c:pt idx="67">
                  <c:v>0.37048300000000001</c:v>
                </c:pt>
                <c:pt idx="68">
                  <c:v>0.250361</c:v>
                </c:pt>
                <c:pt idx="69">
                  <c:v>0.39813399999999999</c:v>
                </c:pt>
                <c:pt idx="70">
                  <c:v>0.51832400000000001</c:v>
                </c:pt>
                <c:pt idx="71">
                  <c:v>0.37091800000000003</c:v>
                </c:pt>
                <c:pt idx="72">
                  <c:v>0.25117899999999999</c:v>
                </c:pt>
                <c:pt idx="73">
                  <c:v>0.39890700000000001</c:v>
                </c:pt>
                <c:pt idx="74">
                  <c:v>0.51877200000000001</c:v>
                </c:pt>
                <c:pt idx="75">
                  <c:v>0.37109599999999998</c:v>
                </c:pt>
                <c:pt idx="76">
                  <c:v>0.25139299999999998</c:v>
                </c:pt>
                <c:pt idx="77">
                  <c:v>0.39940199999999998</c:v>
                </c:pt>
                <c:pt idx="78">
                  <c:v>0.51950499999999999</c:v>
                </c:pt>
                <c:pt idx="79">
                  <c:v>0.37173200000000001</c:v>
                </c:pt>
                <c:pt idx="80">
                  <c:v>0.251558</c:v>
                </c:pt>
                <c:pt idx="81">
                  <c:v>0.39897100000000002</c:v>
                </c:pt>
                <c:pt idx="82">
                  <c:v>0.51868700000000001</c:v>
                </c:pt>
                <c:pt idx="83">
                  <c:v>0.37093300000000001</c:v>
                </c:pt>
                <c:pt idx="84">
                  <c:v>0.251079</c:v>
                </c:pt>
                <c:pt idx="85">
                  <c:v>0.39878999999999998</c:v>
                </c:pt>
                <c:pt idx="86">
                  <c:v>0.51848899999999998</c:v>
                </c:pt>
                <c:pt idx="87">
                  <c:v>0.37045499999999998</c:v>
                </c:pt>
                <c:pt idx="88">
                  <c:v>0.25040600000000002</c:v>
                </c:pt>
                <c:pt idx="89">
                  <c:v>0.39828200000000002</c:v>
                </c:pt>
                <c:pt idx="90">
                  <c:v>0.51844800000000002</c:v>
                </c:pt>
                <c:pt idx="91">
                  <c:v>0.37094100000000002</c:v>
                </c:pt>
                <c:pt idx="92">
                  <c:v>0.25132700000000002</c:v>
                </c:pt>
                <c:pt idx="93">
                  <c:v>0.39949499999999999</c:v>
                </c:pt>
                <c:pt idx="94">
                  <c:v>0.51971999999999996</c:v>
                </c:pt>
                <c:pt idx="95">
                  <c:v>0.37187599999999998</c:v>
                </c:pt>
                <c:pt idx="96">
                  <c:v>0.25153500000000001</c:v>
                </c:pt>
                <c:pt idx="97">
                  <c:v>0.39890300000000001</c:v>
                </c:pt>
                <c:pt idx="98">
                  <c:v>0.51871900000000004</c:v>
                </c:pt>
                <c:pt idx="99">
                  <c:v>0.37104599999999999</c:v>
                </c:pt>
                <c:pt idx="100">
                  <c:v>0.25117</c:v>
                </c:pt>
                <c:pt idx="101">
                  <c:v>0.39881800000000001</c:v>
                </c:pt>
                <c:pt idx="102">
                  <c:v>0.51850499999999999</c:v>
                </c:pt>
                <c:pt idx="103">
                  <c:v>0.37047000000000002</c:v>
                </c:pt>
                <c:pt idx="104">
                  <c:v>0.25034600000000001</c:v>
                </c:pt>
                <c:pt idx="105">
                  <c:v>0.39812500000000001</c:v>
                </c:pt>
                <c:pt idx="106">
                  <c:v>0.51832400000000001</c:v>
                </c:pt>
                <c:pt idx="107">
                  <c:v>0.370923</c:v>
                </c:pt>
                <c:pt idx="108">
                  <c:v>0.25117899999999999</c:v>
                </c:pt>
                <c:pt idx="109">
                  <c:v>0.398897</c:v>
                </c:pt>
                <c:pt idx="110">
                  <c:v>0.51875599999999999</c:v>
                </c:pt>
                <c:pt idx="111">
                  <c:v>0.371087</c:v>
                </c:pt>
                <c:pt idx="112">
                  <c:v>0.25139299999999998</c:v>
                </c:pt>
                <c:pt idx="113">
                  <c:v>0.39940500000000001</c:v>
                </c:pt>
                <c:pt idx="114">
                  <c:v>0.51950499999999999</c:v>
                </c:pt>
                <c:pt idx="115">
                  <c:v>0.37173200000000001</c:v>
                </c:pt>
                <c:pt idx="116">
                  <c:v>0.251558</c:v>
                </c:pt>
                <c:pt idx="117">
                  <c:v>0.39897100000000002</c:v>
                </c:pt>
                <c:pt idx="118">
                  <c:v>0.518702</c:v>
                </c:pt>
                <c:pt idx="119">
                  <c:v>0.37096400000000002</c:v>
                </c:pt>
                <c:pt idx="120">
                  <c:v>0.25109500000000001</c:v>
                </c:pt>
                <c:pt idx="121">
                  <c:v>0.39877400000000002</c:v>
                </c:pt>
                <c:pt idx="122">
                  <c:v>0.51848899999999998</c:v>
                </c:pt>
                <c:pt idx="123">
                  <c:v>0.37048999999999999</c:v>
                </c:pt>
                <c:pt idx="124">
                  <c:v>0.250392</c:v>
                </c:pt>
                <c:pt idx="125">
                  <c:v>0.39816000000000001</c:v>
                </c:pt>
                <c:pt idx="126">
                  <c:v>0.51832400000000001</c:v>
                </c:pt>
                <c:pt idx="127">
                  <c:v>0.37090499999999998</c:v>
                </c:pt>
                <c:pt idx="128">
                  <c:v>0.25119399999999997</c:v>
                </c:pt>
                <c:pt idx="129">
                  <c:v>0.39895999999999998</c:v>
                </c:pt>
                <c:pt idx="130">
                  <c:v>0.518818</c:v>
                </c:pt>
                <c:pt idx="131">
                  <c:v>0.37109999999999999</c:v>
                </c:pt>
                <c:pt idx="132">
                  <c:v>0.251392</c:v>
                </c:pt>
                <c:pt idx="133">
                  <c:v>0.39942499999999997</c:v>
                </c:pt>
                <c:pt idx="134">
                  <c:v>0.51947500000000002</c:v>
                </c:pt>
                <c:pt idx="135">
                  <c:v>0.37159500000000001</c:v>
                </c:pt>
                <c:pt idx="136">
                  <c:v>0.25141799999999997</c:v>
                </c:pt>
                <c:pt idx="137">
                  <c:v>0.39892300000000003</c:v>
                </c:pt>
                <c:pt idx="138">
                  <c:v>0.51855399999999996</c:v>
                </c:pt>
                <c:pt idx="139">
                  <c:v>0.37041099999999999</c:v>
                </c:pt>
                <c:pt idx="140">
                  <c:v>0.25019200000000003</c:v>
                </c:pt>
                <c:pt idx="141">
                  <c:v>0.39801399999999998</c:v>
                </c:pt>
                <c:pt idx="142">
                  <c:v>0.51833099999999999</c:v>
                </c:pt>
                <c:pt idx="143">
                  <c:v>0.37096099999999999</c:v>
                </c:pt>
                <c:pt idx="144">
                  <c:v>0.251162</c:v>
                </c:pt>
                <c:pt idx="145">
                  <c:v>0.39884900000000001</c:v>
                </c:pt>
                <c:pt idx="146">
                  <c:v>0.51872600000000002</c:v>
                </c:pt>
                <c:pt idx="147">
                  <c:v>0.37107299999999999</c:v>
                </c:pt>
                <c:pt idx="148">
                  <c:v>0.25137700000000002</c:v>
                </c:pt>
                <c:pt idx="149">
                  <c:v>0.39940199999999998</c:v>
                </c:pt>
                <c:pt idx="150">
                  <c:v>0.51951999999999998</c:v>
                </c:pt>
                <c:pt idx="151">
                  <c:v>0.37174600000000002</c:v>
                </c:pt>
                <c:pt idx="152">
                  <c:v>0.251558</c:v>
                </c:pt>
                <c:pt idx="153">
                  <c:v>0.39896399999999999</c:v>
                </c:pt>
                <c:pt idx="154">
                  <c:v>0.518702</c:v>
                </c:pt>
                <c:pt idx="155">
                  <c:v>0.37097400000000003</c:v>
                </c:pt>
                <c:pt idx="156">
                  <c:v>0.25111</c:v>
                </c:pt>
                <c:pt idx="157">
                  <c:v>0.39878599999999997</c:v>
                </c:pt>
                <c:pt idx="158">
                  <c:v>0.51848899999999998</c:v>
                </c:pt>
                <c:pt idx="159">
                  <c:v>0.370479</c:v>
                </c:pt>
                <c:pt idx="160">
                  <c:v>0.25037700000000002</c:v>
                </c:pt>
                <c:pt idx="161">
                  <c:v>0.39815099999999998</c:v>
                </c:pt>
                <c:pt idx="162">
                  <c:v>0.51832400000000001</c:v>
                </c:pt>
                <c:pt idx="163">
                  <c:v>0.37090899999999999</c:v>
                </c:pt>
                <c:pt idx="164">
                  <c:v>0.25119399999999997</c:v>
                </c:pt>
                <c:pt idx="165">
                  <c:v>0.398951</c:v>
                </c:pt>
                <c:pt idx="166">
                  <c:v>0.51880199999999999</c:v>
                </c:pt>
                <c:pt idx="167">
                  <c:v>0.371087</c:v>
                </c:pt>
                <c:pt idx="168">
                  <c:v>0.251392</c:v>
                </c:pt>
                <c:pt idx="169">
                  <c:v>0.39943800000000002</c:v>
                </c:pt>
                <c:pt idx="170">
                  <c:v>0.51949100000000004</c:v>
                </c:pt>
                <c:pt idx="171">
                  <c:v>0.37160599999999999</c:v>
                </c:pt>
                <c:pt idx="172">
                  <c:v>0.25143399999999999</c:v>
                </c:pt>
                <c:pt idx="173">
                  <c:v>0.398947</c:v>
                </c:pt>
                <c:pt idx="174">
                  <c:v>0.51856899999999995</c:v>
                </c:pt>
                <c:pt idx="175">
                  <c:v>0.37039699999999998</c:v>
                </c:pt>
                <c:pt idx="176">
                  <c:v>0.25016100000000002</c:v>
                </c:pt>
                <c:pt idx="177">
                  <c:v>0.39800200000000002</c:v>
                </c:pt>
                <c:pt idx="178">
                  <c:v>0.51834599999999997</c:v>
                </c:pt>
                <c:pt idx="179">
                  <c:v>0.37097999999999998</c:v>
                </c:pt>
                <c:pt idx="180">
                  <c:v>0.251162</c:v>
                </c:pt>
                <c:pt idx="181">
                  <c:v>0.39883400000000002</c:v>
                </c:pt>
                <c:pt idx="182">
                  <c:v>0.51871100000000003</c:v>
                </c:pt>
                <c:pt idx="183">
                  <c:v>0.371064</c:v>
                </c:pt>
                <c:pt idx="184">
                  <c:v>0.25137700000000002</c:v>
                </c:pt>
                <c:pt idx="185">
                  <c:v>0.39941199999999999</c:v>
                </c:pt>
                <c:pt idx="186">
                  <c:v>0.519536</c:v>
                </c:pt>
                <c:pt idx="187">
                  <c:v>0.37175599999999998</c:v>
                </c:pt>
                <c:pt idx="188">
                  <c:v>0.251558</c:v>
                </c:pt>
                <c:pt idx="189">
                  <c:v>0.39895999999999998</c:v>
                </c:pt>
                <c:pt idx="190">
                  <c:v>0.518702</c:v>
                </c:pt>
                <c:pt idx="191">
                  <c:v>0.37098199999999998</c:v>
                </c:pt>
                <c:pt idx="192">
                  <c:v>0.25112499999999999</c:v>
                </c:pt>
                <c:pt idx="193">
                  <c:v>0.39880399999999999</c:v>
                </c:pt>
                <c:pt idx="194">
                  <c:v>0.51850399999999996</c:v>
                </c:pt>
                <c:pt idx="195">
                  <c:v>0.37048599999999998</c:v>
                </c:pt>
                <c:pt idx="196">
                  <c:v>0.25037700000000002</c:v>
                </c:pt>
                <c:pt idx="197">
                  <c:v>0.398146</c:v>
                </c:pt>
                <c:pt idx="198">
                  <c:v>0.51832299999999998</c:v>
                </c:pt>
                <c:pt idx="199">
                  <c:v>0.37091200000000002</c:v>
                </c:pt>
                <c:pt idx="200">
                  <c:v>0.25117899999999999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A1-3546-B18C-FC15F5594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3k f 10000'!$B$1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0.69973799999999997</c:v>
                </c:pt>
                <c:pt idx="2">
                  <c:v>0.35012799999999999</c:v>
                </c:pt>
                <c:pt idx="3">
                  <c:v>7.0200000000000004E-4</c:v>
                </c:pt>
                <c:pt idx="4">
                  <c:v>0.35012799999999999</c:v>
                </c:pt>
                <c:pt idx="5">
                  <c:v>0.69930999999999999</c:v>
                </c:pt>
                <c:pt idx="6">
                  <c:v>0.34991499999999998</c:v>
                </c:pt>
                <c:pt idx="7">
                  <c:v>9.2E-5</c:v>
                </c:pt>
                <c:pt idx="8">
                  <c:v>0.35000599999999998</c:v>
                </c:pt>
                <c:pt idx="9">
                  <c:v>0.69912700000000005</c:v>
                </c:pt>
                <c:pt idx="10">
                  <c:v>0.349823</c:v>
                </c:pt>
                <c:pt idx="11">
                  <c:v>3.0499999999999999E-4</c:v>
                </c:pt>
                <c:pt idx="12">
                  <c:v>0.349823</c:v>
                </c:pt>
                <c:pt idx="13">
                  <c:v>0.69937099999999996</c:v>
                </c:pt>
                <c:pt idx="14">
                  <c:v>0.34988399999999997</c:v>
                </c:pt>
                <c:pt idx="15">
                  <c:v>7.0200000000000004E-4</c:v>
                </c:pt>
                <c:pt idx="16">
                  <c:v>0.35009800000000002</c:v>
                </c:pt>
                <c:pt idx="17">
                  <c:v>0.69992100000000002</c:v>
                </c:pt>
                <c:pt idx="18">
                  <c:v>0.34997600000000001</c:v>
                </c:pt>
                <c:pt idx="19">
                  <c:v>8.5400000000000005E-4</c:v>
                </c:pt>
                <c:pt idx="20">
                  <c:v>0.35012799999999999</c:v>
                </c:pt>
                <c:pt idx="21">
                  <c:v>0.69964599999999999</c:v>
                </c:pt>
                <c:pt idx="22">
                  <c:v>0.350159</c:v>
                </c:pt>
                <c:pt idx="23">
                  <c:v>6.0999999999999997E-4</c:v>
                </c:pt>
                <c:pt idx="24">
                  <c:v>0.35009800000000002</c:v>
                </c:pt>
                <c:pt idx="25">
                  <c:v>0.69928000000000001</c:v>
                </c:pt>
                <c:pt idx="26">
                  <c:v>0.34988399999999997</c:v>
                </c:pt>
                <c:pt idx="27">
                  <c:v>3.1000000000000001E-5</c:v>
                </c:pt>
                <c:pt idx="28">
                  <c:v>0.35000599999999998</c:v>
                </c:pt>
                <c:pt idx="29">
                  <c:v>0.69912700000000005</c:v>
                </c:pt>
                <c:pt idx="30">
                  <c:v>0.349823</c:v>
                </c:pt>
                <c:pt idx="31">
                  <c:v>3.3599999999999998E-4</c:v>
                </c:pt>
                <c:pt idx="32">
                  <c:v>0.349823</c:v>
                </c:pt>
                <c:pt idx="33">
                  <c:v>0.69937099999999996</c:v>
                </c:pt>
                <c:pt idx="34">
                  <c:v>0.34988399999999997</c:v>
                </c:pt>
                <c:pt idx="35">
                  <c:v>7.0200000000000004E-4</c:v>
                </c:pt>
                <c:pt idx="36">
                  <c:v>0.35009800000000002</c:v>
                </c:pt>
                <c:pt idx="37">
                  <c:v>0.69976799999999995</c:v>
                </c:pt>
                <c:pt idx="38">
                  <c:v>0.35009800000000002</c:v>
                </c:pt>
                <c:pt idx="39">
                  <c:v>7.0200000000000004E-4</c:v>
                </c:pt>
                <c:pt idx="40">
                  <c:v>0.35012799999999999</c:v>
                </c:pt>
                <c:pt idx="41">
                  <c:v>0.69930999999999999</c:v>
                </c:pt>
                <c:pt idx="42">
                  <c:v>0.34991499999999998</c:v>
                </c:pt>
                <c:pt idx="43">
                  <c:v>1.5300000000000001E-4</c:v>
                </c:pt>
                <c:pt idx="44">
                  <c:v>0.35000599999999998</c:v>
                </c:pt>
                <c:pt idx="45">
                  <c:v>0.69909699999999997</c:v>
                </c:pt>
                <c:pt idx="46">
                  <c:v>0.349823</c:v>
                </c:pt>
                <c:pt idx="47">
                  <c:v>3.0499999999999999E-4</c:v>
                </c:pt>
                <c:pt idx="48">
                  <c:v>0.349823</c:v>
                </c:pt>
                <c:pt idx="49">
                  <c:v>0.69934099999999999</c:v>
                </c:pt>
                <c:pt idx="50">
                  <c:v>0.34988399999999997</c:v>
                </c:pt>
                <c:pt idx="51">
                  <c:v>7.0200000000000004E-4</c:v>
                </c:pt>
                <c:pt idx="52">
                  <c:v>0.35009800000000002</c:v>
                </c:pt>
                <c:pt idx="53">
                  <c:v>0.69989000000000001</c:v>
                </c:pt>
                <c:pt idx="54">
                  <c:v>0.34997600000000001</c:v>
                </c:pt>
                <c:pt idx="55">
                  <c:v>8.5400000000000005E-4</c:v>
                </c:pt>
                <c:pt idx="56">
                  <c:v>0.350159</c:v>
                </c:pt>
                <c:pt idx="57">
                  <c:v>0.69967699999999999</c:v>
                </c:pt>
                <c:pt idx="58">
                  <c:v>0.350159</c:v>
                </c:pt>
                <c:pt idx="59">
                  <c:v>6.0999999999999997E-4</c:v>
                </c:pt>
                <c:pt idx="60">
                  <c:v>0.35009800000000002</c:v>
                </c:pt>
                <c:pt idx="61">
                  <c:v>0.69928000000000001</c:v>
                </c:pt>
                <c:pt idx="62">
                  <c:v>0.34988399999999997</c:v>
                </c:pt>
                <c:pt idx="63">
                  <c:v>3.1000000000000001E-5</c:v>
                </c:pt>
                <c:pt idx="64">
                  <c:v>0.35000599999999998</c:v>
                </c:pt>
                <c:pt idx="65">
                  <c:v>0.69912700000000005</c:v>
                </c:pt>
                <c:pt idx="66">
                  <c:v>0.349823</c:v>
                </c:pt>
                <c:pt idx="67">
                  <c:v>3.0499999999999999E-4</c:v>
                </c:pt>
                <c:pt idx="68">
                  <c:v>0.349823</c:v>
                </c:pt>
                <c:pt idx="69">
                  <c:v>0.69937099999999996</c:v>
                </c:pt>
                <c:pt idx="70">
                  <c:v>0.34988399999999997</c:v>
                </c:pt>
                <c:pt idx="71">
                  <c:v>7.0200000000000004E-4</c:v>
                </c:pt>
                <c:pt idx="72">
                  <c:v>0.35009800000000002</c:v>
                </c:pt>
                <c:pt idx="73">
                  <c:v>0.69979899999999995</c:v>
                </c:pt>
                <c:pt idx="74">
                  <c:v>0.35009800000000002</c:v>
                </c:pt>
                <c:pt idx="75">
                  <c:v>7.3200000000000001E-4</c:v>
                </c:pt>
                <c:pt idx="76">
                  <c:v>0.35012799999999999</c:v>
                </c:pt>
                <c:pt idx="77">
                  <c:v>0.69930999999999999</c:v>
                </c:pt>
                <c:pt idx="78">
                  <c:v>0.34994500000000001</c:v>
                </c:pt>
                <c:pt idx="79">
                  <c:v>1.83E-4</c:v>
                </c:pt>
                <c:pt idx="80">
                  <c:v>0.35003699999999999</c:v>
                </c:pt>
                <c:pt idx="81">
                  <c:v>0.69909699999999997</c:v>
                </c:pt>
                <c:pt idx="82">
                  <c:v>0.349823</c:v>
                </c:pt>
                <c:pt idx="83">
                  <c:v>2.7500000000000002E-4</c:v>
                </c:pt>
                <c:pt idx="84">
                  <c:v>0.349823</c:v>
                </c:pt>
                <c:pt idx="85">
                  <c:v>0.69934099999999999</c:v>
                </c:pt>
                <c:pt idx="86">
                  <c:v>0.34988399999999997</c:v>
                </c:pt>
                <c:pt idx="87">
                  <c:v>7.0200000000000004E-4</c:v>
                </c:pt>
                <c:pt idx="88">
                  <c:v>0.35009800000000002</c:v>
                </c:pt>
                <c:pt idx="89">
                  <c:v>0.69986000000000004</c:v>
                </c:pt>
                <c:pt idx="90">
                  <c:v>0.34997600000000001</c:v>
                </c:pt>
                <c:pt idx="91">
                  <c:v>8.5400000000000005E-4</c:v>
                </c:pt>
                <c:pt idx="92">
                  <c:v>0.350159</c:v>
                </c:pt>
                <c:pt idx="93">
                  <c:v>0.69967699999999999</c:v>
                </c:pt>
                <c:pt idx="94">
                  <c:v>0.350159</c:v>
                </c:pt>
                <c:pt idx="95">
                  <c:v>6.0999999999999997E-4</c:v>
                </c:pt>
                <c:pt idx="96">
                  <c:v>0.35009800000000002</c:v>
                </c:pt>
                <c:pt idx="97">
                  <c:v>0.69928000000000001</c:v>
                </c:pt>
                <c:pt idx="98">
                  <c:v>0.34988399999999997</c:v>
                </c:pt>
                <c:pt idx="99">
                  <c:v>6.0999999999999999E-5</c:v>
                </c:pt>
                <c:pt idx="100">
                  <c:v>0.35000599999999998</c:v>
                </c:pt>
                <c:pt idx="101">
                  <c:v>0.69912700000000005</c:v>
                </c:pt>
                <c:pt idx="102">
                  <c:v>0.349823</c:v>
                </c:pt>
                <c:pt idx="103">
                  <c:v>3.0499999999999999E-4</c:v>
                </c:pt>
                <c:pt idx="104">
                  <c:v>0.349823</c:v>
                </c:pt>
                <c:pt idx="105">
                  <c:v>0.69937099999999996</c:v>
                </c:pt>
                <c:pt idx="106">
                  <c:v>0.34988399999999997</c:v>
                </c:pt>
                <c:pt idx="107">
                  <c:v>7.0200000000000004E-4</c:v>
                </c:pt>
                <c:pt idx="108">
                  <c:v>0.35009800000000002</c:v>
                </c:pt>
                <c:pt idx="109">
                  <c:v>0.69995099999999999</c:v>
                </c:pt>
                <c:pt idx="110">
                  <c:v>0.34997600000000001</c:v>
                </c:pt>
                <c:pt idx="111">
                  <c:v>8.5400000000000005E-4</c:v>
                </c:pt>
                <c:pt idx="112">
                  <c:v>0.35012799999999999</c:v>
                </c:pt>
                <c:pt idx="113">
                  <c:v>0.69964599999999999</c:v>
                </c:pt>
                <c:pt idx="114">
                  <c:v>0.350159</c:v>
                </c:pt>
                <c:pt idx="115">
                  <c:v>6.0999999999999997E-4</c:v>
                </c:pt>
                <c:pt idx="116">
                  <c:v>0.35009800000000002</c:v>
                </c:pt>
                <c:pt idx="117">
                  <c:v>0.69928000000000001</c:v>
                </c:pt>
                <c:pt idx="118">
                  <c:v>0.34988399999999997</c:v>
                </c:pt>
                <c:pt idx="119">
                  <c:v>1.83E-4</c:v>
                </c:pt>
                <c:pt idx="120">
                  <c:v>0.34988399999999997</c:v>
                </c:pt>
                <c:pt idx="121">
                  <c:v>0.69924900000000001</c:v>
                </c:pt>
                <c:pt idx="122">
                  <c:v>0.349854</c:v>
                </c:pt>
                <c:pt idx="123">
                  <c:v>6.7100000000000005E-4</c:v>
                </c:pt>
                <c:pt idx="124">
                  <c:v>0.35006700000000002</c:v>
                </c:pt>
                <c:pt idx="125">
                  <c:v>0.69979899999999995</c:v>
                </c:pt>
                <c:pt idx="126">
                  <c:v>0.34994500000000001</c:v>
                </c:pt>
                <c:pt idx="127">
                  <c:v>8.8500000000000004E-4</c:v>
                </c:pt>
                <c:pt idx="128">
                  <c:v>0.350159</c:v>
                </c:pt>
                <c:pt idx="129">
                  <c:v>0.69967699999999999</c:v>
                </c:pt>
                <c:pt idx="130">
                  <c:v>0.35012799999999999</c:v>
                </c:pt>
                <c:pt idx="131">
                  <c:v>6.0999999999999997E-4</c:v>
                </c:pt>
                <c:pt idx="132">
                  <c:v>0.35009800000000002</c:v>
                </c:pt>
                <c:pt idx="133">
                  <c:v>0.69928000000000001</c:v>
                </c:pt>
                <c:pt idx="134">
                  <c:v>0.34988399999999997</c:v>
                </c:pt>
                <c:pt idx="135">
                  <c:v>9.2E-5</c:v>
                </c:pt>
                <c:pt idx="136">
                  <c:v>0.35000599999999998</c:v>
                </c:pt>
                <c:pt idx="137">
                  <c:v>0.69912700000000005</c:v>
                </c:pt>
                <c:pt idx="138">
                  <c:v>0.349823</c:v>
                </c:pt>
                <c:pt idx="139">
                  <c:v>3.0499999999999999E-4</c:v>
                </c:pt>
                <c:pt idx="140">
                  <c:v>0.349823</c:v>
                </c:pt>
                <c:pt idx="141">
                  <c:v>0.69937099999999996</c:v>
                </c:pt>
                <c:pt idx="142">
                  <c:v>0.34988399999999997</c:v>
                </c:pt>
                <c:pt idx="143">
                  <c:v>7.0200000000000004E-4</c:v>
                </c:pt>
                <c:pt idx="144">
                  <c:v>0.35009800000000002</c:v>
                </c:pt>
                <c:pt idx="145">
                  <c:v>0.69992100000000002</c:v>
                </c:pt>
                <c:pt idx="146">
                  <c:v>0.34997600000000001</c:v>
                </c:pt>
                <c:pt idx="147">
                  <c:v>8.5400000000000005E-4</c:v>
                </c:pt>
                <c:pt idx="148">
                  <c:v>0.35012799999999999</c:v>
                </c:pt>
                <c:pt idx="149">
                  <c:v>0.69964599999999999</c:v>
                </c:pt>
                <c:pt idx="150">
                  <c:v>0.350159</c:v>
                </c:pt>
                <c:pt idx="151">
                  <c:v>6.0999999999999997E-4</c:v>
                </c:pt>
                <c:pt idx="152">
                  <c:v>0.35009800000000002</c:v>
                </c:pt>
                <c:pt idx="153">
                  <c:v>0.69928000000000001</c:v>
                </c:pt>
                <c:pt idx="154">
                  <c:v>0.34988399999999997</c:v>
                </c:pt>
                <c:pt idx="155">
                  <c:v>1.83E-4</c:v>
                </c:pt>
                <c:pt idx="156">
                  <c:v>0.34988399999999997</c:v>
                </c:pt>
                <c:pt idx="157">
                  <c:v>0.69924900000000001</c:v>
                </c:pt>
                <c:pt idx="158">
                  <c:v>0.349854</c:v>
                </c:pt>
                <c:pt idx="159">
                  <c:v>6.4099999999999997E-4</c:v>
                </c:pt>
                <c:pt idx="160">
                  <c:v>0.35003699999999999</c:v>
                </c:pt>
                <c:pt idx="161">
                  <c:v>0.69976799999999995</c:v>
                </c:pt>
                <c:pt idx="162">
                  <c:v>0.34994500000000001</c:v>
                </c:pt>
                <c:pt idx="163">
                  <c:v>8.8500000000000004E-4</c:v>
                </c:pt>
                <c:pt idx="164">
                  <c:v>0.350159</c:v>
                </c:pt>
                <c:pt idx="165">
                  <c:v>0.69967699999999999</c:v>
                </c:pt>
                <c:pt idx="166">
                  <c:v>0.35012799999999999</c:v>
                </c:pt>
                <c:pt idx="167">
                  <c:v>6.4099999999999997E-4</c:v>
                </c:pt>
                <c:pt idx="168">
                  <c:v>0.35009800000000002</c:v>
                </c:pt>
                <c:pt idx="169">
                  <c:v>0.69928000000000001</c:v>
                </c:pt>
                <c:pt idx="170">
                  <c:v>0.34988399999999997</c:v>
                </c:pt>
                <c:pt idx="171">
                  <c:v>1.22E-4</c:v>
                </c:pt>
                <c:pt idx="172">
                  <c:v>0.35000599999999998</c:v>
                </c:pt>
                <c:pt idx="173">
                  <c:v>0.69912700000000005</c:v>
                </c:pt>
                <c:pt idx="174">
                  <c:v>0.349823</c:v>
                </c:pt>
                <c:pt idx="175">
                  <c:v>3.0499999999999999E-4</c:v>
                </c:pt>
                <c:pt idx="176">
                  <c:v>0.349823</c:v>
                </c:pt>
                <c:pt idx="177">
                  <c:v>0.69937099999999996</c:v>
                </c:pt>
                <c:pt idx="178">
                  <c:v>0.34988399999999997</c:v>
                </c:pt>
                <c:pt idx="179">
                  <c:v>7.0200000000000004E-4</c:v>
                </c:pt>
                <c:pt idx="180">
                  <c:v>0.35009800000000002</c:v>
                </c:pt>
                <c:pt idx="181">
                  <c:v>0.69992100000000002</c:v>
                </c:pt>
                <c:pt idx="182">
                  <c:v>0.34997600000000001</c:v>
                </c:pt>
                <c:pt idx="183">
                  <c:v>8.5400000000000005E-4</c:v>
                </c:pt>
                <c:pt idx="184">
                  <c:v>0.350159</c:v>
                </c:pt>
                <c:pt idx="185">
                  <c:v>0.69967699999999999</c:v>
                </c:pt>
                <c:pt idx="186">
                  <c:v>0.350159</c:v>
                </c:pt>
                <c:pt idx="187">
                  <c:v>6.0999999999999997E-4</c:v>
                </c:pt>
                <c:pt idx="188">
                  <c:v>0.35009800000000002</c:v>
                </c:pt>
                <c:pt idx="189">
                  <c:v>0.69928000000000001</c:v>
                </c:pt>
                <c:pt idx="190">
                  <c:v>0.34988399999999997</c:v>
                </c:pt>
                <c:pt idx="191">
                  <c:v>3.1000000000000001E-5</c:v>
                </c:pt>
                <c:pt idx="192">
                  <c:v>0.35000599999999998</c:v>
                </c:pt>
                <c:pt idx="193">
                  <c:v>0.69912700000000005</c:v>
                </c:pt>
                <c:pt idx="194">
                  <c:v>0.349823</c:v>
                </c:pt>
                <c:pt idx="195">
                  <c:v>3.3599999999999998E-4</c:v>
                </c:pt>
                <c:pt idx="196">
                  <c:v>0.349823</c:v>
                </c:pt>
                <c:pt idx="197">
                  <c:v>0.69937099999999996</c:v>
                </c:pt>
                <c:pt idx="198">
                  <c:v>0.34988399999999997</c:v>
                </c:pt>
                <c:pt idx="199">
                  <c:v>7.0200000000000004E-4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2-A241-8120-D655F4E0F02D}"/>
            </c:ext>
          </c:extLst>
        </c:ser>
        <c:ser>
          <c:idx val="1"/>
          <c:order val="1"/>
          <c:tx>
            <c:strRef>
              <c:f>'lpf 3k f 10000'!$C$1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0.22137499999999999</c:v>
                </c:pt>
                <c:pt idx="2">
                  <c:v>0.60684199999999999</c:v>
                </c:pt>
                <c:pt idx="3">
                  <c:v>0.35293600000000003</c:v>
                </c:pt>
                <c:pt idx="4">
                  <c:v>0.11788899999999999</c:v>
                </c:pt>
                <c:pt idx="5">
                  <c:v>0.41278100000000001</c:v>
                </c:pt>
                <c:pt idx="6">
                  <c:v>0.65396100000000001</c:v>
                </c:pt>
                <c:pt idx="7">
                  <c:v>0.357269</c:v>
                </c:pt>
                <c:pt idx="8">
                  <c:v>0.11853</c:v>
                </c:pt>
                <c:pt idx="9">
                  <c:v>0.41275000000000001</c:v>
                </c:pt>
                <c:pt idx="10">
                  <c:v>0.65216099999999999</c:v>
                </c:pt>
                <c:pt idx="11">
                  <c:v>0.357178</c:v>
                </c:pt>
                <c:pt idx="12">
                  <c:v>0.11770600000000001</c:v>
                </c:pt>
                <c:pt idx="13">
                  <c:v>0.41275000000000001</c:v>
                </c:pt>
                <c:pt idx="14">
                  <c:v>0.65170300000000003</c:v>
                </c:pt>
                <c:pt idx="15">
                  <c:v>0.357178</c:v>
                </c:pt>
                <c:pt idx="16">
                  <c:v>0.116302</c:v>
                </c:pt>
                <c:pt idx="17">
                  <c:v>0.412659</c:v>
                </c:pt>
                <c:pt idx="18">
                  <c:v>0.65142800000000001</c:v>
                </c:pt>
                <c:pt idx="19">
                  <c:v>0.35720800000000003</c:v>
                </c:pt>
                <c:pt idx="20">
                  <c:v>0.117828</c:v>
                </c:pt>
                <c:pt idx="21">
                  <c:v>0.41278100000000001</c:v>
                </c:pt>
                <c:pt idx="22">
                  <c:v>0.65231300000000003</c:v>
                </c:pt>
                <c:pt idx="23">
                  <c:v>0.35720800000000003</c:v>
                </c:pt>
                <c:pt idx="24">
                  <c:v>0.118256</c:v>
                </c:pt>
                <c:pt idx="25">
                  <c:v>0.41278100000000001</c:v>
                </c:pt>
                <c:pt idx="26">
                  <c:v>0.65362500000000001</c:v>
                </c:pt>
                <c:pt idx="27">
                  <c:v>0.35730000000000001</c:v>
                </c:pt>
                <c:pt idx="28">
                  <c:v>0.11853</c:v>
                </c:pt>
                <c:pt idx="29">
                  <c:v>0.41275000000000001</c:v>
                </c:pt>
                <c:pt idx="30">
                  <c:v>0.65212999999999999</c:v>
                </c:pt>
                <c:pt idx="31">
                  <c:v>0.357178</c:v>
                </c:pt>
                <c:pt idx="32">
                  <c:v>0.117615</c:v>
                </c:pt>
                <c:pt idx="33">
                  <c:v>0.41275000000000001</c:v>
                </c:pt>
                <c:pt idx="34">
                  <c:v>0.65170300000000003</c:v>
                </c:pt>
                <c:pt idx="35">
                  <c:v>0.357178</c:v>
                </c:pt>
                <c:pt idx="36">
                  <c:v>0.116364</c:v>
                </c:pt>
                <c:pt idx="37">
                  <c:v>0.412659</c:v>
                </c:pt>
                <c:pt idx="38">
                  <c:v>0.65173300000000001</c:v>
                </c:pt>
                <c:pt idx="39">
                  <c:v>0.35720800000000003</c:v>
                </c:pt>
                <c:pt idx="40">
                  <c:v>0.118103</c:v>
                </c:pt>
                <c:pt idx="41">
                  <c:v>0.41278100000000001</c:v>
                </c:pt>
                <c:pt idx="42">
                  <c:v>0.654053</c:v>
                </c:pt>
                <c:pt idx="43">
                  <c:v>0.357269</c:v>
                </c:pt>
                <c:pt idx="44">
                  <c:v>0.11853</c:v>
                </c:pt>
                <c:pt idx="45">
                  <c:v>0.41275000000000001</c:v>
                </c:pt>
                <c:pt idx="46">
                  <c:v>0.65219099999999997</c:v>
                </c:pt>
                <c:pt idx="47">
                  <c:v>0.357178</c:v>
                </c:pt>
                <c:pt idx="48">
                  <c:v>0.117767</c:v>
                </c:pt>
                <c:pt idx="49">
                  <c:v>0.41275000000000001</c:v>
                </c:pt>
                <c:pt idx="50">
                  <c:v>0.65173300000000001</c:v>
                </c:pt>
                <c:pt idx="51">
                  <c:v>0.357178</c:v>
                </c:pt>
                <c:pt idx="52">
                  <c:v>0.116272</c:v>
                </c:pt>
                <c:pt idx="53">
                  <c:v>0.412659</c:v>
                </c:pt>
                <c:pt idx="54">
                  <c:v>0.65142800000000001</c:v>
                </c:pt>
                <c:pt idx="55">
                  <c:v>0.35720800000000003</c:v>
                </c:pt>
                <c:pt idx="56">
                  <c:v>0.117798</c:v>
                </c:pt>
                <c:pt idx="57">
                  <c:v>0.41278100000000001</c:v>
                </c:pt>
                <c:pt idx="58">
                  <c:v>0.65225200000000005</c:v>
                </c:pt>
                <c:pt idx="59">
                  <c:v>0.35720800000000003</c:v>
                </c:pt>
                <c:pt idx="60">
                  <c:v>0.118256</c:v>
                </c:pt>
                <c:pt idx="61">
                  <c:v>0.41278100000000001</c:v>
                </c:pt>
                <c:pt idx="62">
                  <c:v>0.65365600000000001</c:v>
                </c:pt>
                <c:pt idx="63">
                  <c:v>0.35730000000000001</c:v>
                </c:pt>
                <c:pt idx="64">
                  <c:v>0.11853</c:v>
                </c:pt>
                <c:pt idx="65">
                  <c:v>0.41275000000000001</c:v>
                </c:pt>
                <c:pt idx="66">
                  <c:v>0.65212999999999999</c:v>
                </c:pt>
                <c:pt idx="67">
                  <c:v>0.357178</c:v>
                </c:pt>
                <c:pt idx="68">
                  <c:v>0.117645</c:v>
                </c:pt>
                <c:pt idx="69">
                  <c:v>0.41275000000000001</c:v>
                </c:pt>
                <c:pt idx="70">
                  <c:v>0.65170300000000003</c:v>
                </c:pt>
                <c:pt idx="71">
                  <c:v>0.357178</c:v>
                </c:pt>
                <c:pt idx="72">
                  <c:v>0.116364</c:v>
                </c:pt>
                <c:pt idx="73">
                  <c:v>0.412659</c:v>
                </c:pt>
                <c:pt idx="74">
                  <c:v>0.65167200000000003</c:v>
                </c:pt>
                <c:pt idx="75">
                  <c:v>0.35720800000000003</c:v>
                </c:pt>
                <c:pt idx="76">
                  <c:v>0.118103</c:v>
                </c:pt>
                <c:pt idx="77">
                  <c:v>0.41278100000000001</c:v>
                </c:pt>
                <c:pt idx="78">
                  <c:v>0.65411399999999997</c:v>
                </c:pt>
                <c:pt idx="79">
                  <c:v>0.357269</c:v>
                </c:pt>
                <c:pt idx="80">
                  <c:v>0.11849999999999999</c:v>
                </c:pt>
                <c:pt idx="81">
                  <c:v>0.41275000000000001</c:v>
                </c:pt>
                <c:pt idx="82">
                  <c:v>0.65219099999999997</c:v>
                </c:pt>
                <c:pt idx="83">
                  <c:v>0.357178</c:v>
                </c:pt>
                <c:pt idx="84">
                  <c:v>0.117828</c:v>
                </c:pt>
                <c:pt idx="85">
                  <c:v>0.41275000000000001</c:v>
                </c:pt>
                <c:pt idx="86">
                  <c:v>0.65173300000000001</c:v>
                </c:pt>
                <c:pt idx="87">
                  <c:v>0.357178</c:v>
                </c:pt>
                <c:pt idx="88">
                  <c:v>0.116241</c:v>
                </c:pt>
                <c:pt idx="89">
                  <c:v>0.412659</c:v>
                </c:pt>
                <c:pt idx="90">
                  <c:v>0.65142800000000001</c:v>
                </c:pt>
                <c:pt idx="91">
                  <c:v>0.35720800000000003</c:v>
                </c:pt>
                <c:pt idx="92">
                  <c:v>0.117798</c:v>
                </c:pt>
                <c:pt idx="93">
                  <c:v>0.41278100000000001</c:v>
                </c:pt>
                <c:pt idx="94">
                  <c:v>0.65222199999999997</c:v>
                </c:pt>
                <c:pt idx="95">
                  <c:v>0.35720800000000003</c:v>
                </c:pt>
                <c:pt idx="96">
                  <c:v>0.118256</c:v>
                </c:pt>
                <c:pt idx="97">
                  <c:v>0.41278100000000001</c:v>
                </c:pt>
                <c:pt idx="98">
                  <c:v>0.65365600000000001</c:v>
                </c:pt>
                <c:pt idx="99">
                  <c:v>0.35730000000000001</c:v>
                </c:pt>
                <c:pt idx="100">
                  <c:v>0.11853</c:v>
                </c:pt>
                <c:pt idx="101">
                  <c:v>0.41275000000000001</c:v>
                </c:pt>
                <c:pt idx="102">
                  <c:v>0.65216099999999999</c:v>
                </c:pt>
                <c:pt idx="103">
                  <c:v>0.357178</c:v>
                </c:pt>
                <c:pt idx="104">
                  <c:v>0.117676</c:v>
                </c:pt>
                <c:pt idx="105">
                  <c:v>0.41275000000000001</c:v>
                </c:pt>
                <c:pt idx="106">
                  <c:v>0.65170300000000003</c:v>
                </c:pt>
                <c:pt idx="107">
                  <c:v>0.357178</c:v>
                </c:pt>
                <c:pt idx="108">
                  <c:v>0.11633300000000001</c:v>
                </c:pt>
                <c:pt idx="109">
                  <c:v>0.412659</c:v>
                </c:pt>
                <c:pt idx="110">
                  <c:v>0.65142800000000001</c:v>
                </c:pt>
                <c:pt idx="111">
                  <c:v>0.35720800000000003</c:v>
                </c:pt>
                <c:pt idx="112">
                  <c:v>0.117828</c:v>
                </c:pt>
                <c:pt idx="113">
                  <c:v>0.41278100000000001</c:v>
                </c:pt>
                <c:pt idx="114">
                  <c:v>0.65234400000000003</c:v>
                </c:pt>
                <c:pt idx="115">
                  <c:v>0.35720800000000003</c:v>
                </c:pt>
                <c:pt idx="116">
                  <c:v>0.118256</c:v>
                </c:pt>
                <c:pt idx="117">
                  <c:v>0.41278100000000001</c:v>
                </c:pt>
                <c:pt idx="118">
                  <c:v>0.65359500000000004</c:v>
                </c:pt>
                <c:pt idx="119">
                  <c:v>0.35730000000000001</c:v>
                </c:pt>
                <c:pt idx="120">
                  <c:v>0.118256</c:v>
                </c:pt>
                <c:pt idx="121">
                  <c:v>0.41275000000000001</c:v>
                </c:pt>
                <c:pt idx="122">
                  <c:v>0.65185499999999996</c:v>
                </c:pt>
                <c:pt idx="123">
                  <c:v>0.357178</c:v>
                </c:pt>
                <c:pt idx="124">
                  <c:v>0.115906</c:v>
                </c:pt>
                <c:pt idx="125">
                  <c:v>0.41268899999999997</c:v>
                </c:pt>
                <c:pt idx="126">
                  <c:v>0.65142800000000001</c:v>
                </c:pt>
                <c:pt idx="127">
                  <c:v>0.35720800000000003</c:v>
                </c:pt>
                <c:pt idx="128">
                  <c:v>0.117767</c:v>
                </c:pt>
                <c:pt idx="129">
                  <c:v>0.41278100000000001</c:v>
                </c:pt>
                <c:pt idx="130">
                  <c:v>0.65216099999999999</c:v>
                </c:pt>
                <c:pt idx="131">
                  <c:v>0.35720800000000003</c:v>
                </c:pt>
                <c:pt idx="132">
                  <c:v>0.118225</c:v>
                </c:pt>
                <c:pt idx="133">
                  <c:v>0.41278100000000001</c:v>
                </c:pt>
                <c:pt idx="134">
                  <c:v>0.65368700000000002</c:v>
                </c:pt>
                <c:pt idx="135">
                  <c:v>0.35730000000000001</c:v>
                </c:pt>
                <c:pt idx="136">
                  <c:v>0.11853</c:v>
                </c:pt>
                <c:pt idx="137">
                  <c:v>0.41275000000000001</c:v>
                </c:pt>
                <c:pt idx="138">
                  <c:v>0.65216099999999999</c:v>
                </c:pt>
                <c:pt idx="139">
                  <c:v>0.357178</c:v>
                </c:pt>
                <c:pt idx="140">
                  <c:v>0.11770600000000001</c:v>
                </c:pt>
                <c:pt idx="141">
                  <c:v>0.41275000000000001</c:v>
                </c:pt>
                <c:pt idx="142">
                  <c:v>0.65170300000000003</c:v>
                </c:pt>
                <c:pt idx="143">
                  <c:v>0.357178</c:v>
                </c:pt>
                <c:pt idx="144">
                  <c:v>0.116302</c:v>
                </c:pt>
                <c:pt idx="145">
                  <c:v>0.412659</c:v>
                </c:pt>
                <c:pt idx="146">
                  <c:v>0.65142800000000001</c:v>
                </c:pt>
                <c:pt idx="147">
                  <c:v>0.35720800000000003</c:v>
                </c:pt>
                <c:pt idx="148">
                  <c:v>0.117828</c:v>
                </c:pt>
                <c:pt idx="149">
                  <c:v>0.41278100000000001</c:v>
                </c:pt>
                <c:pt idx="150">
                  <c:v>0.65231300000000003</c:v>
                </c:pt>
                <c:pt idx="151">
                  <c:v>0.35720800000000003</c:v>
                </c:pt>
                <c:pt idx="152">
                  <c:v>0.118256</c:v>
                </c:pt>
                <c:pt idx="153">
                  <c:v>0.41278100000000001</c:v>
                </c:pt>
                <c:pt idx="154">
                  <c:v>0.65362500000000001</c:v>
                </c:pt>
                <c:pt idx="155">
                  <c:v>0.35730000000000001</c:v>
                </c:pt>
                <c:pt idx="156">
                  <c:v>0.118286</c:v>
                </c:pt>
                <c:pt idx="157">
                  <c:v>0.41275000000000001</c:v>
                </c:pt>
                <c:pt idx="158">
                  <c:v>0.65188599999999997</c:v>
                </c:pt>
                <c:pt idx="159">
                  <c:v>0.357178</c:v>
                </c:pt>
                <c:pt idx="160">
                  <c:v>0.115845</c:v>
                </c:pt>
                <c:pt idx="161">
                  <c:v>0.41268899999999997</c:v>
                </c:pt>
                <c:pt idx="162">
                  <c:v>0.65145900000000001</c:v>
                </c:pt>
                <c:pt idx="163">
                  <c:v>0.35720800000000003</c:v>
                </c:pt>
                <c:pt idx="164">
                  <c:v>0.117767</c:v>
                </c:pt>
                <c:pt idx="165">
                  <c:v>0.41278100000000001</c:v>
                </c:pt>
                <c:pt idx="166">
                  <c:v>0.65212999999999999</c:v>
                </c:pt>
                <c:pt idx="167">
                  <c:v>0.35720800000000003</c:v>
                </c:pt>
                <c:pt idx="168">
                  <c:v>0.118225</c:v>
                </c:pt>
                <c:pt idx="169">
                  <c:v>0.41278100000000001</c:v>
                </c:pt>
                <c:pt idx="170">
                  <c:v>0.65371699999999999</c:v>
                </c:pt>
                <c:pt idx="171">
                  <c:v>0.35730000000000001</c:v>
                </c:pt>
                <c:pt idx="172">
                  <c:v>0.11853</c:v>
                </c:pt>
                <c:pt idx="173">
                  <c:v>0.41275000000000001</c:v>
                </c:pt>
                <c:pt idx="174">
                  <c:v>0.65216099999999999</c:v>
                </c:pt>
                <c:pt idx="175">
                  <c:v>0.357178</c:v>
                </c:pt>
                <c:pt idx="176">
                  <c:v>0.11773699999999999</c:v>
                </c:pt>
                <c:pt idx="177">
                  <c:v>0.41275000000000001</c:v>
                </c:pt>
                <c:pt idx="178">
                  <c:v>0.65173300000000001</c:v>
                </c:pt>
                <c:pt idx="179">
                  <c:v>0.357178</c:v>
                </c:pt>
                <c:pt idx="180">
                  <c:v>0.116302</c:v>
                </c:pt>
                <c:pt idx="181">
                  <c:v>0.412659</c:v>
                </c:pt>
                <c:pt idx="182">
                  <c:v>0.65142800000000001</c:v>
                </c:pt>
                <c:pt idx="183">
                  <c:v>0.35720800000000003</c:v>
                </c:pt>
                <c:pt idx="184">
                  <c:v>0.117798</c:v>
                </c:pt>
                <c:pt idx="185">
                  <c:v>0.41278100000000001</c:v>
                </c:pt>
                <c:pt idx="186">
                  <c:v>0.65228299999999995</c:v>
                </c:pt>
                <c:pt idx="187">
                  <c:v>0.35720800000000003</c:v>
                </c:pt>
                <c:pt idx="188">
                  <c:v>0.118256</c:v>
                </c:pt>
                <c:pt idx="189">
                  <c:v>0.41278100000000001</c:v>
                </c:pt>
                <c:pt idx="190">
                  <c:v>0.65362500000000001</c:v>
                </c:pt>
                <c:pt idx="191">
                  <c:v>0.35730000000000001</c:v>
                </c:pt>
                <c:pt idx="192">
                  <c:v>0.11853</c:v>
                </c:pt>
                <c:pt idx="193">
                  <c:v>0.41275000000000001</c:v>
                </c:pt>
                <c:pt idx="194">
                  <c:v>0.65212999999999999</c:v>
                </c:pt>
                <c:pt idx="195">
                  <c:v>0.357178</c:v>
                </c:pt>
                <c:pt idx="196">
                  <c:v>0.117645</c:v>
                </c:pt>
                <c:pt idx="197">
                  <c:v>0.41275000000000001</c:v>
                </c:pt>
                <c:pt idx="198">
                  <c:v>0.65170300000000003</c:v>
                </c:pt>
                <c:pt idx="199">
                  <c:v>0.357178</c:v>
                </c:pt>
                <c:pt idx="200">
                  <c:v>0.115356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2-A241-8120-D655F4E0F02D}"/>
            </c:ext>
          </c:extLst>
        </c:ser>
        <c:ser>
          <c:idx val="2"/>
          <c:order val="2"/>
          <c:tx>
            <c:strRef>
              <c:f>'lpf 3k f 10000'!$D$1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0.22070300000000001</c:v>
                </c:pt>
                <c:pt idx="2">
                  <c:v>0.60644500000000001</c:v>
                </c:pt>
                <c:pt idx="3">
                  <c:v>0.35253899999999999</c:v>
                </c:pt>
                <c:pt idx="4">
                  <c:v>0.117188</c:v>
                </c:pt>
                <c:pt idx="5">
                  <c:v>0.412109</c:v>
                </c:pt>
                <c:pt idx="6">
                  <c:v>0.65332000000000001</c:v>
                </c:pt>
                <c:pt idx="7">
                  <c:v>0.35644500000000001</c:v>
                </c:pt>
                <c:pt idx="8">
                  <c:v>0.11816400000000001</c:v>
                </c:pt>
                <c:pt idx="9">
                  <c:v>0.412109</c:v>
                </c:pt>
                <c:pt idx="10">
                  <c:v>0.65136700000000003</c:v>
                </c:pt>
                <c:pt idx="11">
                  <c:v>0.35644500000000001</c:v>
                </c:pt>
                <c:pt idx="12">
                  <c:v>0.117188</c:v>
                </c:pt>
                <c:pt idx="13">
                  <c:v>0.412109</c:v>
                </c:pt>
                <c:pt idx="14">
                  <c:v>0.65136700000000003</c:v>
                </c:pt>
                <c:pt idx="15">
                  <c:v>0.35644500000000001</c:v>
                </c:pt>
                <c:pt idx="16">
                  <c:v>0.11621099999999999</c:v>
                </c:pt>
                <c:pt idx="17">
                  <c:v>0.412109</c:v>
                </c:pt>
                <c:pt idx="18">
                  <c:v>0.65136700000000003</c:v>
                </c:pt>
                <c:pt idx="19">
                  <c:v>0.35644500000000001</c:v>
                </c:pt>
                <c:pt idx="20">
                  <c:v>0.117188</c:v>
                </c:pt>
                <c:pt idx="21">
                  <c:v>0.412109</c:v>
                </c:pt>
                <c:pt idx="22">
                  <c:v>0.65136700000000003</c:v>
                </c:pt>
                <c:pt idx="23">
                  <c:v>0.35644500000000001</c:v>
                </c:pt>
                <c:pt idx="24">
                  <c:v>0.11816400000000001</c:v>
                </c:pt>
                <c:pt idx="25">
                  <c:v>0.412109</c:v>
                </c:pt>
                <c:pt idx="26">
                  <c:v>0.65332000000000001</c:v>
                </c:pt>
                <c:pt idx="27">
                  <c:v>0.35644500000000001</c:v>
                </c:pt>
                <c:pt idx="28">
                  <c:v>0.11816400000000001</c:v>
                </c:pt>
                <c:pt idx="29">
                  <c:v>0.412109</c:v>
                </c:pt>
                <c:pt idx="30">
                  <c:v>0.65136700000000003</c:v>
                </c:pt>
                <c:pt idx="31">
                  <c:v>0.35644500000000001</c:v>
                </c:pt>
                <c:pt idx="32">
                  <c:v>0.117188</c:v>
                </c:pt>
                <c:pt idx="33">
                  <c:v>0.412109</c:v>
                </c:pt>
                <c:pt idx="34">
                  <c:v>0.65136700000000003</c:v>
                </c:pt>
                <c:pt idx="35">
                  <c:v>0.35644500000000001</c:v>
                </c:pt>
                <c:pt idx="36">
                  <c:v>0.11621099999999999</c:v>
                </c:pt>
                <c:pt idx="37">
                  <c:v>0.412109</c:v>
                </c:pt>
                <c:pt idx="38">
                  <c:v>0.65136700000000003</c:v>
                </c:pt>
                <c:pt idx="39">
                  <c:v>0.35644500000000001</c:v>
                </c:pt>
                <c:pt idx="40">
                  <c:v>0.117188</c:v>
                </c:pt>
                <c:pt idx="41">
                  <c:v>0.412109</c:v>
                </c:pt>
                <c:pt idx="42">
                  <c:v>0.65332000000000001</c:v>
                </c:pt>
                <c:pt idx="43">
                  <c:v>0.35644500000000001</c:v>
                </c:pt>
                <c:pt idx="44">
                  <c:v>0.11816400000000001</c:v>
                </c:pt>
                <c:pt idx="45">
                  <c:v>0.412109</c:v>
                </c:pt>
                <c:pt idx="46">
                  <c:v>0.65136700000000003</c:v>
                </c:pt>
                <c:pt idx="47">
                  <c:v>0.35644500000000001</c:v>
                </c:pt>
                <c:pt idx="48">
                  <c:v>0.117188</c:v>
                </c:pt>
                <c:pt idx="49">
                  <c:v>0.412109</c:v>
                </c:pt>
                <c:pt idx="50">
                  <c:v>0.65136700000000003</c:v>
                </c:pt>
                <c:pt idx="51">
                  <c:v>0.35644500000000001</c:v>
                </c:pt>
                <c:pt idx="52">
                  <c:v>0.11621099999999999</c:v>
                </c:pt>
                <c:pt idx="53">
                  <c:v>0.412109</c:v>
                </c:pt>
                <c:pt idx="54">
                  <c:v>0.65136700000000003</c:v>
                </c:pt>
                <c:pt idx="55">
                  <c:v>0.35644500000000001</c:v>
                </c:pt>
                <c:pt idx="56">
                  <c:v>0.117188</c:v>
                </c:pt>
                <c:pt idx="57">
                  <c:v>0.412109</c:v>
                </c:pt>
                <c:pt idx="58">
                  <c:v>0.65136700000000003</c:v>
                </c:pt>
                <c:pt idx="59">
                  <c:v>0.35644500000000001</c:v>
                </c:pt>
                <c:pt idx="60">
                  <c:v>0.11816400000000001</c:v>
                </c:pt>
                <c:pt idx="61">
                  <c:v>0.412109</c:v>
                </c:pt>
                <c:pt idx="62">
                  <c:v>0.65332000000000001</c:v>
                </c:pt>
                <c:pt idx="63">
                  <c:v>0.35644500000000001</c:v>
                </c:pt>
                <c:pt idx="64">
                  <c:v>0.11816400000000001</c:v>
                </c:pt>
                <c:pt idx="65">
                  <c:v>0.412109</c:v>
                </c:pt>
                <c:pt idx="66">
                  <c:v>0.65136700000000003</c:v>
                </c:pt>
                <c:pt idx="67">
                  <c:v>0.35644500000000001</c:v>
                </c:pt>
                <c:pt idx="68">
                  <c:v>0.117188</c:v>
                </c:pt>
                <c:pt idx="69">
                  <c:v>0.412109</c:v>
                </c:pt>
                <c:pt idx="70">
                  <c:v>0.65136700000000003</c:v>
                </c:pt>
                <c:pt idx="71">
                  <c:v>0.35644500000000001</c:v>
                </c:pt>
                <c:pt idx="72">
                  <c:v>0.11621099999999999</c:v>
                </c:pt>
                <c:pt idx="73">
                  <c:v>0.412109</c:v>
                </c:pt>
                <c:pt idx="74">
                  <c:v>0.65136700000000003</c:v>
                </c:pt>
                <c:pt idx="75">
                  <c:v>0.35644500000000001</c:v>
                </c:pt>
                <c:pt idx="76">
                  <c:v>0.117188</c:v>
                </c:pt>
                <c:pt idx="77">
                  <c:v>0.412109</c:v>
                </c:pt>
                <c:pt idx="78">
                  <c:v>0.65332000000000001</c:v>
                </c:pt>
                <c:pt idx="79">
                  <c:v>0.35644500000000001</c:v>
                </c:pt>
                <c:pt idx="80">
                  <c:v>0.11816400000000001</c:v>
                </c:pt>
                <c:pt idx="81">
                  <c:v>0.412109</c:v>
                </c:pt>
                <c:pt idx="82">
                  <c:v>0.65136700000000003</c:v>
                </c:pt>
                <c:pt idx="83">
                  <c:v>0.35644500000000001</c:v>
                </c:pt>
                <c:pt idx="84">
                  <c:v>0.117188</c:v>
                </c:pt>
                <c:pt idx="85">
                  <c:v>0.412109</c:v>
                </c:pt>
                <c:pt idx="86">
                  <c:v>0.65136700000000003</c:v>
                </c:pt>
                <c:pt idx="87">
                  <c:v>0.35644500000000001</c:v>
                </c:pt>
                <c:pt idx="88">
                  <c:v>0.11621099999999999</c:v>
                </c:pt>
                <c:pt idx="89">
                  <c:v>0.412109</c:v>
                </c:pt>
                <c:pt idx="90">
                  <c:v>0.65136700000000003</c:v>
                </c:pt>
                <c:pt idx="91">
                  <c:v>0.35644500000000001</c:v>
                </c:pt>
                <c:pt idx="92">
                  <c:v>0.117188</c:v>
                </c:pt>
                <c:pt idx="93">
                  <c:v>0.412109</c:v>
                </c:pt>
                <c:pt idx="94">
                  <c:v>0.65136700000000003</c:v>
                </c:pt>
                <c:pt idx="95">
                  <c:v>0.35644500000000001</c:v>
                </c:pt>
                <c:pt idx="96">
                  <c:v>0.11816400000000001</c:v>
                </c:pt>
                <c:pt idx="97">
                  <c:v>0.412109</c:v>
                </c:pt>
                <c:pt idx="98">
                  <c:v>0.65332000000000001</c:v>
                </c:pt>
                <c:pt idx="99">
                  <c:v>0.35644500000000001</c:v>
                </c:pt>
                <c:pt idx="100">
                  <c:v>0.11816400000000001</c:v>
                </c:pt>
                <c:pt idx="101">
                  <c:v>0.412109</c:v>
                </c:pt>
                <c:pt idx="102">
                  <c:v>0.65136700000000003</c:v>
                </c:pt>
                <c:pt idx="103">
                  <c:v>0.35644500000000001</c:v>
                </c:pt>
                <c:pt idx="104">
                  <c:v>0.117188</c:v>
                </c:pt>
                <c:pt idx="105">
                  <c:v>0.412109</c:v>
                </c:pt>
                <c:pt idx="106">
                  <c:v>0.65136700000000003</c:v>
                </c:pt>
                <c:pt idx="107">
                  <c:v>0.35644500000000001</c:v>
                </c:pt>
                <c:pt idx="108">
                  <c:v>0.11621099999999999</c:v>
                </c:pt>
                <c:pt idx="109">
                  <c:v>0.412109</c:v>
                </c:pt>
                <c:pt idx="110">
                  <c:v>0.65136700000000003</c:v>
                </c:pt>
                <c:pt idx="111">
                  <c:v>0.35644500000000001</c:v>
                </c:pt>
                <c:pt idx="112">
                  <c:v>0.117188</c:v>
                </c:pt>
                <c:pt idx="113">
                  <c:v>0.412109</c:v>
                </c:pt>
                <c:pt idx="114">
                  <c:v>0.65234400000000003</c:v>
                </c:pt>
                <c:pt idx="115">
                  <c:v>0.35644500000000001</c:v>
                </c:pt>
                <c:pt idx="116">
                  <c:v>0.11816400000000001</c:v>
                </c:pt>
                <c:pt idx="117">
                  <c:v>0.412109</c:v>
                </c:pt>
                <c:pt idx="118">
                  <c:v>0.65332000000000001</c:v>
                </c:pt>
                <c:pt idx="119">
                  <c:v>0.35644500000000001</c:v>
                </c:pt>
                <c:pt idx="120">
                  <c:v>0.11816400000000001</c:v>
                </c:pt>
                <c:pt idx="121">
                  <c:v>0.412109</c:v>
                </c:pt>
                <c:pt idx="122">
                  <c:v>0.65136700000000003</c:v>
                </c:pt>
                <c:pt idx="123">
                  <c:v>0.35644500000000001</c:v>
                </c:pt>
                <c:pt idx="124">
                  <c:v>0.115234</c:v>
                </c:pt>
                <c:pt idx="125">
                  <c:v>0.412109</c:v>
                </c:pt>
                <c:pt idx="126">
                  <c:v>0.65136700000000003</c:v>
                </c:pt>
                <c:pt idx="127">
                  <c:v>0.35644500000000001</c:v>
                </c:pt>
                <c:pt idx="128">
                  <c:v>0.117188</c:v>
                </c:pt>
                <c:pt idx="129">
                  <c:v>0.412109</c:v>
                </c:pt>
                <c:pt idx="130">
                  <c:v>0.65136700000000003</c:v>
                </c:pt>
                <c:pt idx="131">
                  <c:v>0.35644500000000001</c:v>
                </c:pt>
                <c:pt idx="132">
                  <c:v>0.11816400000000001</c:v>
                </c:pt>
                <c:pt idx="133">
                  <c:v>0.412109</c:v>
                </c:pt>
                <c:pt idx="134">
                  <c:v>0.65332000000000001</c:v>
                </c:pt>
                <c:pt idx="135">
                  <c:v>0.35644500000000001</c:v>
                </c:pt>
                <c:pt idx="136">
                  <c:v>0.11816400000000001</c:v>
                </c:pt>
                <c:pt idx="137">
                  <c:v>0.412109</c:v>
                </c:pt>
                <c:pt idx="138">
                  <c:v>0.65136700000000003</c:v>
                </c:pt>
                <c:pt idx="139">
                  <c:v>0.35644500000000001</c:v>
                </c:pt>
                <c:pt idx="140">
                  <c:v>0.117188</c:v>
                </c:pt>
                <c:pt idx="141">
                  <c:v>0.412109</c:v>
                </c:pt>
                <c:pt idx="142">
                  <c:v>0.65136700000000003</c:v>
                </c:pt>
                <c:pt idx="143">
                  <c:v>0.35644500000000001</c:v>
                </c:pt>
                <c:pt idx="144">
                  <c:v>0.11621099999999999</c:v>
                </c:pt>
                <c:pt idx="145">
                  <c:v>0.412109</c:v>
                </c:pt>
                <c:pt idx="146">
                  <c:v>0.65136700000000003</c:v>
                </c:pt>
                <c:pt idx="147">
                  <c:v>0.35644500000000001</c:v>
                </c:pt>
                <c:pt idx="148">
                  <c:v>0.117188</c:v>
                </c:pt>
                <c:pt idx="149">
                  <c:v>0.412109</c:v>
                </c:pt>
                <c:pt idx="150">
                  <c:v>0.65136700000000003</c:v>
                </c:pt>
                <c:pt idx="151">
                  <c:v>0.35644500000000001</c:v>
                </c:pt>
                <c:pt idx="152">
                  <c:v>0.11816400000000001</c:v>
                </c:pt>
                <c:pt idx="153">
                  <c:v>0.412109</c:v>
                </c:pt>
                <c:pt idx="154">
                  <c:v>0.65332000000000001</c:v>
                </c:pt>
                <c:pt idx="155">
                  <c:v>0.35644500000000001</c:v>
                </c:pt>
                <c:pt idx="156">
                  <c:v>0.11816400000000001</c:v>
                </c:pt>
                <c:pt idx="157">
                  <c:v>0.412109</c:v>
                </c:pt>
                <c:pt idx="158">
                  <c:v>0.65136700000000003</c:v>
                </c:pt>
                <c:pt idx="159">
                  <c:v>0.35644500000000001</c:v>
                </c:pt>
                <c:pt idx="160">
                  <c:v>0.115234</c:v>
                </c:pt>
                <c:pt idx="161">
                  <c:v>0.412109</c:v>
                </c:pt>
                <c:pt idx="162">
                  <c:v>0.65136700000000003</c:v>
                </c:pt>
                <c:pt idx="163">
                  <c:v>0.35644500000000001</c:v>
                </c:pt>
                <c:pt idx="164">
                  <c:v>0.117188</c:v>
                </c:pt>
                <c:pt idx="165">
                  <c:v>0.412109</c:v>
                </c:pt>
                <c:pt idx="166">
                  <c:v>0.65136700000000003</c:v>
                </c:pt>
                <c:pt idx="167">
                  <c:v>0.35644500000000001</c:v>
                </c:pt>
                <c:pt idx="168">
                  <c:v>0.11816400000000001</c:v>
                </c:pt>
                <c:pt idx="169">
                  <c:v>0.412109</c:v>
                </c:pt>
                <c:pt idx="170">
                  <c:v>0.65332000000000001</c:v>
                </c:pt>
                <c:pt idx="171">
                  <c:v>0.35644500000000001</c:v>
                </c:pt>
                <c:pt idx="172">
                  <c:v>0.11816400000000001</c:v>
                </c:pt>
                <c:pt idx="173">
                  <c:v>0.412109</c:v>
                </c:pt>
                <c:pt idx="174">
                  <c:v>0.65136700000000003</c:v>
                </c:pt>
                <c:pt idx="175">
                  <c:v>0.35644500000000001</c:v>
                </c:pt>
                <c:pt idx="176">
                  <c:v>0.117188</c:v>
                </c:pt>
                <c:pt idx="177">
                  <c:v>0.412109</c:v>
                </c:pt>
                <c:pt idx="178">
                  <c:v>0.65136700000000003</c:v>
                </c:pt>
                <c:pt idx="179">
                  <c:v>0.35644500000000001</c:v>
                </c:pt>
                <c:pt idx="180">
                  <c:v>0.11621099999999999</c:v>
                </c:pt>
                <c:pt idx="181">
                  <c:v>0.412109</c:v>
                </c:pt>
                <c:pt idx="182">
                  <c:v>0.65136700000000003</c:v>
                </c:pt>
                <c:pt idx="183">
                  <c:v>0.35644500000000001</c:v>
                </c:pt>
                <c:pt idx="184">
                  <c:v>0.117188</c:v>
                </c:pt>
                <c:pt idx="185">
                  <c:v>0.412109</c:v>
                </c:pt>
                <c:pt idx="186">
                  <c:v>0.65136700000000003</c:v>
                </c:pt>
                <c:pt idx="187">
                  <c:v>0.35644500000000001</c:v>
                </c:pt>
                <c:pt idx="188">
                  <c:v>0.11816400000000001</c:v>
                </c:pt>
                <c:pt idx="189">
                  <c:v>0.412109</c:v>
                </c:pt>
                <c:pt idx="190">
                  <c:v>0.65332000000000001</c:v>
                </c:pt>
                <c:pt idx="191">
                  <c:v>0.35644500000000001</c:v>
                </c:pt>
                <c:pt idx="192">
                  <c:v>0.11816400000000001</c:v>
                </c:pt>
                <c:pt idx="193">
                  <c:v>0.412109</c:v>
                </c:pt>
                <c:pt idx="194">
                  <c:v>0.65136700000000003</c:v>
                </c:pt>
                <c:pt idx="195">
                  <c:v>0.35644500000000001</c:v>
                </c:pt>
                <c:pt idx="196">
                  <c:v>0.117188</c:v>
                </c:pt>
                <c:pt idx="197">
                  <c:v>0.412109</c:v>
                </c:pt>
                <c:pt idx="198">
                  <c:v>0.65136700000000003</c:v>
                </c:pt>
                <c:pt idx="199">
                  <c:v>0.35644500000000001</c:v>
                </c:pt>
                <c:pt idx="200">
                  <c:v>0.115234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82-A241-8120-D655F4E0F02D}"/>
            </c:ext>
          </c:extLst>
        </c:ser>
        <c:ser>
          <c:idx val="3"/>
          <c:order val="3"/>
          <c:tx>
            <c:strRef>
              <c:f>'lpf 3k f 10000'!$E$1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3.3199999999999999E-4</c:v>
                </c:pt>
                <c:pt idx="2">
                  <c:v>1.1980000000000001E-3</c:v>
                </c:pt>
                <c:pt idx="3">
                  <c:v>1.495E-3</c:v>
                </c:pt>
                <c:pt idx="4">
                  <c:v>9.8799999999999995E-4</c:v>
                </c:pt>
                <c:pt idx="5">
                  <c:v>4.0000000000000003E-5</c:v>
                </c:pt>
                <c:pt idx="6">
                  <c:v>2.2190000000000001E-3</c:v>
                </c:pt>
                <c:pt idx="7">
                  <c:v>6.4949999999999999E-3</c:v>
                </c:pt>
                <c:pt idx="8">
                  <c:v>1.2148000000000001E-2</c:v>
                </c:pt>
                <c:pt idx="9">
                  <c:v>1.6961E-2</c:v>
                </c:pt>
                <c:pt idx="10">
                  <c:v>1.8751E-2</c:v>
                </c:pt>
                <c:pt idx="11">
                  <c:v>1.5306999999999999E-2</c:v>
                </c:pt>
                <c:pt idx="12">
                  <c:v>3.496E-3</c:v>
                </c:pt>
                <c:pt idx="13">
                  <c:v>1.9628E-2</c:v>
                </c:pt>
                <c:pt idx="14">
                  <c:v>5.4655000000000002E-2</c:v>
                </c:pt>
                <c:pt idx="15">
                  <c:v>9.9770999999999999E-2</c:v>
                </c:pt>
                <c:pt idx="16">
                  <c:v>0.152309</c:v>
                </c:pt>
                <c:pt idx="17">
                  <c:v>0.20868600000000001</c:v>
                </c:pt>
                <c:pt idx="18">
                  <c:v>0.26368900000000001</c:v>
                </c:pt>
                <c:pt idx="19">
                  <c:v>0.311996</c:v>
                </c:pt>
                <c:pt idx="20">
                  <c:v>0.35040399999999999</c:v>
                </c:pt>
                <c:pt idx="21">
                  <c:v>0.37800699999999998</c:v>
                </c:pt>
                <c:pt idx="22">
                  <c:v>0.39476899999999998</c:v>
                </c:pt>
                <c:pt idx="23">
                  <c:v>0.40162700000000001</c:v>
                </c:pt>
                <c:pt idx="24">
                  <c:v>0.401509</c:v>
                </c:pt>
                <c:pt idx="25">
                  <c:v>0.39811999999999997</c:v>
                </c:pt>
                <c:pt idx="26">
                  <c:v>0.39374900000000002</c:v>
                </c:pt>
                <c:pt idx="27">
                  <c:v>0.38929900000000001</c:v>
                </c:pt>
                <c:pt idx="28">
                  <c:v>0.385791</c:v>
                </c:pt>
                <c:pt idx="29">
                  <c:v>0.38414300000000001</c:v>
                </c:pt>
                <c:pt idx="30">
                  <c:v>0.38387399999999999</c:v>
                </c:pt>
                <c:pt idx="31">
                  <c:v>0.38374599999999998</c:v>
                </c:pt>
                <c:pt idx="32">
                  <c:v>0.383656</c:v>
                </c:pt>
                <c:pt idx="33">
                  <c:v>0.38428899999999999</c:v>
                </c:pt>
                <c:pt idx="34">
                  <c:v>0.38503500000000002</c:v>
                </c:pt>
                <c:pt idx="35">
                  <c:v>0.38470100000000002</c:v>
                </c:pt>
                <c:pt idx="36">
                  <c:v>0.38442599999999999</c:v>
                </c:pt>
                <c:pt idx="37">
                  <c:v>0.38506800000000002</c:v>
                </c:pt>
                <c:pt idx="38">
                  <c:v>0.38561400000000001</c:v>
                </c:pt>
                <c:pt idx="39">
                  <c:v>0.38523600000000002</c:v>
                </c:pt>
                <c:pt idx="40">
                  <c:v>0.38492799999999999</c:v>
                </c:pt>
                <c:pt idx="41">
                  <c:v>0.38549099999999997</c:v>
                </c:pt>
                <c:pt idx="42">
                  <c:v>0.38591900000000001</c:v>
                </c:pt>
                <c:pt idx="43">
                  <c:v>0.38539200000000001</c:v>
                </c:pt>
                <c:pt idx="44">
                  <c:v>0.38491700000000001</c:v>
                </c:pt>
                <c:pt idx="45">
                  <c:v>0.38531300000000002</c:v>
                </c:pt>
                <c:pt idx="46">
                  <c:v>0.38558799999999999</c:v>
                </c:pt>
                <c:pt idx="47">
                  <c:v>0.38494299999999998</c:v>
                </c:pt>
                <c:pt idx="48">
                  <c:v>0.38439499999999999</c:v>
                </c:pt>
                <c:pt idx="49">
                  <c:v>0.38478099999999998</c:v>
                </c:pt>
                <c:pt idx="50">
                  <c:v>0.38510899999999998</c:v>
                </c:pt>
                <c:pt idx="51">
                  <c:v>0.38458500000000001</c:v>
                </c:pt>
                <c:pt idx="52">
                  <c:v>0.38421100000000002</c:v>
                </c:pt>
                <c:pt idx="53">
                  <c:v>0.38480300000000001</c:v>
                </c:pt>
                <c:pt idx="54">
                  <c:v>0.38534400000000002</c:v>
                </c:pt>
                <c:pt idx="55">
                  <c:v>0.38500099999999998</c:v>
                </c:pt>
                <c:pt idx="56">
                  <c:v>0.38475300000000001</c:v>
                </c:pt>
                <c:pt idx="57">
                  <c:v>0.38538899999999998</c:v>
                </c:pt>
                <c:pt idx="58">
                  <c:v>0.38588699999999998</c:v>
                </c:pt>
                <c:pt idx="59">
                  <c:v>0.38541700000000001</c:v>
                </c:pt>
                <c:pt idx="60">
                  <c:v>0.38498300000000002</c:v>
                </c:pt>
                <c:pt idx="61">
                  <c:v>0.38540000000000002</c:v>
                </c:pt>
                <c:pt idx="62">
                  <c:v>0.385683</c:v>
                </c:pt>
                <c:pt idx="63">
                  <c:v>0.38502999999999998</c:v>
                </c:pt>
                <c:pt idx="64">
                  <c:v>0.38446799999999998</c:v>
                </c:pt>
                <c:pt idx="65">
                  <c:v>0.384828</c:v>
                </c:pt>
                <c:pt idx="66">
                  <c:v>0.38512200000000002</c:v>
                </c:pt>
                <c:pt idx="67">
                  <c:v>0.384548</c:v>
                </c:pt>
                <c:pt idx="68">
                  <c:v>0.38411099999999998</c:v>
                </c:pt>
                <c:pt idx="69">
                  <c:v>0.38463199999999997</c:v>
                </c:pt>
                <c:pt idx="70">
                  <c:v>0.385098</c:v>
                </c:pt>
                <c:pt idx="71">
                  <c:v>0.38469500000000001</c:v>
                </c:pt>
                <c:pt idx="72">
                  <c:v>0.384411</c:v>
                </c:pt>
                <c:pt idx="73">
                  <c:v>0.38505299999999998</c:v>
                </c:pt>
                <c:pt idx="74">
                  <c:v>0.385602</c:v>
                </c:pt>
                <c:pt idx="75">
                  <c:v>0.38522600000000001</c:v>
                </c:pt>
                <c:pt idx="76">
                  <c:v>0.38492199999999999</c:v>
                </c:pt>
                <c:pt idx="77">
                  <c:v>0.385488</c:v>
                </c:pt>
                <c:pt idx="78">
                  <c:v>0.38591999999999999</c:v>
                </c:pt>
                <c:pt idx="79">
                  <c:v>0.38539600000000002</c:v>
                </c:pt>
                <c:pt idx="80">
                  <c:v>0.38492399999999999</c:v>
                </c:pt>
                <c:pt idx="81">
                  <c:v>0.38532100000000002</c:v>
                </c:pt>
                <c:pt idx="82">
                  <c:v>0.38559599999999999</c:v>
                </c:pt>
                <c:pt idx="83">
                  <c:v>0.38494899999999999</c:v>
                </c:pt>
                <c:pt idx="84">
                  <c:v>0.38439899999999999</c:v>
                </c:pt>
                <c:pt idx="85">
                  <c:v>0.38478200000000001</c:v>
                </c:pt>
                <c:pt idx="86">
                  <c:v>0.38510800000000001</c:v>
                </c:pt>
                <c:pt idx="87">
                  <c:v>0.38458100000000001</c:v>
                </c:pt>
                <c:pt idx="88">
                  <c:v>0.38420599999999999</c:v>
                </c:pt>
                <c:pt idx="89">
                  <c:v>0.384797</c:v>
                </c:pt>
                <c:pt idx="90">
                  <c:v>0.38533800000000001</c:v>
                </c:pt>
                <c:pt idx="91">
                  <c:v>0.384996</c:v>
                </c:pt>
                <c:pt idx="92">
                  <c:v>0.38474999999999998</c:v>
                </c:pt>
                <c:pt idx="93">
                  <c:v>0.38538800000000001</c:v>
                </c:pt>
                <c:pt idx="94">
                  <c:v>0.38588899999999998</c:v>
                </c:pt>
                <c:pt idx="95">
                  <c:v>0.38542199999999999</c:v>
                </c:pt>
                <c:pt idx="96">
                  <c:v>0.38499</c:v>
                </c:pt>
                <c:pt idx="97">
                  <c:v>0.38540799999999997</c:v>
                </c:pt>
                <c:pt idx="98">
                  <c:v>0.38569100000000001</c:v>
                </c:pt>
                <c:pt idx="99">
                  <c:v>0.38503799999999999</c:v>
                </c:pt>
                <c:pt idx="100">
                  <c:v>0.38447500000000001</c:v>
                </c:pt>
                <c:pt idx="101">
                  <c:v>0.38483299999999998</c:v>
                </c:pt>
                <c:pt idx="102">
                  <c:v>0.38512600000000002</c:v>
                </c:pt>
                <c:pt idx="103">
                  <c:v>0.38454899999999997</c:v>
                </c:pt>
                <c:pt idx="104">
                  <c:v>0.38411000000000001</c:v>
                </c:pt>
                <c:pt idx="105">
                  <c:v>0.38462800000000003</c:v>
                </c:pt>
                <c:pt idx="106">
                  <c:v>0.38509300000000002</c:v>
                </c:pt>
                <c:pt idx="107">
                  <c:v>0.384689</c:v>
                </c:pt>
                <c:pt idx="108">
                  <c:v>0.384405</c:v>
                </c:pt>
                <c:pt idx="109">
                  <c:v>0.385046</c:v>
                </c:pt>
                <c:pt idx="110">
                  <c:v>0.38559500000000002</c:v>
                </c:pt>
                <c:pt idx="111">
                  <c:v>0.38522099999999998</c:v>
                </c:pt>
                <c:pt idx="112">
                  <c:v>0.38491799999999998</c:v>
                </c:pt>
                <c:pt idx="113">
                  <c:v>0.38548700000000002</c:v>
                </c:pt>
                <c:pt idx="114">
                  <c:v>0.38591900000000001</c:v>
                </c:pt>
                <c:pt idx="115">
                  <c:v>0.38539899999999999</c:v>
                </c:pt>
                <c:pt idx="116">
                  <c:v>0.38493100000000002</c:v>
                </c:pt>
                <c:pt idx="117">
                  <c:v>0.38533499999999998</c:v>
                </c:pt>
                <c:pt idx="118">
                  <c:v>0.38561800000000002</c:v>
                </c:pt>
                <c:pt idx="119">
                  <c:v>0.38497700000000001</c:v>
                </c:pt>
                <c:pt idx="120">
                  <c:v>0.38442999999999999</c:v>
                </c:pt>
                <c:pt idx="121">
                  <c:v>0.38480700000000001</c:v>
                </c:pt>
                <c:pt idx="122">
                  <c:v>0.38511299999999998</c:v>
                </c:pt>
                <c:pt idx="123">
                  <c:v>0.38454899999999997</c:v>
                </c:pt>
                <c:pt idx="124">
                  <c:v>0.38411899999999999</c:v>
                </c:pt>
                <c:pt idx="125">
                  <c:v>0.38464399999999999</c:v>
                </c:pt>
                <c:pt idx="126">
                  <c:v>0.38511800000000002</c:v>
                </c:pt>
                <c:pt idx="127">
                  <c:v>0.38472099999999998</c:v>
                </c:pt>
                <c:pt idx="128">
                  <c:v>0.38444600000000001</c:v>
                </c:pt>
                <c:pt idx="129">
                  <c:v>0.38509199999999999</c:v>
                </c:pt>
                <c:pt idx="130">
                  <c:v>0.38564100000000001</c:v>
                </c:pt>
                <c:pt idx="131">
                  <c:v>0.38525599999999999</c:v>
                </c:pt>
                <c:pt idx="132">
                  <c:v>0.38492799999999999</c:v>
                </c:pt>
                <c:pt idx="133">
                  <c:v>0.38545400000000002</c:v>
                </c:pt>
                <c:pt idx="134">
                  <c:v>0.38582899999999998</c:v>
                </c:pt>
                <c:pt idx="135">
                  <c:v>0.385237</c:v>
                </c:pt>
                <c:pt idx="136">
                  <c:v>0.38469599999999998</c:v>
                </c:pt>
                <c:pt idx="137">
                  <c:v>0.38503900000000002</c:v>
                </c:pt>
                <c:pt idx="138">
                  <c:v>0.38528699999999999</c:v>
                </c:pt>
                <c:pt idx="139">
                  <c:v>0.38464999999999999</c:v>
                </c:pt>
                <c:pt idx="140">
                  <c:v>0.38414999999999999</c:v>
                </c:pt>
                <c:pt idx="141">
                  <c:v>0.38461800000000002</c:v>
                </c:pt>
                <c:pt idx="142">
                  <c:v>0.38505099999999998</c:v>
                </c:pt>
                <c:pt idx="143">
                  <c:v>0.38463199999999997</c:v>
                </c:pt>
                <c:pt idx="144">
                  <c:v>0.384349</c:v>
                </c:pt>
                <c:pt idx="145">
                  <c:v>0.38500099999999998</c:v>
                </c:pt>
                <c:pt idx="146">
                  <c:v>0.38556200000000002</c:v>
                </c:pt>
                <c:pt idx="147">
                  <c:v>0.38520300000000002</c:v>
                </c:pt>
                <c:pt idx="148">
                  <c:v>0.384909</c:v>
                </c:pt>
                <c:pt idx="149">
                  <c:v>0.38548500000000002</c:v>
                </c:pt>
                <c:pt idx="150">
                  <c:v>0.38592199999999999</c:v>
                </c:pt>
                <c:pt idx="151">
                  <c:v>0.385403</c:v>
                </c:pt>
                <c:pt idx="152">
                  <c:v>0.38493699999999997</c:v>
                </c:pt>
                <c:pt idx="153">
                  <c:v>0.38534000000000002</c:v>
                </c:pt>
                <c:pt idx="154">
                  <c:v>0.38562400000000002</c:v>
                </c:pt>
                <c:pt idx="155">
                  <c:v>0.38498300000000002</c:v>
                </c:pt>
                <c:pt idx="156">
                  <c:v>0.384434</c:v>
                </c:pt>
                <c:pt idx="157">
                  <c:v>0.38480900000000001</c:v>
                </c:pt>
                <c:pt idx="158">
                  <c:v>0.38511299999999998</c:v>
                </c:pt>
                <c:pt idx="159">
                  <c:v>0.38454700000000003</c:v>
                </c:pt>
                <c:pt idx="160">
                  <c:v>0.38411499999999998</c:v>
                </c:pt>
                <c:pt idx="161">
                  <c:v>0.38463900000000001</c:v>
                </c:pt>
                <c:pt idx="162">
                  <c:v>0.38511200000000001</c:v>
                </c:pt>
                <c:pt idx="163">
                  <c:v>0.384714</c:v>
                </c:pt>
                <c:pt idx="164">
                  <c:v>0.38444</c:v>
                </c:pt>
                <c:pt idx="165">
                  <c:v>0.38508700000000001</c:v>
                </c:pt>
                <c:pt idx="166">
                  <c:v>0.38563799999999998</c:v>
                </c:pt>
                <c:pt idx="167">
                  <c:v>0.38525599999999999</c:v>
                </c:pt>
                <c:pt idx="168">
                  <c:v>0.38493100000000002</c:v>
                </c:pt>
                <c:pt idx="169">
                  <c:v>0.385459</c:v>
                </c:pt>
                <c:pt idx="170">
                  <c:v>0.38583600000000001</c:v>
                </c:pt>
                <c:pt idx="171">
                  <c:v>0.38524599999999998</c:v>
                </c:pt>
                <c:pt idx="172">
                  <c:v>0.38470500000000002</c:v>
                </c:pt>
                <c:pt idx="173">
                  <c:v>0.38504699999999997</c:v>
                </c:pt>
                <c:pt idx="174">
                  <c:v>0.38529200000000002</c:v>
                </c:pt>
                <c:pt idx="175">
                  <c:v>0.38465300000000002</c:v>
                </c:pt>
                <c:pt idx="176">
                  <c:v>0.38415100000000002</c:v>
                </c:pt>
                <c:pt idx="177">
                  <c:v>0.38461600000000001</c:v>
                </c:pt>
                <c:pt idx="178">
                  <c:v>0.38504699999999997</c:v>
                </c:pt>
                <c:pt idx="179">
                  <c:v>0.38462800000000003</c:v>
                </c:pt>
                <c:pt idx="180">
                  <c:v>0.38434400000000002</c:v>
                </c:pt>
                <c:pt idx="181">
                  <c:v>0.38499699999999998</c:v>
                </c:pt>
                <c:pt idx="182">
                  <c:v>0.38556000000000001</c:v>
                </c:pt>
                <c:pt idx="183">
                  <c:v>0.38520100000000002</c:v>
                </c:pt>
                <c:pt idx="184">
                  <c:v>0.384909</c:v>
                </c:pt>
                <c:pt idx="185">
                  <c:v>0.385486</c:v>
                </c:pt>
                <c:pt idx="186">
                  <c:v>0.38592500000000002</c:v>
                </c:pt>
                <c:pt idx="187">
                  <c:v>0.385407</c:v>
                </c:pt>
                <c:pt idx="188">
                  <c:v>0.38494299999999998</c:v>
                </c:pt>
                <c:pt idx="189">
                  <c:v>0.38534800000000002</c:v>
                </c:pt>
                <c:pt idx="190">
                  <c:v>0.385633</c:v>
                </c:pt>
                <c:pt idx="191">
                  <c:v>0.384992</c:v>
                </c:pt>
                <c:pt idx="192">
                  <c:v>0.38444400000000001</c:v>
                </c:pt>
                <c:pt idx="193">
                  <c:v>0.38481900000000002</c:v>
                </c:pt>
                <c:pt idx="194">
                  <c:v>0.38512200000000002</c:v>
                </c:pt>
                <c:pt idx="195">
                  <c:v>0.38455299999999998</c:v>
                </c:pt>
                <c:pt idx="196">
                  <c:v>0.38412000000000002</c:v>
                </c:pt>
                <c:pt idx="197">
                  <c:v>0.38463900000000001</c:v>
                </c:pt>
                <c:pt idx="198">
                  <c:v>0.385106</c:v>
                </c:pt>
                <c:pt idx="199">
                  <c:v>0.38470199999999999</c:v>
                </c:pt>
                <c:pt idx="200">
                  <c:v>0.38441599999999998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82-A241-8120-D655F4E0F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10k f 15000'!$B$1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10k f 15000'!$A$2:$A$400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10k f 15000'!$B$2:$B$400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0.59390299999999996</c:v>
                </c:pt>
                <c:pt idx="2">
                  <c:v>8.8500000000000004E-4</c:v>
                </c:pt>
                <c:pt idx="3">
                  <c:v>0.59396400000000005</c:v>
                </c:pt>
                <c:pt idx="4">
                  <c:v>0.350159</c:v>
                </c:pt>
                <c:pt idx="5">
                  <c:v>0.10684200000000001</c:v>
                </c:pt>
                <c:pt idx="6">
                  <c:v>0.69976799999999995</c:v>
                </c:pt>
                <c:pt idx="7">
                  <c:v>0.10684200000000001</c:v>
                </c:pt>
                <c:pt idx="8">
                  <c:v>0.35031099999999998</c:v>
                </c:pt>
                <c:pt idx="9">
                  <c:v>0.59722900000000001</c:v>
                </c:pt>
                <c:pt idx="10">
                  <c:v>5.1900000000000004E-4</c:v>
                </c:pt>
                <c:pt idx="11">
                  <c:v>0.59149200000000002</c:v>
                </c:pt>
                <c:pt idx="12">
                  <c:v>0.34957899999999997</c:v>
                </c:pt>
                <c:pt idx="13">
                  <c:v>0.104828</c:v>
                </c:pt>
                <c:pt idx="14">
                  <c:v>0.69924900000000001</c:v>
                </c:pt>
                <c:pt idx="15">
                  <c:v>0.10907</c:v>
                </c:pt>
                <c:pt idx="16">
                  <c:v>0.35025000000000001</c:v>
                </c:pt>
                <c:pt idx="17">
                  <c:v>0.59652700000000003</c:v>
                </c:pt>
                <c:pt idx="18">
                  <c:v>7.0200000000000004E-4</c:v>
                </c:pt>
                <c:pt idx="19">
                  <c:v>0.59210200000000002</c:v>
                </c:pt>
                <c:pt idx="20">
                  <c:v>0.34957899999999997</c:v>
                </c:pt>
                <c:pt idx="21">
                  <c:v>0.104034</c:v>
                </c:pt>
                <c:pt idx="22">
                  <c:v>0.69915799999999995</c:v>
                </c:pt>
                <c:pt idx="23">
                  <c:v>0.109039</c:v>
                </c:pt>
                <c:pt idx="24">
                  <c:v>0.35031099999999998</c:v>
                </c:pt>
                <c:pt idx="25">
                  <c:v>0.59728999999999999</c:v>
                </c:pt>
                <c:pt idx="26">
                  <c:v>5.4900000000000001E-4</c:v>
                </c:pt>
                <c:pt idx="27">
                  <c:v>0.591553</c:v>
                </c:pt>
                <c:pt idx="28">
                  <c:v>0.34957899999999997</c:v>
                </c:pt>
                <c:pt idx="29">
                  <c:v>0.10470599999999999</c:v>
                </c:pt>
                <c:pt idx="30">
                  <c:v>0.69921900000000003</c:v>
                </c:pt>
                <c:pt idx="31">
                  <c:v>0.10907</c:v>
                </c:pt>
                <c:pt idx="32">
                  <c:v>0.35028100000000001</c:v>
                </c:pt>
                <c:pt idx="33">
                  <c:v>0.59664899999999998</c:v>
                </c:pt>
                <c:pt idx="34">
                  <c:v>3.97E-4</c:v>
                </c:pt>
                <c:pt idx="35">
                  <c:v>0.59118700000000002</c:v>
                </c:pt>
                <c:pt idx="36">
                  <c:v>0.349609</c:v>
                </c:pt>
                <c:pt idx="37">
                  <c:v>0.103516</c:v>
                </c:pt>
                <c:pt idx="38">
                  <c:v>0.69909699999999997</c:v>
                </c:pt>
                <c:pt idx="39">
                  <c:v>0.10900899999999999</c:v>
                </c:pt>
                <c:pt idx="40">
                  <c:v>0.35031099999999998</c:v>
                </c:pt>
                <c:pt idx="41">
                  <c:v>0.59741200000000005</c:v>
                </c:pt>
                <c:pt idx="42">
                  <c:v>5.8E-4</c:v>
                </c:pt>
                <c:pt idx="43">
                  <c:v>0.59164399999999995</c:v>
                </c:pt>
                <c:pt idx="44">
                  <c:v>0.34957899999999997</c:v>
                </c:pt>
                <c:pt idx="45">
                  <c:v>0.104462</c:v>
                </c:pt>
                <c:pt idx="46">
                  <c:v>0.69918800000000003</c:v>
                </c:pt>
                <c:pt idx="47">
                  <c:v>0.10907</c:v>
                </c:pt>
                <c:pt idx="48">
                  <c:v>0.35028100000000001</c:v>
                </c:pt>
                <c:pt idx="49">
                  <c:v>0.59689300000000001</c:v>
                </c:pt>
                <c:pt idx="50">
                  <c:v>4.5800000000000002E-4</c:v>
                </c:pt>
                <c:pt idx="51">
                  <c:v>0.59127799999999997</c:v>
                </c:pt>
                <c:pt idx="52">
                  <c:v>0.349609</c:v>
                </c:pt>
                <c:pt idx="53">
                  <c:v>0.10516399999999999</c:v>
                </c:pt>
                <c:pt idx="54">
                  <c:v>0.69928000000000001</c:v>
                </c:pt>
                <c:pt idx="55">
                  <c:v>0.10775800000000001</c:v>
                </c:pt>
                <c:pt idx="56">
                  <c:v>0.35034199999999999</c:v>
                </c:pt>
                <c:pt idx="57">
                  <c:v>0.59698499999999999</c:v>
                </c:pt>
                <c:pt idx="58">
                  <c:v>6.0999999999999997E-4</c:v>
                </c:pt>
                <c:pt idx="59">
                  <c:v>0.59179700000000002</c:v>
                </c:pt>
                <c:pt idx="60">
                  <c:v>0.34957899999999997</c:v>
                </c:pt>
                <c:pt idx="61">
                  <c:v>0.104309</c:v>
                </c:pt>
                <c:pt idx="62">
                  <c:v>0.69918800000000003</c:v>
                </c:pt>
                <c:pt idx="63">
                  <c:v>0.10907</c:v>
                </c:pt>
                <c:pt idx="64">
                  <c:v>0.35031099999999998</c:v>
                </c:pt>
                <c:pt idx="65">
                  <c:v>0.59713700000000003</c:v>
                </c:pt>
                <c:pt idx="66">
                  <c:v>4.8799999999999999E-4</c:v>
                </c:pt>
                <c:pt idx="67">
                  <c:v>0.59140000000000004</c:v>
                </c:pt>
                <c:pt idx="68">
                  <c:v>0.34957899999999997</c:v>
                </c:pt>
                <c:pt idx="69">
                  <c:v>0.10495</c:v>
                </c:pt>
                <c:pt idx="70">
                  <c:v>0.69924900000000001</c:v>
                </c:pt>
                <c:pt idx="71">
                  <c:v>0.10907</c:v>
                </c:pt>
                <c:pt idx="72">
                  <c:v>0.35025000000000001</c:v>
                </c:pt>
                <c:pt idx="73">
                  <c:v>0.59640499999999996</c:v>
                </c:pt>
                <c:pt idx="74">
                  <c:v>7.0200000000000004E-4</c:v>
                </c:pt>
                <c:pt idx="75">
                  <c:v>0.59207200000000004</c:v>
                </c:pt>
                <c:pt idx="76">
                  <c:v>0.34957899999999997</c:v>
                </c:pt>
                <c:pt idx="77">
                  <c:v>0.104034</c:v>
                </c:pt>
                <c:pt idx="78">
                  <c:v>0.69915799999999995</c:v>
                </c:pt>
                <c:pt idx="79">
                  <c:v>0.109039</c:v>
                </c:pt>
                <c:pt idx="80">
                  <c:v>0.35031099999999998</c:v>
                </c:pt>
                <c:pt idx="81">
                  <c:v>0.59728999999999999</c:v>
                </c:pt>
                <c:pt idx="82">
                  <c:v>5.4900000000000001E-4</c:v>
                </c:pt>
                <c:pt idx="83">
                  <c:v>0.591553</c:v>
                </c:pt>
                <c:pt idx="84">
                  <c:v>0.34957899999999997</c:v>
                </c:pt>
                <c:pt idx="85">
                  <c:v>0.10470599999999999</c:v>
                </c:pt>
                <c:pt idx="86">
                  <c:v>0.69921900000000003</c:v>
                </c:pt>
                <c:pt idx="87">
                  <c:v>0.10907</c:v>
                </c:pt>
                <c:pt idx="88">
                  <c:v>0.35028100000000001</c:v>
                </c:pt>
                <c:pt idx="89">
                  <c:v>0.59661900000000001</c:v>
                </c:pt>
                <c:pt idx="90">
                  <c:v>3.97E-4</c:v>
                </c:pt>
                <c:pt idx="91">
                  <c:v>0.59115600000000001</c:v>
                </c:pt>
                <c:pt idx="92">
                  <c:v>0.349609</c:v>
                </c:pt>
                <c:pt idx="93">
                  <c:v>0.103546</c:v>
                </c:pt>
                <c:pt idx="94">
                  <c:v>0.69909699999999997</c:v>
                </c:pt>
                <c:pt idx="95">
                  <c:v>0.10900899999999999</c:v>
                </c:pt>
                <c:pt idx="96">
                  <c:v>0.35031099999999998</c:v>
                </c:pt>
                <c:pt idx="97">
                  <c:v>0.59741200000000005</c:v>
                </c:pt>
                <c:pt idx="98">
                  <c:v>5.8E-4</c:v>
                </c:pt>
                <c:pt idx="99">
                  <c:v>0.59164399999999995</c:v>
                </c:pt>
                <c:pt idx="100">
                  <c:v>0.34957899999999997</c:v>
                </c:pt>
                <c:pt idx="101">
                  <c:v>0.104462</c:v>
                </c:pt>
                <c:pt idx="102">
                  <c:v>0.69918800000000003</c:v>
                </c:pt>
                <c:pt idx="103">
                  <c:v>0.10907</c:v>
                </c:pt>
                <c:pt idx="104">
                  <c:v>0.35028100000000001</c:v>
                </c:pt>
                <c:pt idx="105">
                  <c:v>0.59686300000000003</c:v>
                </c:pt>
                <c:pt idx="106">
                  <c:v>4.5800000000000002E-4</c:v>
                </c:pt>
                <c:pt idx="107">
                  <c:v>0.59127799999999997</c:v>
                </c:pt>
                <c:pt idx="108">
                  <c:v>0.349609</c:v>
                </c:pt>
                <c:pt idx="109">
                  <c:v>0.10516399999999999</c:v>
                </c:pt>
                <c:pt idx="110">
                  <c:v>0.69928000000000001</c:v>
                </c:pt>
                <c:pt idx="111">
                  <c:v>0.10775800000000001</c:v>
                </c:pt>
                <c:pt idx="112">
                  <c:v>0.35034199999999999</c:v>
                </c:pt>
                <c:pt idx="113">
                  <c:v>0.59698499999999999</c:v>
                </c:pt>
                <c:pt idx="114">
                  <c:v>6.0999999999999997E-4</c:v>
                </c:pt>
                <c:pt idx="115">
                  <c:v>0.59179700000000002</c:v>
                </c:pt>
                <c:pt idx="116">
                  <c:v>0.34957899999999997</c:v>
                </c:pt>
                <c:pt idx="117">
                  <c:v>0.104309</c:v>
                </c:pt>
                <c:pt idx="118">
                  <c:v>0.69918800000000003</c:v>
                </c:pt>
                <c:pt idx="119">
                  <c:v>0.10907</c:v>
                </c:pt>
                <c:pt idx="120">
                  <c:v>0.35031099999999998</c:v>
                </c:pt>
                <c:pt idx="121">
                  <c:v>0.59713700000000003</c:v>
                </c:pt>
                <c:pt idx="122">
                  <c:v>4.8799999999999999E-4</c:v>
                </c:pt>
                <c:pt idx="123">
                  <c:v>0.59140000000000004</c:v>
                </c:pt>
                <c:pt idx="124">
                  <c:v>0.34957899999999997</c:v>
                </c:pt>
                <c:pt idx="125">
                  <c:v>0.10495</c:v>
                </c:pt>
                <c:pt idx="126">
                  <c:v>0.69924900000000001</c:v>
                </c:pt>
                <c:pt idx="127">
                  <c:v>0.10907</c:v>
                </c:pt>
                <c:pt idx="128">
                  <c:v>0.35025000000000001</c:v>
                </c:pt>
                <c:pt idx="129">
                  <c:v>0.59640499999999996</c:v>
                </c:pt>
                <c:pt idx="130">
                  <c:v>7.0200000000000004E-4</c:v>
                </c:pt>
                <c:pt idx="131">
                  <c:v>0.59207200000000004</c:v>
                </c:pt>
                <c:pt idx="132">
                  <c:v>0.34957899999999997</c:v>
                </c:pt>
                <c:pt idx="133">
                  <c:v>0.104034</c:v>
                </c:pt>
                <c:pt idx="134">
                  <c:v>0.69915799999999995</c:v>
                </c:pt>
                <c:pt idx="135">
                  <c:v>0.109039</c:v>
                </c:pt>
                <c:pt idx="136">
                  <c:v>0.35031099999999998</c:v>
                </c:pt>
                <c:pt idx="137">
                  <c:v>0.59728999999999999</c:v>
                </c:pt>
                <c:pt idx="138">
                  <c:v>5.4900000000000001E-4</c:v>
                </c:pt>
                <c:pt idx="139">
                  <c:v>0.591553</c:v>
                </c:pt>
                <c:pt idx="140">
                  <c:v>0.34957899999999997</c:v>
                </c:pt>
                <c:pt idx="141">
                  <c:v>0.10470599999999999</c:v>
                </c:pt>
                <c:pt idx="142">
                  <c:v>0.69921900000000003</c:v>
                </c:pt>
                <c:pt idx="143">
                  <c:v>0.10907</c:v>
                </c:pt>
                <c:pt idx="144">
                  <c:v>0.35028100000000001</c:v>
                </c:pt>
                <c:pt idx="145">
                  <c:v>0.59661900000000001</c:v>
                </c:pt>
                <c:pt idx="146">
                  <c:v>3.97E-4</c:v>
                </c:pt>
                <c:pt idx="147">
                  <c:v>0.59115600000000001</c:v>
                </c:pt>
                <c:pt idx="148">
                  <c:v>0.349609</c:v>
                </c:pt>
                <c:pt idx="149">
                  <c:v>0.103546</c:v>
                </c:pt>
                <c:pt idx="150">
                  <c:v>0.69909699999999997</c:v>
                </c:pt>
                <c:pt idx="151">
                  <c:v>0.10900899999999999</c:v>
                </c:pt>
                <c:pt idx="152">
                  <c:v>0.35031099999999998</c:v>
                </c:pt>
                <c:pt idx="153">
                  <c:v>0.59741200000000005</c:v>
                </c:pt>
                <c:pt idx="154">
                  <c:v>5.8E-4</c:v>
                </c:pt>
                <c:pt idx="155">
                  <c:v>0.59164399999999995</c:v>
                </c:pt>
                <c:pt idx="156">
                  <c:v>0.34957899999999997</c:v>
                </c:pt>
                <c:pt idx="157">
                  <c:v>0.104462</c:v>
                </c:pt>
                <c:pt idx="158">
                  <c:v>0.69918800000000003</c:v>
                </c:pt>
                <c:pt idx="159">
                  <c:v>0.10907</c:v>
                </c:pt>
                <c:pt idx="160">
                  <c:v>0.35028100000000001</c:v>
                </c:pt>
                <c:pt idx="161">
                  <c:v>0.59686300000000003</c:v>
                </c:pt>
                <c:pt idx="162">
                  <c:v>4.5800000000000002E-4</c:v>
                </c:pt>
                <c:pt idx="163">
                  <c:v>0.59127799999999997</c:v>
                </c:pt>
                <c:pt idx="164">
                  <c:v>0.349609</c:v>
                </c:pt>
                <c:pt idx="165">
                  <c:v>0.10516399999999999</c:v>
                </c:pt>
                <c:pt idx="166">
                  <c:v>0.69928000000000001</c:v>
                </c:pt>
                <c:pt idx="167">
                  <c:v>0.10775800000000001</c:v>
                </c:pt>
                <c:pt idx="168">
                  <c:v>0.35034199999999999</c:v>
                </c:pt>
                <c:pt idx="169">
                  <c:v>0.59698499999999999</c:v>
                </c:pt>
                <c:pt idx="170">
                  <c:v>6.0999999999999997E-4</c:v>
                </c:pt>
                <c:pt idx="171">
                  <c:v>0.59179700000000002</c:v>
                </c:pt>
                <c:pt idx="172">
                  <c:v>0.34957899999999997</c:v>
                </c:pt>
                <c:pt idx="173">
                  <c:v>0.104309</c:v>
                </c:pt>
                <c:pt idx="174">
                  <c:v>0.69918800000000003</c:v>
                </c:pt>
                <c:pt idx="175">
                  <c:v>0.10907</c:v>
                </c:pt>
                <c:pt idx="176">
                  <c:v>0.35031099999999998</c:v>
                </c:pt>
                <c:pt idx="177">
                  <c:v>0.59713700000000003</c:v>
                </c:pt>
                <c:pt idx="178">
                  <c:v>4.8799999999999999E-4</c:v>
                </c:pt>
                <c:pt idx="179">
                  <c:v>0.59140000000000004</c:v>
                </c:pt>
                <c:pt idx="180">
                  <c:v>0.34957899999999997</c:v>
                </c:pt>
                <c:pt idx="181">
                  <c:v>0.10495</c:v>
                </c:pt>
                <c:pt idx="182">
                  <c:v>0.69924900000000001</c:v>
                </c:pt>
                <c:pt idx="183">
                  <c:v>0.10907</c:v>
                </c:pt>
                <c:pt idx="184">
                  <c:v>0.35025000000000001</c:v>
                </c:pt>
                <c:pt idx="185">
                  <c:v>0.59640499999999996</c:v>
                </c:pt>
                <c:pt idx="186">
                  <c:v>7.0200000000000004E-4</c:v>
                </c:pt>
                <c:pt idx="187">
                  <c:v>0.59207200000000004</c:v>
                </c:pt>
                <c:pt idx="188">
                  <c:v>0.34957899999999997</c:v>
                </c:pt>
                <c:pt idx="189">
                  <c:v>0.104034</c:v>
                </c:pt>
                <c:pt idx="190">
                  <c:v>0.69915799999999995</c:v>
                </c:pt>
                <c:pt idx="191">
                  <c:v>0.109039</c:v>
                </c:pt>
                <c:pt idx="192">
                  <c:v>0.35031099999999998</c:v>
                </c:pt>
                <c:pt idx="193">
                  <c:v>0.59728999999999999</c:v>
                </c:pt>
                <c:pt idx="194">
                  <c:v>5.4900000000000001E-4</c:v>
                </c:pt>
                <c:pt idx="195">
                  <c:v>0.591553</c:v>
                </c:pt>
                <c:pt idx="196">
                  <c:v>0.34957899999999997</c:v>
                </c:pt>
                <c:pt idx="197">
                  <c:v>0.10470599999999999</c:v>
                </c:pt>
                <c:pt idx="198">
                  <c:v>0.69921900000000003</c:v>
                </c:pt>
                <c:pt idx="199">
                  <c:v>0.10907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5-6D4E-8B7D-95B2DA8F5F7D}"/>
            </c:ext>
          </c:extLst>
        </c:ser>
        <c:ser>
          <c:idx val="1"/>
          <c:order val="1"/>
          <c:tx>
            <c:strRef>
              <c:f>'lpf 10k f 15000'!$C$1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10k f 15000'!$A$2:$A$400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10k f 15000'!$C$2:$C$400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0.252197</c:v>
                </c:pt>
                <c:pt idx="2">
                  <c:v>0.42727700000000002</c:v>
                </c:pt>
                <c:pt idx="3">
                  <c:v>0.20419300000000001</c:v>
                </c:pt>
                <c:pt idx="4">
                  <c:v>0.55127000000000004</c:v>
                </c:pt>
                <c:pt idx="5">
                  <c:v>0.32849099999999998</c:v>
                </c:pt>
                <c:pt idx="6">
                  <c:v>0.29940800000000001</c:v>
                </c:pt>
                <c:pt idx="7">
                  <c:v>0.56143200000000004</c:v>
                </c:pt>
                <c:pt idx="8">
                  <c:v>0.22051999999999999</c:v>
                </c:pt>
                <c:pt idx="9">
                  <c:v>0.442963</c:v>
                </c:pt>
                <c:pt idx="10">
                  <c:v>0.47119100000000003</c:v>
                </c:pt>
                <c:pt idx="11">
                  <c:v>0.21026600000000001</c:v>
                </c:pt>
                <c:pt idx="12">
                  <c:v>0.549377</c:v>
                </c:pt>
                <c:pt idx="13">
                  <c:v>0.32772800000000002</c:v>
                </c:pt>
                <c:pt idx="14">
                  <c:v>0.29925499999999999</c:v>
                </c:pt>
                <c:pt idx="15">
                  <c:v>0.55972299999999997</c:v>
                </c:pt>
                <c:pt idx="16">
                  <c:v>0.22097800000000001</c:v>
                </c:pt>
                <c:pt idx="17">
                  <c:v>0.44284099999999998</c:v>
                </c:pt>
                <c:pt idx="18">
                  <c:v>0.470856</c:v>
                </c:pt>
                <c:pt idx="19">
                  <c:v>0.20980799999999999</c:v>
                </c:pt>
                <c:pt idx="20">
                  <c:v>0.54977399999999998</c:v>
                </c:pt>
                <c:pt idx="21">
                  <c:v>0.32754499999999998</c:v>
                </c:pt>
                <c:pt idx="22">
                  <c:v>0.29934699999999997</c:v>
                </c:pt>
                <c:pt idx="23">
                  <c:v>0.55969199999999997</c:v>
                </c:pt>
                <c:pt idx="24">
                  <c:v>0.22070300000000001</c:v>
                </c:pt>
                <c:pt idx="25">
                  <c:v>0.44302399999999997</c:v>
                </c:pt>
                <c:pt idx="26">
                  <c:v>0.47119100000000003</c:v>
                </c:pt>
                <c:pt idx="27">
                  <c:v>0.21023600000000001</c:v>
                </c:pt>
                <c:pt idx="28">
                  <c:v>0.54943799999999998</c:v>
                </c:pt>
                <c:pt idx="29">
                  <c:v>0.32769799999999999</c:v>
                </c:pt>
                <c:pt idx="30">
                  <c:v>0.299286</c:v>
                </c:pt>
                <c:pt idx="31">
                  <c:v>0.55972299999999997</c:v>
                </c:pt>
                <c:pt idx="32">
                  <c:v>0.220947</c:v>
                </c:pt>
                <c:pt idx="33">
                  <c:v>0.44287100000000001</c:v>
                </c:pt>
                <c:pt idx="34">
                  <c:v>0.47122199999999997</c:v>
                </c:pt>
                <c:pt idx="35">
                  <c:v>0.210449</c:v>
                </c:pt>
                <c:pt idx="36">
                  <c:v>0.54913299999999998</c:v>
                </c:pt>
                <c:pt idx="37">
                  <c:v>0.327179</c:v>
                </c:pt>
                <c:pt idx="38">
                  <c:v>0.29931600000000003</c:v>
                </c:pt>
                <c:pt idx="39">
                  <c:v>0.55972299999999997</c:v>
                </c:pt>
                <c:pt idx="40">
                  <c:v>0.220612</c:v>
                </c:pt>
                <c:pt idx="41">
                  <c:v>0.44302399999999997</c:v>
                </c:pt>
                <c:pt idx="42">
                  <c:v>0.471161</c:v>
                </c:pt>
                <c:pt idx="43">
                  <c:v>0.210175</c:v>
                </c:pt>
                <c:pt idx="44">
                  <c:v>0.54949999999999999</c:v>
                </c:pt>
                <c:pt idx="45">
                  <c:v>0.32766699999999999</c:v>
                </c:pt>
                <c:pt idx="46">
                  <c:v>0.299286</c:v>
                </c:pt>
                <c:pt idx="47">
                  <c:v>0.55972299999999997</c:v>
                </c:pt>
                <c:pt idx="48">
                  <c:v>0.220856</c:v>
                </c:pt>
                <c:pt idx="49">
                  <c:v>0.44293199999999999</c:v>
                </c:pt>
                <c:pt idx="50">
                  <c:v>0.47122199999999997</c:v>
                </c:pt>
                <c:pt idx="51">
                  <c:v>0.21038799999999999</c:v>
                </c:pt>
                <c:pt idx="52">
                  <c:v>0.54922499999999996</c:v>
                </c:pt>
                <c:pt idx="53">
                  <c:v>0.32782</c:v>
                </c:pt>
                <c:pt idx="54">
                  <c:v>0.29922500000000002</c:v>
                </c:pt>
                <c:pt idx="55">
                  <c:v>0.56051600000000001</c:v>
                </c:pt>
                <c:pt idx="56">
                  <c:v>0.220245</c:v>
                </c:pt>
                <c:pt idx="57">
                  <c:v>0.44287100000000001</c:v>
                </c:pt>
                <c:pt idx="58">
                  <c:v>0.47112999999999999</c:v>
                </c:pt>
                <c:pt idx="59">
                  <c:v>0.21008299999999999</c:v>
                </c:pt>
                <c:pt idx="60">
                  <c:v>0.54959100000000005</c:v>
                </c:pt>
                <c:pt idx="61">
                  <c:v>0.32760600000000001</c:v>
                </c:pt>
                <c:pt idx="62">
                  <c:v>0.29931600000000003</c:v>
                </c:pt>
                <c:pt idx="63">
                  <c:v>0.55969199999999997</c:v>
                </c:pt>
                <c:pt idx="64">
                  <c:v>0.22076399999999999</c:v>
                </c:pt>
                <c:pt idx="65">
                  <c:v>0.442963</c:v>
                </c:pt>
                <c:pt idx="66">
                  <c:v>0.47119100000000003</c:v>
                </c:pt>
                <c:pt idx="67">
                  <c:v>0.21032699999999999</c:v>
                </c:pt>
                <c:pt idx="68">
                  <c:v>0.54931600000000003</c:v>
                </c:pt>
                <c:pt idx="69">
                  <c:v>0.32775900000000002</c:v>
                </c:pt>
                <c:pt idx="70">
                  <c:v>0.29925499999999999</c:v>
                </c:pt>
                <c:pt idx="71">
                  <c:v>0.55972299999999997</c:v>
                </c:pt>
                <c:pt idx="72">
                  <c:v>0.22100800000000001</c:v>
                </c:pt>
                <c:pt idx="73">
                  <c:v>0.44280999999999998</c:v>
                </c:pt>
                <c:pt idx="74">
                  <c:v>0.47082499999999999</c:v>
                </c:pt>
                <c:pt idx="75">
                  <c:v>0.20980799999999999</c:v>
                </c:pt>
                <c:pt idx="76">
                  <c:v>0.54977399999999998</c:v>
                </c:pt>
                <c:pt idx="77">
                  <c:v>0.32754499999999998</c:v>
                </c:pt>
                <c:pt idx="78">
                  <c:v>0.29934699999999997</c:v>
                </c:pt>
                <c:pt idx="79">
                  <c:v>0.55969199999999997</c:v>
                </c:pt>
                <c:pt idx="80">
                  <c:v>0.22070300000000001</c:v>
                </c:pt>
                <c:pt idx="81">
                  <c:v>0.44302399999999997</c:v>
                </c:pt>
                <c:pt idx="82">
                  <c:v>0.47119100000000003</c:v>
                </c:pt>
                <c:pt idx="83">
                  <c:v>0.21023600000000001</c:v>
                </c:pt>
                <c:pt idx="84">
                  <c:v>0.54940800000000001</c:v>
                </c:pt>
                <c:pt idx="85">
                  <c:v>0.32769799999999999</c:v>
                </c:pt>
                <c:pt idx="86">
                  <c:v>0.299286</c:v>
                </c:pt>
                <c:pt idx="87">
                  <c:v>0.55972299999999997</c:v>
                </c:pt>
                <c:pt idx="88">
                  <c:v>0.220947</c:v>
                </c:pt>
                <c:pt idx="89">
                  <c:v>0.44287100000000001</c:v>
                </c:pt>
                <c:pt idx="90">
                  <c:v>0.47122199999999997</c:v>
                </c:pt>
                <c:pt idx="91">
                  <c:v>0.210449</c:v>
                </c:pt>
                <c:pt idx="92">
                  <c:v>0.54913299999999998</c:v>
                </c:pt>
                <c:pt idx="93">
                  <c:v>0.32720900000000003</c:v>
                </c:pt>
                <c:pt idx="94">
                  <c:v>0.29931600000000003</c:v>
                </c:pt>
                <c:pt idx="95">
                  <c:v>0.55972299999999997</c:v>
                </c:pt>
                <c:pt idx="96">
                  <c:v>0.220612</c:v>
                </c:pt>
                <c:pt idx="97">
                  <c:v>0.44302399999999997</c:v>
                </c:pt>
                <c:pt idx="98">
                  <c:v>0.471161</c:v>
                </c:pt>
                <c:pt idx="99">
                  <c:v>0.210175</c:v>
                </c:pt>
                <c:pt idx="100">
                  <c:v>0.54949999999999999</c:v>
                </c:pt>
                <c:pt idx="101">
                  <c:v>0.32766699999999999</c:v>
                </c:pt>
                <c:pt idx="102">
                  <c:v>0.299286</c:v>
                </c:pt>
                <c:pt idx="103">
                  <c:v>0.55972299999999997</c:v>
                </c:pt>
                <c:pt idx="104">
                  <c:v>0.220856</c:v>
                </c:pt>
                <c:pt idx="105">
                  <c:v>0.44290200000000002</c:v>
                </c:pt>
                <c:pt idx="106">
                  <c:v>0.47122199999999997</c:v>
                </c:pt>
                <c:pt idx="107">
                  <c:v>0.21038799999999999</c:v>
                </c:pt>
                <c:pt idx="108">
                  <c:v>0.54922499999999996</c:v>
                </c:pt>
                <c:pt idx="109">
                  <c:v>0.32782</c:v>
                </c:pt>
                <c:pt idx="110">
                  <c:v>0.29922500000000002</c:v>
                </c:pt>
                <c:pt idx="111">
                  <c:v>0.56051600000000001</c:v>
                </c:pt>
                <c:pt idx="112">
                  <c:v>0.220245</c:v>
                </c:pt>
                <c:pt idx="113">
                  <c:v>0.44287100000000001</c:v>
                </c:pt>
                <c:pt idx="114">
                  <c:v>0.47112999999999999</c:v>
                </c:pt>
                <c:pt idx="115">
                  <c:v>0.21008299999999999</c:v>
                </c:pt>
                <c:pt idx="116">
                  <c:v>0.54959100000000005</c:v>
                </c:pt>
                <c:pt idx="117">
                  <c:v>0.32760600000000001</c:v>
                </c:pt>
                <c:pt idx="118">
                  <c:v>0.29931600000000003</c:v>
                </c:pt>
                <c:pt idx="119">
                  <c:v>0.55969199999999997</c:v>
                </c:pt>
                <c:pt idx="120">
                  <c:v>0.22076399999999999</c:v>
                </c:pt>
                <c:pt idx="121">
                  <c:v>0.442963</c:v>
                </c:pt>
                <c:pt idx="122">
                  <c:v>0.47119100000000003</c:v>
                </c:pt>
                <c:pt idx="123">
                  <c:v>0.21032699999999999</c:v>
                </c:pt>
                <c:pt idx="124">
                  <c:v>0.54931600000000003</c:v>
                </c:pt>
                <c:pt idx="125">
                  <c:v>0.32775900000000002</c:v>
                </c:pt>
                <c:pt idx="126">
                  <c:v>0.29925499999999999</c:v>
                </c:pt>
                <c:pt idx="127">
                  <c:v>0.55972299999999997</c:v>
                </c:pt>
                <c:pt idx="128">
                  <c:v>0.22100800000000001</c:v>
                </c:pt>
                <c:pt idx="129">
                  <c:v>0.44280999999999998</c:v>
                </c:pt>
                <c:pt idx="130">
                  <c:v>0.47082499999999999</c:v>
                </c:pt>
                <c:pt idx="131">
                  <c:v>0.20980799999999999</c:v>
                </c:pt>
                <c:pt idx="132">
                  <c:v>0.54977399999999998</c:v>
                </c:pt>
                <c:pt idx="133">
                  <c:v>0.32754499999999998</c:v>
                </c:pt>
                <c:pt idx="134">
                  <c:v>0.29934699999999997</c:v>
                </c:pt>
                <c:pt idx="135">
                  <c:v>0.55969199999999997</c:v>
                </c:pt>
                <c:pt idx="136">
                  <c:v>0.22070300000000001</c:v>
                </c:pt>
                <c:pt idx="137">
                  <c:v>0.44302399999999997</c:v>
                </c:pt>
                <c:pt idx="138">
                  <c:v>0.47119100000000003</c:v>
                </c:pt>
                <c:pt idx="139">
                  <c:v>0.21023600000000001</c:v>
                </c:pt>
                <c:pt idx="140">
                  <c:v>0.54940800000000001</c:v>
                </c:pt>
                <c:pt idx="141">
                  <c:v>0.32769799999999999</c:v>
                </c:pt>
                <c:pt idx="142">
                  <c:v>0.299286</c:v>
                </c:pt>
                <c:pt idx="143">
                  <c:v>0.55972299999999997</c:v>
                </c:pt>
                <c:pt idx="144">
                  <c:v>0.220947</c:v>
                </c:pt>
                <c:pt idx="145">
                  <c:v>0.44287100000000001</c:v>
                </c:pt>
                <c:pt idx="146">
                  <c:v>0.47122199999999997</c:v>
                </c:pt>
                <c:pt idx="147">
                  <c:v>0.210449</c:v>
                </c:pt>
                <c:pt idx="148">
                  <c:v>0.54913299999999998</c:v>
                </c:pt>
                <c:pt idx="149">
                  <c:v>0.32720900000000003</c:v>
                </c:pt>
                <c:pt idx="150">
                  <c:v>0.29931600000000003</c:v>
                </c:pt>
                <c:pt idx="151">
                  <c:v>0.55972299999999997</c:v>
                </c:pt>
                <c:pt idx="152">
                  <c:v>0.220612</c:v>
                </c:pt>
                <c:pt idx="153">
                  <c:v>0.44302399999999997</c:v>
                </c:pt>
                <c:pt idx="154">
                  <c:v>0.471161</c:v>
                </c:pt>
                <c:pt idx="155">
                  <c:v>0.210175</c:v>
                </c:pt>
                <c:pt idx="156">
                  <c:v>0.54949999999999999</c:v>
                </c:pt>
                <c:pt idx="157">
                  <c:v>0.32766699999999999</c:v>
                </c:pt>
                <c:pt idx="158">
                  <c:v>0.299286</c:v>
                </c:pt>
                <c:pt idx="159">
                  <c:v>0.55972299999999997</c:v>
                </c:pt>
                <c:pt idx="160">
                  <c:v>0.220856</c:v>
                </c:pt>
                <c:pt idx="161">
                  <c:v>0.44290200000000002</c:v>
                </c:pt>
                <c:pt idx="162">
                  <c:v>0.47122199999999997</c:v>
                </c:pt>
                <c:pt idx="163">
                  <c:v>0.21038799999999999</c:v>
                </c:pt>
                <c:pt idx="164">
                  <c:v>0.54922499999999996</c:v>
                </c:pt>
                <c:pt idx="165">
                  <c:v>0.32782</c:v>
                </c:pt>
                <c:pt idx="166">
                  <c:v>0.29922500000000002</c:v>
                </c:pt>
                <c:pt idx="167">
                  <c:v>0.56051600000000001</c:v>
                </c:pt>
                <c:pt idx="168">
                  <c:v>0.220245</c:v>
                </c:pt>
                <c:pt idx="169">
                  <c:v>0.44287100000000001</c:v>
                </c:pt>
                <c:pt idx="170">
                  <c:v>0.47112999999999999</c:v>
                </c:pt>
                <c:pt idx="171">
                  <c:v>0.21008299999999999</c:v>
                </c:pt>
                <c:pt idx="172">
                  <c:v>0.54959100000000005</c:v>
                </c:pt>
                <c:pt idx="173">
                  <c:v>0.32760600000000001</c:v>
                </c:pt>
                <c:pt idx="174">
                  <c:v>0.29931600000000003</c:v>
                </c:pt>
                <c:pt idx="175">
                  <c:v>0.55969199999999997</c:v>
                </c:pt>
                <c:pt idx="176">
                  <c:v>0.22076399999999999</c:v>
                </c:pt>
                <c:pt idx="177">
                  <c:v>0.442963</c:v>
                </c:pt>
                <c:pt idx="178">
                  <c:v>0.47119100000000003</c:v>
                </c:pt>
                <c:pt idx="179">
                  <c:v>0.21032699999999999</c:v>
                </c:pt>
                <c:pt idx="180">
                  <c:v>0.54931600000000003</c:v>
                </c:pt>
                <c:pt idx="181">
                  <c:v>0.32775900000000002</c:v>
                </c:pt>
                <c:pt idx="182">
                  <c:v>0.29925499999999999</c:v>
                </c:pt>
                <c:pt idx="183">
                  <c:v>0.55972299999999997</c:v>
                </c:pt>
                <c:pt idx="184">
                  <c:v>0.22100800000000001</c:v>
                </c:pt>
                <c:pt idx="185">
                  <c:v>0.44280999999999998</c:v>
                </c:pt>
                <c:pt idx="186">
                  <c:v>0.47082499999999999</c:v>
                </c:pt>
                <c:pt idx="187">
                  <c:v>0.20980799999999999</c:v>
                </c:pt>
                <c:pt idx="188">
                  <c:v>0.54977399999999998</c:v>
                </c:pt>
                <c:pt idx="189">
                  <c:v>0.32754499999999998</c:v>
                </c:pt>
                <c:pt idx="190">
                  <c:v>0.29934699999999997</c:v>
                </c:pt>
                <c:pt idx="191">
                  <c:v>0.55969199999999997</c:v>
                </c:pt>
                <c:pt idx="192">
                  <c:v>0.22070300000000001</c:v>
                </c:pt>
                <c:pt idx="193">
                  <c:v>0.44302399999999997</c:v>
                </c:pt>
                <c:pt idx="194">
                  <c:v>0.47119100000000003</c:v>
                </c:pt>
                <c:pt idx="195">
                  <c:v>0.21023600000000001</c:v>
                </c:pt>
                <c:pt idx="196">
                  <c:v>0.54940800000000001</c:v>
                </c:pt>
                <c:pt idx="197">
                  <c:v>0.32769799999999999</c:v>
                </c:pt>
                <c:pt idx="198">
                  <c:v>0.299286</c:v>
                </c:pt>
                <c:pt idx="199">
                  <c:v>0.55972299999999997</c:v>
                </c:pt>
                <c:pt idx="200">
                  <c:v>0.21795700000000001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5-6D4E-8B7D-95B2DA8F5F7D}"/>
            </c:ext>
          </c:extLst>
        </c:ser>
        <c:ser>
          <c:idx val="2"/>
          <c:order val="2"/>
          <c:tx>
            <c:strRef>
              <c:f>'lpf 10k f 15000'!$D$1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10k f 15000'!$A$2:$A$400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10k f 15000'!$D$2:$D$400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0.25195299999999998</c:v>
                </c:pt>
                <c:pt idx="2">
                  <c:v>0.42675800000000003</c:v>
                </c:pt>
                <c:pt idx="3">
                  <c:v>0.20410200000000001</c:v>
                </c:pt>
                <c:pt idx="4">
                  <c:v>0.55078099999999997</c:v>
                </c:pt>
                <c:pt idx="5">
                  <c:v>0.328125</c:v>
                </c:pt>
                <c:pt idx="6">
                  <c:v>0.29882799999999998</c:v>
                </c:pt>
                <c:pt idx="7">
                  <c:v>0.56054700000000002</c:v>
                </c:pt>
                <c:pt idx="8">
                  <c:v>0.21972700000000001</c:v>
                </c:pt>
                <c:pt idx="9">
                  <c:v>0.44238300000000003</c:v>
                </c:pt>
                <c:pt idx="10">
                  <c:v>0.47070299999999998</c:v>
                </c:pt>
                <c:pt idx="11">
                  <c:v>0.20996100000000001</c:v>
                </c:pt>
                <c:pt idx="12">
                  <c:v>0.54882799999999998</c:v>
                </c:pt>
                <c:pt idx="13">
                  <c:v>0.32714799999999999</c:v>
                </c:pt>
                <c:pt idx="14">
                  <c:v>0.29882799999999998</c:v>
                </c:pt>
                <c:pt idx="15">
                  <c:v>0.55957000000000001</c:v>
                </c:pt>
                <c:pt idx="16">
                  <c:v>0.22070300000000001</c:v>
                </c:pt>
                <c:pt idx="17">
                  <c:v>0.44238300000000003</c:v>
                </c:pt>
                <c:pt idx="18">
                  <c:v>0.47070299999999998</c:v>
                </c:pt>
                <c:pt idx="19">
                  <c:v>0.208984</c:v>
                </c:pt>
                <c:pt idx="20">
                  <c:v>0.54882799999999998</c:v>
                </c:pt>
                <c:pt idx="21">
                  <c:v>0.32714799999999999</c:v>
                </c:pt>
                <c:pt idx="22">
                  <c:v>0.29882799999999998</c:v>
                </c:pt>
                <c:pt idx="23">
                  <c:v>0.55957000000000001</c:v>
                </c:pt>
                <c:pt idx="24">
                  <c:v>0.22070300000000001</c:v>
                </c:pt>
                <c:pt idx="25">
                  <c:v>0.44238300000000003</c:v>
                </c:pt>
                <c:pt idx="26">
                  <c:v>0.47070299999999998</c:v>
                </c:pt>
                <c:pt idx="27">
                  <c:v>0.20996100000000001</c:v>
                </c:pt>
                <c:pt idx="28">
                  <c:v>0.54882799999999998</c:v>
                </c:pt>
                <c:pt idx="29">
                  <c:v>0.32714799999999999</c:v>
                </c:pt>
                <c:pt idx="30">
                  <c:v>0.29882799999999998</c:v>
                </c:pt>
                <c:pt idx="31">
                  <c:v>0.55957000000000001</c:v>
                </c:pt>
                <c:pt idx="32">
                  <c:v>0.22070300000000001</c:v>
                </c:pt>
                <c:pt idx="33">
                  <c:v>0.44238300000000003</c:v>
                </c:pt>
                <c:pt idx="34">
                  <c:v>0.47070299999999998</c:v>
                </c:pt>
                <c:pt idx="35">
                  <c:v>0.20996100000000001</c:v>
                </c:pt>
                <c:pt idx="36">
                  <c:v>0.54882799999999998</c:v>
                </c:pt>
                <c:pt idx="37">
                  <c:v>0.32714799999999999</c:v>
                </c:pt>
                <c:pt idx="38">
                  <c:v>0.29882799999999998</c:v>
                </c:pt>
                <c:pt idx="39">
                  <c:v>0.55957000000000001</c:v>
                </c:pt>
                <c:pt idx="40">
                  <c:v>0.21972700000000001</c:v>
                </c:pt>
                <c:pt idx="41">
                  <c:v>0.44238300000000003</c:v>
                </c:pt>
                <c:pt idx="42">
                  <c:v>0.47070299999999998</c:v>
                </c:pt>
                <c:pt idx="43">
                  <c:v>0.20996100000000001</c:v>
                </c:pt>
                <c:pt idx="44">
                  <c:v>0.54882799999999998</c:v>
                </c:pt>
                <c:pt idx="45">
                  <c:v>0.32714799999999999</c:v>
                </c:pt>
                <c:pt idx="46">
                  <c:v>0.29882799999999998</c:v>
                </c:pt>
                <c:pt idx="47">
                  <c:v>0.55957000000000001</c:v>
                </c:pt>
                <c:pt idx="48">
                  <c:v>0.22070300000000001</c:v>
                </c:pt>
                <c:pt idx="49">
                  <c:v>0.44238300000000003</c:v>
                </c:pt>
                <c:pt idx="50">
                  <c:v>0.47070299999999998</c:v>
                </c:pt>
                <c:pt idx="51">
                  <c:v>0.20996100000000001</c:v>
                </c:pt>
                <c:pt idx="52">
                  <c:v>0.54882799999999998</c:v>
                </c:pt>
                <c:pt idx="53">
                  <c:v>0.32714799999999999</c:v>
                </c:pt>
                <c:pt idx="54">
                  <c:v>0.29882799999999998</c:v>
                </c:pt>
                <c:pt idx="55">
                  <c:v>0.55957000000000001</c:v>
                </c:pt>
                <c:pt idx="56">
                  <c:v>0.21972700000000001</c:v>
                </c:pt>
                <c:pt idx="57">
                  <c:v>0.44238300000000003</c:v>
                </c:pt>
                <c:pt idx="58">
                  <c:v>0.47070299999999998</c:v>
                </c:pt>
                <c:pt idx="59">
                  <c:v>0.20996100000000001</c:v>
                </c:pt>
                <c:pt idx="60">
                  <c:v>0.54882799999999998</c:v>
                </c:pt>
                <c:pt idx="61">
                  <c:v>0.32714799999999999</c:v>
                </c:pt>
                <c:pt idx="62">
                  <c:v>0.29882799999999998</c:v>
                </c:pt>
                <c:pt idx="63">
                  <c:v>0.55957000000000001</c:v>
                </c:pt>
                <c:pt idx="64">
                  <c:v>0.22070300000000001</c:v>
                </c:pt>
                <c:pt idx="65">
                  <c:v>0.44238300000000003</c:v>
                </c:pt>
                <c:pt idx="66">
                  <c:v>0.47070299999999998</c:v>
                </c:pt>
                <c:pt idx="67">
                  <c:v>0.20996100000000001</c:v>
                </c:pt>
                <c:pt idx="68">
                  <c:v>0.54882799999999998</c:v>
                </c:pt>
                <c:pt idx="69">
                  <c:v>0.32714799999999999</c:v>
                </c:pt>
                <c:pt idx="70">
                  <c:v>0.29882799999999998</c:v>
                </c:pt>
                <c:pt idx="71">
                  <c:v>0.55957000000000001</c:v>
                </c:pt>
                <c:pt idx="72">
                  <c:v>0.22070300000000001</c:v>
                </c:pt>
                <c:pt idx="73">
                  <c:v>0.44238300000000003</c:v>
                </c:pt>
                <c:pt idx="74">
                  <c:v>0.47070299999999998</c:v>
                </c:pt>
                <c:pt idx="75">
                  <c:v>0.208984</c:v>
                </c:pt>
                <c:pt idx="76">
                  <c:v>0.54882799999999998</c:v>
                </c:pt>
                <c:pt idx="77">
                  <c:v>0.32714799999999999</c:v>
                </c:pt>
                <c:pt idx="78">
                  <c:v>0.29882799999999998</c:v>
                </c:pt>
                <c:pt idx="79">
                  <c:v>0.55957000000000001</c:v>
                </c:pt>
                <c:pt idx="80">
                  <c:v>0.22070300000000001</c:v>
                </c:pt>
                <c:pt idx="81">
                  <c:v>0.44238300000000003</c:v>
                </c:pt>
                <c:pt idx="82">
                  <c:v>0.47070299999999998</c:v>
                </c:pt>
                <c:pt idx="83">
                  <c:v>0.20996100000000001</c:v>
                </c:pt>
                <c:pt idx="84">
                  <c:v>0.54882799999999998</c:v>
                </c:pt>
                <c:pt idx="85">
                  <c:v>0.32714799999999999</c:v>
                </c:pt>
                <c:pt idx="86">
                  <c:v>0.29882799999999998</c:v>
                </c:pt>
                <c:pt idx="87">
                  <c:v>0.55957000000000001</c:v>
                </c:pt>
                <c:pt idx="88">
                  <c:v>0.22070300000000001</c:v>
                </c:pt>
                <c:pt idx="89">
                  <c:v>0.44238300000000003</c:v>
                </c:pt>
                <c:pt idx="90">
                  <c:v>0.47070299999999998</c:v>
                </c:pt>
                <c:pt idx="91">
                  <c:v>0.20996100000000001</c:v>
                </c:pt>
                <c:pt idx="92">
                  <c:v>0.54882799999999998</c:v>
                </c:pt>
                <c:pt idx="93">
                  <c:v>0.32714799999999999</c:v>
                </c:pt>
                <c:pt idx="94">
                  <c:v>0.29882799999999998</c:v>
                </c:pt>
                <c:pt idx="95">
                  <c:v>0.55957000000000001</c:v>
                </c:pt>
                <c:pt idx="96">
                  <c:v>0.21972700000000001</c:v>
                </c:pt>
                <c:pt idx="97">
                  <c:v>0.44238300000000003</c:v>
                </c:pt>
                <c:pt idx="98">
                  <c:v>0.47070299999999998</c:v>
                </c:pt>
                <c:pt idx="99">
                  <c:v>0.20996100000000001</c:v>
                </c:pt>
                <c:pt idx="100">
                  <c:v>0.54882799999999998</c:v>
                </c:pt>
                <c:pt idx="101">
                  <c:v>0.32714799999999999</c:v>
                </c:pt>
                <c:pt idx="102">
                  <c:v>0.29882799999999998</c:v>
                </c:pt>
                <c:pt idx="103">
                  <c:v>0.55957000000000001</c:v>
                </c:pt>
                <c:pt idx="104">
                  <c:v>0.22070300000000001</c:v>
                </c:pt>
                <c:pt idx="105">
                  <c:v>0.44238300000000003</c:v>
                </c:pt>
                <c:pt idx="106">
                  <c:v>0.47070299999999998</c:v>
                </c:pt>
                <c:pt idx="107">
                  <c:v>0.20996100000000001</c:v>
                </c:pt>
                <c:pt idx="108">
                  <c:v>0.54882799999999998</c:v>
                </c:pt>
                <c:pt idx="109">
                  <c:v>0.32714799999999999</c:v>
                </c:pt>
                <c:pt idx="110">
                  <c:v>0.29882799999999998</c:v>
                </c:pt>
                <c:pt idx="111">
                  <c:v>0.55957000000000001</c:v>
                </c:pt>
                <c:pt idx="112">
                  <c:v>0.21972700000000001</c:v>
                </c:pt>
                <c:pt idx="113">
                  <c:v>0.44238300000000003</c:v>
                </c:pt>
                <c:pt idx="114">
                  <c:v>0.47070299999999998</c:v>
                </c:pt>
                <c:pt idx="115">
                  <c:v>0.20996100000000001</c:v>
                </c:pt>
                <c:pt idx="116">
                  <c:v>0.54882799999999998</c:v>
                </c:pt>
                <c:pt idx="117">
                  <c:v>0.32714799999999999</c:v>
                </c:pt>
                <c:pt idx="118">
                  <c:v>0.29882799999999998</c:v>
                </c:pt>
                <c:pt idx="119">
                  <c:v>0.55957000000000001</c:v>
                </c:pt>
                <c:pt idx="120">
                  <c:v>0.22070300000000001</c:v>
                </c:pt>
                <c:pt idx="121">
                  <c:v>0.44238300000000003</c:v>
                </c:pt>
                <c:pt idx="122">
                  <c:v>0.47070299999999998</c:v>
                </c:pt>
                <c:pt idx="123">
                  <c:v>0.20996100000000001</c:v>
                </c:pt>
                <c:pt idx="124">
                  <c:v>0.54882799999999998</c:v>
                </c:pt>
                <c:pt idx="125">
                  <c:v>0.32714799999999999</c:v>
                </c:pt>
                <c:pt idx="126">
                  <c:v>0.29882799999999998</c:v>
                </c:pt>
                <c:pt idx="127">
                  <c:v>0.55957000000000001</c:v>
                </c:pt>
                <c:pt idx="128">
                  <c:v>0.22070300000000001</c:v>
                </c:pt>
                <c:pt idx="129">
                  <c:v>0.44238300000000003</c:v>
                </c:pt>
                <c:pt idx="130">
                  <c:v>0.47070299999999998</c:v>
                </c:pt>
                <c:pt idx="131">
                  <c:v>0.208984</c:v>
                </c:pt>
                <c:pt idx="132">
                  <c:v>0.54882799999999998</c:v>
                </c:pt>
                <c:pt idx="133">
                  <c:v>0.32714799999999999</c:v>
                </c:pt>
                <c:pt idx="134">
                  <c:v>0.29882799999999998</c:v>
                </c:pt>
                <c:pt idx="135">
                  <c:v>0.55957000000000001</c:v>
                </c:pt>
                <c:pt idx="136">
                  <c:v>0.22070300000000001</c:v>
                </c:pt>
                <c:pt idx="137">
                  <c:v>0.44238300000000003</c:v>
                </c:pt>
                <c:pt idx="138">
                  <c:v>0.47070299999999998</c:v>
                </c:pt>
                <c:pt idx="139">
                  <c:v>0.20996100000000001</c:v>
                </c:pt>
                <c:pt idx="140">
                  <c:v>0.54882799999999998</c:v>
                </c:pt>
                <c:pt idx="141">
                  <c:v>0.32714799999999999</c:v>
                </c:pt>
                <c:pt idx="142">
                  <c:v>0.29882799999999998</c:v>
                </c:pt>
                <c:pt idx="143">
                  <c:v>0.55957000000000001</c:v>
                </c:pt>
                <c:pt idx="144">
                  <c:v>0.22070300000000001</c:v>
                </c:pt>
                <c:pt idx="145">
                  <c:v>0.44238300000000003</c:v>
                </c:pt>
                <c:pt idx="146">
                  <c:v>0.47070299999999998</c:v>
                </c:pt>
                <c:pt idx="147">
                  <c:v>0.20996100000000001</c:v>
                </c:pt>
                <c:pt idx="148">
                  <c:v>0.54882799999999998</c:v>
                </c:pt>
                <c:pt idx="149">
                  <c:v>0.32714799999999999</c:v>
                </c:pt>
                <c:pt idx="150">
                  <c:v>0.29882799999999998</c:v>
                </c:pt>
                <c:pt idx="151">
                  <c:v>0.55957000000000001</c:v>
                </c:pt>
                <c:pt idx="152">
                  <c:v>0.21972700000000001</c:v>
                </c:pt>
                <c:pt idx="153">
                  <c:v>0.44238300000000003</c:v>
                </c:pt>
                <c:pt idx="154">
                  <c:v>0.47070299999999998</c:v>
                </c:pt>
                <c:pt idx="155">
                  <c:v>0.20996100000000001</c:v>
                </c:pt>
                <c:pt idx="156">
                  <c:v>0.54882799999999998</c:v>
                </c:pt>
                <c:pt idx="157">
                  <c:v>0.32714799999999999</c:v>
                </c:pt>
                <c:pt idx="158">
                  <c:v>0.29882799999999998</c:v>
                </c:pt>
                <c:pt idx="159">
                  <c:v>0.55957000000000001</c:v>
                </c:pt>
                <c:pt idx="160">
                  <c:v>0.22070300000000001</c:v>
                </c:pt>
                <c:pt idx="161">
                  <c:v>0.44238300000000003</c:v>
                </c:pt>
                <c:pt idx="162">
                  <c:v>0.47070299999999998</c:v>
                </c:pt>
                <c:pt idx="163">
                  <c:v>0.20996100000000001</c:v>
                </c:pt>
                <c:pt idx="164">
                  <c:v>0.54882799999999998</c:v>
                </c:pt>
                <c:pt idx="165">
                  <c:v>0.32714799999999999</c:v>
                </c:pt>
                <c:pt idx="166">
                  <c:v>0.29882799999999998</c:v>
                </c:pt>
                <c:pt idx="167">
                  <c:v>0.55957000000000001</c:v>
                </c:pt>
                <c:pt idx="168">
                  <c:v>0.21972700000000001</c:v>
                </c:pt>
                <c:pt idx="169">
                  <c:v>0.44238300000000003</c:v>
                </c:pt>
                <c:pt idx="170">
                  <c:v>0.47070299999999998</c:v>
                </c:pt>
                <c:pt idx="171">
                  <c:v>0.20996100000000001</c:v>
                </c:pt>
                <c:pt idx="172">
                  <c:v>0.54882799999999998</c:v>
                </c:pt>
                <c:pt idx="173">
                  <c:v>0.32714799999999999</c:v>
                </c:pt>
                <c:pt idx="174">
                  <c:v>0.29882799999999998</c:v>
                </c:pt>
                <c:pt idx="175">
                  <c:v>0.55957000000000001</c:v>
                </c:pt>
                <c:pt idx="176">
                  <c:v>0.22070300000000001</c:v>
                </c:pt>
                <c:pt idx="177">
                  <c:v>0.44238300000000003</c:v>
                </c:pt>
                <c:pt idx="178">
                  <c:v>0.47070299999999998</c:v>
                </c:pt>
                <c:pt idx="179">
                  <c:v>0.20996100000000001</c:v>
                </c:pt>
                <c:pt idx="180">
                  <c:v>0.54882799999999998</c:v>
                </c:pt>
                <c:pt idx="181">
                  <c:v>0.32714799999999999</c:v>
                </c:pt>
                <c:pt idx="182">
                  <c:v>0.29882799999999998</c:v>
                </c:pt>
                <c:pt idx="183">
                  <c:v>0.55957000000000001</c:v>
                </c:pt>
                <c:pt idx="184">
                  <c:v>0.22070300000000001</c:v>
                </c:pt>
                <c:pt idx="185">
                  <c:v>0.44238300000000003</c:v>
                </c:pt>
                <c:pt idx="186">
                  <c:v>0.47070299999999998</c:v>
                </c:pt>
                <c:pt idx="187">
                  <c:v>0.208984</c:v>
                </c:pt>
                <c:pt idx="188">
                  <c:v>0.54882799999999998</c:v>
                </c:pt>
                <c:pt idx="189">
                  <c:v>0.32714799999999999</c:v>
                </c:pt>
                <c:pt idx="190">
                  <c:v>0.29882799999999998</c:v>
                </c:pt>
                <c:pt idx="191">
                  <c:v>0.55957000000000001</c:v>
                </c:pt>
                <c:pt idx="192">
                  <c:v>0.22070300000000001</c:v>
                </c:pt>
                <c:pt idx="193">
                  <c:v>0.44238300000000003</c:v>
                </c:pt>
                <c:pt idx="194">
                  <c:v>0.47070299999999998</c:v>
                </c:pt>
                <c:pt idx="195">
                  <c:v>0.20996100000000001</c:v>
                </c:pt>
                <c:pt idx="196">
                  <c:v>0.54882799999999998</c:v>
                </c:pt>
                <c:pt idx="197">
                  <c:v>0.32714799999999999</c:v>
                </c:pt>
                <c:pt idx="198">
                  <c:v>0.29882799999999998</c:v>
                </c:pt>
                <c:pt idx="199">
                  <c:v>0.55957000000000001</c:v>
                </c:pt>
                <c:pt idx="200">
                  <c:v>0.21777299999999999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45-6D4E-8B7D-95B2DA8F5F7D}"/>
            </c:ext>
          </c:extLst>
        </c:ser>
        <c:ser>
          <c:idx val="3"/>
          <c:order val="3"/>
          <c:tx>
            <c:strRef>
              <c:f>'lpf 10k f 15000'!$E$1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10k f 15000'!$A$2:$A$400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10k f 15000'!$E$2:$E$400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4.7899999999999999E-4</c:v>
                </c:pt>
                <c:pt idx="3">
                  <c:v>8.12E-4</c:v>
                </c:pt>
                <c:pt idx="4">
                  <c:v>5.9599999999999996E-4</c:v>
                </c:pt>
                <c:pt idx="5">
                  <c:v>6.1899999999999998E-4</c:v>
                </c:pt>
                <c:pt idx="6">
                  <c:v>1.8959999999999999E-3</c:v>
                </c:pt>
                <c:pt idx="7">
                  <c:v>1.923E-3</c:v>
                </c:pt>
                <c:pt idx="8">
                  <c:v>2.5500000000000002E-3</c:v>
                </c:pt>
                <c:pt idx="9">
                  <c:v>3.0219999999999999E-3</c:v>
                </c:pt>
                <c:pt idx="10">
                  <c:v>5.3369999999999997E-3</c:v>
                </c:pt>
                <c:pt idx="11">
                  <c:v>5.9880000000000003E-3</c:v>
                </c:pt>
                <c:pt idx="12">
                  <c:v>8.8730000000000007E-3</c:v>
                </c:pt>
                <c:pt idx="13">
                  <c:v>9.5879999999999993E-3</c:v>
                </c:pt>
                <c:pt idx="14">
                  <c:v>1.8298999999999999E-2</c:v>
                </c:pt>
                <c:pt idx="15">
                  <c:v>2.1299999999999999E-2</c:v>
                </c:pt>
                <c:pt idx="16">
                  <c:v>6.5733E-2</c:v>
                </c:pt>
                <c:pt idx="17">
                  <c:v>0.21981300000000001</c:v>
                </c:pt>
                <c:pt idx="18">
                  <c:v>0.34366799999999997</c:v>
                </c:pt>
                <c:pt idx="19">
                  <c:v>0.38592599999999999</c:v>
                </c:pt>
                <c:pt idx="20">
                  <c:v>0.38293300000000002</c:v>
                </c:pt>
                <c:pt idx="21">
                  <c:v>0.381581</c:v>
                </c:pt>
                <c:pt idx="22">
                  <c:v>0.38712400000000002</c:v>
                </c:pt>
                <c:pt idx="23">
                  <c:v>0.38730900000000001</c:v>
                </c:pt>
                <c:pt idx="24">
                  <c:v>0.38410499999999997</c:v>
                </c:pt>
                <c:pt idx="25">
                  <c:v>0.38536500000000001</c:v>
                </c:pt>
                <c:pt idx="26">
                  <c:v>0.38760600000000001</c:v>
                </c:pt>
                <c:pt idx="27">
                  <c:v>0.38683400000000001</c:v>
                </c:pt>
                <c:pt idx="28">
                  <c:v>0.385355</c:v>
                </c:pt>
                <c:pt idx="29">
                  <c:v>0.38402999999999998</c:v>
                </c:pt>
                <c:pt idx="30">
                  <c:v>0.38375599999999999</c:v>
                </c:pt>
                <c:pt idx="31">
                  <c:v>0.38458100000000001</c:v>
                </c:pt>
                <c:pt idx="32">
                  <c:v>0.38525100000000001</c:v>
                </c:pt>
                <c:pt idx="33">
                  <c:v>0.38637199999999999</c:v>
                </c:pt>
                <c:pt idx="34">
                  <c:v>0.38654899999999998</c:v>
                </c:pt>
                <c:pt idx="35">
                  <c:v>0.3856</c:v>
                </c:pt>
                <c:pt idx="36">
                  <c:v>0.38539800000000002</c:v>
                </c:pt>
                <c:pt idx="37">
                  <c:v>0.384106</c:v>
                </c:pt>
                <c:pt idx="38">
                  <c:v>0.38344</c:v>
                </c:pt>
                <c:pt idx="39">
                  <c:v>0.384158</c:v>
                </c:pt>
                <c:pt idx="40">
                  <c:v>0.38475900000000002</c:v>
                </c:pt>
                <c:pt idx="41">
                  <c:v>0.38644800000000001</c:v>
                </c:pt>
                <c:pt idx="42">
                  <c:v>0.38691300000000001</c:v>
                </c:pt>
                <c:pt idx="43">
                  <c:v>0.38583899999999999</c:v>
                </c:pt>
                <c:pt idx="44">
                  <c:v>0.38536300000000001</c:v>
                </c:pt>
                <c:pt idx="45">
                  <c:v>0.38400699999999999</c:v>
                </c:pt>
                <c:pt idx="46">
                  <c:v>0.38347700000000001</c:v>
                </c:pt>
                <c:pt idx="47">
                  <c:v>0.38426300000000002</c:v>
                </c:pt>
                <c:pt idx="48">
                  <c:v>0.38480300000000001</c:v>
                </c:pt>
                <c:pt idx="49">
                  <c:v>0.38647100000000001</c:v>
                </c:pt>
                <c:pt idx="50">
                  <c:v>0.38698199999999999</c:v>
                </c:pt>
                <c:pt idx="51">
                  <c:v>0.38583800000000001</c:v>
                </c:pt>
                <c:pt idx="52">
                  <c:v>0.385154</c:v>
                </c:pt>
                <c:pt idx="53">
                  <c:v>0.38368000000000002</c:v>
                </c:pt>
                <c:pt idx="54">
                  <c:v>0.38325700000000001</c:v>
                </c:pt>
                <c:pt idx="55">
                  <c:v>0.38422200000000001</c:v>
                </c:pt>
                <c:pt idx="56">
                  <c:v>0.384797</c:v>
                </c:pt>
                <c:pt idx="57">
                  <c:v>0.38636500000000001</c:v>
                </c:pt>
                <c:pt idx="58">
                  <c:v>0.38683699999999999</c:v>
                </c:pt>
                <c:pt idx="59">
                  <c:v>0.38584600000000002</c:v>
                </c:pt>
                <c:pt idx="60">
                  <c:v>0.38539499999999999</c:v>
                </c:pt>
                <c:pt idx="61">
                  <c:v>0.38400499999999999</c:v>
                </c:pt>
                <c:pt idx="62">
                  <c:v>0.38344800000000001</c:v>
                </c:pt>
                <c:pt idx="63">
                  <c:v>0.384237</c:v>
                </c:pt>
                <c:pt idx="64">
                  <c:v>0.38479600000000003</c:v>
                </c:pt>
                <c:pt idx="65">
                  <c:v>0.38646799999999998</c:v>
                </c:pt>
                <c:pt idx="66">
                  <c:v>0.38696000000000003</c:v>
                </c:pt>
                <c:pt idx="67">
                  <c:v>0.38583699999999999</c:v>
                </c:pt>
                <c:pt idx="68">
                  <c:v>0.385295</c:v>
                </c:pt>
                <c:pt idx="69">
                  <c:v>0.38402999999999998</c:v>
                </c:pt>
                <c:pt idx="70">
                  <c:v>0.383685</c:v>
                </c:pt>
                <c:pt idx="71">
                  <c:v>0.38447399999999998</c:v>
                </c:pt>
                <c:pt idx="72">
                  <c:v>0.38475700000000002</c:v>
                </c:pt>
                <c:pt idx="73">
                  <c:v>0.38616800000000001</c:v>
                </c:pt>
                <c:pt idx="74">
                  <c:v>0.38670199999999999</c:v>
                </c:pt>
                <c:pt idx="75">
                  <c:v>0.385847</c:v>
                </c:pt>
                <c:pt idx="76">
                  <c:v>0.38544</c:v>
                </c:pt>
                <c:pt idx="77">
                  <c:v>0.38399800000000001</c:v>
                </c:pt>
                <c:pt idx="78">
                  <c:v>0.38340600000000002</c:v>
                </c:pt>
                <c:pt idx="79">
                  <c:v>0.38422299999999998</c:v>
                </c:pt>
                <c:pt idx="80">
                  <c:v>0.38478899999999999</c:v>
                </c:pt>
                <c:pt idx="81">
                  <c:v>0.386407</c:v>
                </c:pt>
                <c:pt idx="82">
                  <c:v>0.38689400000000002</c:v>
                </c:pt>
                <c:pt idx="83">
                  <c:v>0.385882</c:v>
                </c:pt>
                <c:pt idx="84">
                  <c:v>0.38538299999999998</c:v>
                </c:pt>
                <c:pt idx="85">
                  <c:v>0.38394099999999998</c:v>
                </c:pt>
                <c:pt idx="86">
                  <c:v>0.38342900000000002</c:v>
                </c:pt>
                <c:pt idx="87">
                  <c:v>0.384357</c:v>
                </c:pt>
                <c:pt idx="88">
                  <c:v>0.38489699999999999</c:v>
                </c:pt>
                <c:pt idx="89">
                  <c:v>0.386268</c:v>
                </c:pt>
                <c:pt idx="90">
                  <c:v>0.38652399999999998</c:v>
                </c:pt>
                <c:pt idx="91">
                  <c:v>0.38558999999999999</c:v>
                </c:pt>
                <c:pt idx="92">
                  <c:v>0.38539600000000002</c:v>
                </c:pt>
                <c:pt idx="93">
                  <c:v>0.38411099999999998</c:v>
                </c:pt>
                <c:pt idx="94">
                  <c:v>0.38344200000000001</c:v>
                </c:pt>
                <c:pt idx="95">
                  <c:v>0.384154</c:v>
                </c:pt>
                <c:pt idx="96">
                  <c:v>0.38475999999999999</c:v>
                </c:pt>
                <c:pt idx="97">
                  <c:v>0.38645200000000002</c:v>
                </c:pt>
                <c:pt idx="98">
                  <c:v>0.38691199999999998</c:v>
                </c:pt>
                <c:pt idx="99">
                  <c:v>0.38582899999999998</c:v>
                </c:pt>
                <c:pt idx="100">
                  <c:v>0.38534800000000002</c:v>
                </c:pt>
                <c:pt idx="101">
                  <c:v>0.38399800000000001</c:v>
                </c:pt>
                <c:pt idx="102">
                  <c:v>0.38347599999999998</c:v>
                </c:pt>
                <c:pt idx="103">
                  <c:v>0.38426500000000002</c:v>
                </c:pt>
                <c:pt idx="104">
                  <c:v>0.38480399999999998</c:v>
                </c:pt>
                <c:pt idx="105">
                  <c:v>0.38646999999999998</c:v>
                </c:pt>
                <c:pt idx="106">
                  <c:v>0.38697900000000002</c:v>
                </c:pt>
                <c:pt idx="107">
                  <c:v>0.38583899999999999</c:v>
                </c:pt>
                <c:pt idx="108">
                  <c:v>0.38516400000000001</c:v>
                </c:pt>
                <c:pt idx="109">
                  <c:v>0.38369500000000001</c:v>
                </c:pt>
                <c:pt idx="110">
                  <c:v>0.38326700000000002</c:v>
                </c:pt>
                <c:pt idx="111">
                  <c:v>0.38422200000000001</c:v>
                </c:pt>
                <c:pt idx="112">
                  <c:v>0.384793</c:v>
                </c:pt>
                <c:pt idx="113">
                  <c:v>0.38636500000000001</c:v>
                </c:pt>
                <c:pt idx="114">
                  <c:v>0.38684000000000002</c:v>
                </c:pt>
                <c:pt idx="115">
                  <c:v>0.38584600000000002</c:v>
                </c:pt>
                <c:pt idx="116">
                  <c:v>0.38539299999999999</c:v>
                </c:pt>
                <c:pt idx="117">
                  <c:v>0.38400499999999999</c:v>
                </c:pt>
                <c:pt idx="118">
                  <c:v>0.38345099999999999</c:v>
                </c:pt>
                <c:pt idx="119">
                  <c:v>0.384237</c:v>
                </c:pt>
                <c:pt idx="120">
                  <c:v>0.38478600000000002</c:v>
                </c:pt>
                <c:pt idx="121">
                  <c:v>0.38645299999999999</c:v>
                </c:pt>
                <c:pt idx="122">
                  <c:v>0.38695000000000002</c:v>
                </c:pt>
                <c:pt idx="123">
                  <c:v>0.38583699999999999</c:v>
                </c:pt>
                <c:pt idx="124">
                  <c:v>0.38529799999999997</c:v>
                </c:pt>
                <c:pt idx="125">
                  <c:v>0.38402999999999998</c:v>
                </c:pt>
                <c:pt idx="126">
                  <c:v>0.383683</c:v>
                </c:pt>
                <c:pt idx="127">
                  <c:v>0.38447399999999998</c:v>
                </c:pt>
                <c:pt idx="128">
                  <c:v>0.38475799999999999</c:v>
                </c:pt>
                <c:pt idx="129">
                  <c:v>0.38616800000000001</c:v>
                </c:pt>
                <c:pt idx="130">
                  <c:v>0.38670199999999999</c:v>
                </c:pt>
                <c:pt idx="131">
                  <c:v>0.385847</c:v>
                </c:pt>
                <c:pt idx="132">
                  <c:v>0.38544</c:v>
                </c:pt>
                <c:pt idx="133">
                  <c:v>0.38399800000000001</c:v>
                </c:pt>
                <c:pt idx="134">
                  <c:v>0.38340600000000002</c:v>
                </c:pt>
                <c:pt idx="135">
                  <c:v>0.38422299999999998</c:v>
                </c:pt>
                <c:pt idx="136">
                  <c:v>0.38478899999999999</c:v>
                </c:pt>
                <c:pt idx="137">
                  <c:v>0.386407</c:v>
                </c:pt>
                <c:pt idx="138">
                  <c:v>0.38689400000000002</c:v>
                </c:pt>
                <c:pt idx="139">
                  <c:v>0.385882</c:v>
                </c:pt>
                <c:pt idx="140">
                  <c:v>0.38538299999999998</c:v>
                </c:pt>
                <c:pt idx="141">
                  <c:v>0.38394099999999998</c:v>
                </c:pt>
                <c:pt idx="142">
                  <c:v>0.38342900000000002</c:v>
                </c:pt>
                <c:pt idx="143">
                  <c:v>0.384357</c:v>
                </c:pt>
                <c:pt idx="144">
                  <c:v>0.38489699999999999</c:v>
                </c:pt>
                <c:pt idx="145">
                  <c:v>0.386268</c:v>
                </c:pt>
                <c:pt idx="146">
                  <c:v>0.38652399999999998</c:v>
                </c:pt>
                <c:pt idx="147">
                  <c:v>0.38558999999999999</c:v>
                </c:pt>
                <c:pt idx="148">
                  <c:v>0.38539600000000002</c:v>
                </c:pt>
                <c:pt idx="149">
                  <c:v>0.38411099999999998</c:v>
                </c:pt>
                <c:pt idx="150">
                  <c:v>0.38344200000000001</c:v>
                </c:pt>
                <c:pt idx="151">
                  <c:v>0.384154</c:v>
                </c:pt>
                <c:pt idx="152">
                  <c:v>0.38475999999999999</c:v>
                </c:pt>
                <c:pt idx="153">
                  <c:v>0.38645200000000002</c:v>
                </c:pt>
                <c:pt idx="154">
                  <c:v>0.38691199999999998</c:v>
                </c:pt>
                <c:pt idx="155">
                  <c:v>0.38582899999999998</c:v>
                </c:pt>
                <c:pt idx="156">
                  <c:v>0.38534800000000002</c:v>
                </c:pt>
                <c:pt idx="157">
                  <c:v>0.38399800000000001</c:v>
                </c:pt>
                <c:pt idx="158">
                  <c:v>0.38347599999999998</c:v>
                </c:pt>
                <c:pt idx="159">
                  <c:v>0.38426500000000002</c:v>
                </c:pt>
                <c:pt idx="160">
                  <c:v>0.38480399999999998</c:v>
                </c:pt>
                <c:pt idx="161">
                  <c:v>0.38646999999999998</c:v>
                </c:pt>
                <c:pt idx="162">
                  <c:v>0.38697900000000002</c:v>
                </c:pt>
                <c:pt idx="163">
                  <c:v>0.38583899999999999</c:v>
                </c:pt>
                <c:pt idx="164">
                  <c:v>0.38516400000000001</c:v>
                </c:pt>
                <c:pt idx="165">
                  <c:v>0.38369500000000001</c:v>
                </c:pt>
                <c:pt idx="166">
                  <c:v>0.38326700000000002</c:v>
                </c:pt>
                <c:pt idx="167">
                  <c:v>0.38422200000000001</c:v>
                </c:pt>
                <c:pt idx="168">
                  <c:v>0.384793</c:v>
                </c:pt>
                <c:pt idx="169">
                  <c:v>0.38636500000000001</c:v>
                </c:pt>
                <c:pt idx="170">
                  <c:v>0.38684000000000002</c:v>
                </c:pt>
                <c:pt idx="171">
                  <c:v>0.38584600000000002</c:v>
                </c:pt>
                <c:pt idx="172">
                  <c:v>0.38539299999999999</c:v>
                </c:pt>
                <c:pt idx="173">
                  <c:v>0.38400499999999999</c:v>
                </c:pt>
                <c:pt idx="174">
                  <c:v>0.38345099999999999</c:v>
                </c:pt>
                <c:pt idx="175">
                  <c:v>0.384237</c:v>
                </c:pt>
                <c:pt idx="176">
                  <c:v>0.38478600000000002</c:v>
                </c:pt>
                <c:pt idx="177">
                  <c:v>0.38645299999999999</c:v>
                </c:pt>
                <c:pt idx="178">
                  <c:v>0.38695000000000002</c:v>
                </c:pt>
                <c:pt idx="179">
                  <c:v>0.38583699999999999</c:v>
                </c:pt>
                <c:pt idx="180">
                  <c:v>0.38529799999999997</c:v>
                </c:pt>
                <c:pt idx="181">
                  <c:v>0.38402999999999998</c:v>
                </c:pt>
                <c:pt idx="182">
                  <c:v>0.383683</c:v>
                </c:pt>
                <c:pt idx="183">
                  <c:v>0.38447399999999998</c:v>
                </c:pt>
                <c:pt idx="184">
                  <c:v>0.38475799999999999</c:v>
                </c:pt>
                <c:pt idx="185">
                  <c:v>0.38616800000000001</c:v>
                </c:pt>
                <c:pt idx="186">
                  <c:v>0.38670199999999999</c:v>
                </c:pt>
                <c:pt idx="187">
                  <c:v>0.385847</c:v>
                </c:pt>
                <c:pt idx="188">
                  <c:v>0.38544</c:v>
                </c:pt>
                <c:pt idx="189">
                  <c:v>0.38399800000000001</c:v>
                </c:pt>
                <c:pt idx="190">
                  <c:v>0.38340600000000002</c:v>
                </c:pt>
                <c:pt idx="191">
                  <c:v>0.38422299999999998</c:v>
                </c:pt>
                <c:pt idx="192">
                  <c:v>0.38478899999999999</c:v>
                </c:pt>
                <c:pt idx="193">
                  <c:v>0.386407</c:v>
                </c:pt>
                <c:pt idx="194">
                  <c:v>0.38689400000000002</c:v>
                </c:pt>
                <c:pt idx="195">
                  <c:v>0.385882</c:v>
                </c:pt>
                <c:pt idx="196">
                  <c:v>0.38538299999999998</c:v>
                </c:pt>
                <c:pt idx="197">
                  <c:v>0.38394099999999998</c:v>
                </c:pt>
                <c:pt idx="198">
                  <c:v>0.38342900000000002</c:v>
                </c:pt>
                <c:pt idx="199">
                  <c:v>0.384357</c:v>
                </c:pt>
                <c:pt idx="200">
                  <c:v>0.38489699999999999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45-6D4E-8B7D-95B2DA8F5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3k f 10000'!$B$1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0.69973799999999997</c:v>
                </c:pt>
                <c:pt idx="2">
                  <c:v>0.35012799999999999</c:v>
                </c:pt>
                <c:pt idx="3">
                  <c:v>7.0200000000000004E-4</c:v>
                </c:pt>
                <c:pt idx="4">
                  <c:v>0.35012799999999999</c:v>
                </c:pt>
                <c:pt idx="5">
                  <c:v>0.69930999999999999</c:v>
                </c:pt>
                <c:pt idx="6">
                  <c:v>0.34991499999999998</c:v>
                </c:pt>
                <c:pt idx="7">
                  <c:v>9.2E-5</c:v>
                </c:pt>
                <c:pt idx="8">
                  <c:v>0.35000599999999998</c:v>
                </c:pt>
                <c:pt idx="9">
                  <c:v>0.69912700000000005</c:v>
                </c:pt>
                <c:pt idx="10">
                  <c:v>0.349823</c:v>
                </c:pt>
                <c:pt idx="11">
                  <c:v>3.0499999999999999E-4</c:v>
                </c:pt>
                <c:pt idx="12">
                  <c:v>0.349823</c:v>
                </c:pt>
                <c:pt idx="13">
                  <c:v>0.69937099999999996</c:v>
                </c:pt>
                <c:pt idx="14">
                  <c:v>0.34988399999999997</c:v>
                </c:pt>
                <c:pt idx="15">
                  <c:v>7.0200000000000004E-4</c:v>
                </c:pt>
                <c:pt idx="16">
                  <c:v>0.35009800000000002</c:v>
                </c:pt>
                <c:pt idx="17">
                  <c:v>0.69992100000000002</c:v>
                </c:pt>
                <c:pt idx="18">
                  <c:v>0.34997600000000001</c:v>
                </c:pt>
                <c:pt idx="19">
                  <c:v>8.5400000000000005E-4</c:v>
                </c:pt>
                <c:pt idx="20">
                  <c:v>0.35012799999999999</c:v>
                </c:pt>
                <c:pt idx="21">
                  <c:v>0.69964599999999999</c:v>
                </c:pt>
                <c:pt idx="22">
                  <c:v>0.350159</c:v>
                </c:pt>
                <c:pt idx="23">
                  <c:v>6.0999999999999997E-4</c:v>
                </c:pt>
                <c:pt idx="24">
                  <c:v>0.35009800000000002</c:v>
                </c:pt>
                <c:pt idx="25">
                  <c:v>0.69928000000000001</c:v>
                </c:pt>
                <c:pt idx="26">
                  <c:v>0.34988399999999997</c:v>
                </c:pt>
                <c:pt idx="27">
                  <c:v>3.1000000000000001E-5</c:v>
                </c:pt>
                <c:pt idx="28">
                  <c:v>0.35000599999999998</c:v>
                </c:pt>
                <c:pt idx="29">
                  <c:v>0.69912700000000005</c:v>
                </c:pt>
                <c:pt idx="30">
                  <c:v>0.349823</c:v>
                </c:pt>
                <c:pt idx="31">
                  <c:v>3.3599999999999998E-4</c:v>
                </c:pt>
                <c:pt idx="32">
                  <c:v>0.349823</c:v>
                </c:pt>
                <c:pt idx="33">
                  <c:v>0.69937099999999996</c:v>
                </c:pt>
                <c:pt idx="34">
                  <c:v>0.34988399999999997</c:v>
                </c:pt>
                <c:pt idx="35">
                  <c:v>7.0200000000000004E-4</c:v>
                </c:pt>
                <c:pt idx="36">
                  <c:v>0.35009800000000002</c:v>
                </c:pt>
                <c:pt idx="37">
                  <c:v>0.69976799999999995</c:v>
                </c:pt>
                <c:pt idx="38">
                  <c:v>0.35009800000000002</c:v>
                </c:pt>
                <c:pt idx="39">
                  <c:v>7.0200000000000004E-4</c:v>
                </c:pt>
                <c:pt idx="40">
                  <c:v>0.35012799999999999</c:v>
                </c:pt>
                <c:pt idx="41">
                  <c:v>0.69930999999999999</c:v>
                </c:pt>
                <c:pt idx="42">
                  <c:v>0.34991499999999998</c:v>
                </c:pt>
                <c:pt idx="43">
                  <c:v>1.5300000000000001E-4</c:v>
                </c:pt>
                <c:pt idx="44">
                  <c:v>0.35000599999999998</c:v>
                </c:pt>
                <c:pt idx="45">
                  <c:v>0.69909699999999997</c:v>
                </c:pt>
                <c:pt idx="46">
                  <c:v>0.349823</c:v>
                </c:pt>
                <c:pt idx="47">
                  <c:v>3.0499999999999999E-4</c:v>
                </c:pt>
                <c:pt idx="48">
                  <c:v>0.349823</c:v>
                </c:pt>
                <c:pt idx="49">
                  <c:v>0.69934099999999999</c:v>
                </c:pt>
                <c:pt idx="50">
                  <c:v>0.34988399999999997</c:v>
                </c:pt>
                <c:pt idx="51">
                  <c:v>7.0200000000000004E-4</c:v>
                </c:pt>
                <c:pt idx="52">
                  <c:v>0.35009800000000002</c:v>
                </c:pt>
                <c:pt idx="53">
                  <c:v>0.69989000000000001</c:v>
                </c:pt>
                <c:pt idx="54">
                  <c:v>0.34997600000000001</c:v>
                </c:pt>
                <c:pt idx="55">
                  <c:v>8.5400000000000005E-4</c:v>
                </c:pt>
                <c:pt idx="56">
                  <c:v>0.350159</c:v>
                </c:pt>
                <c:pt idx="57">
                  <c:v>0.69967699999999999</c:v>
                </c:pt>
                <c:pt idx="58">
                  <c:v>0.350159</c:v>
                </c:pt>
                <c:pt idx="59">
                  <c:v>6.0999999999999997E-4</c:v>
                </c:pt>
                <c:pt idx="60">
                  <c:v>0.35009800000000002</c:v>
                </c:pt>
                <c:pt idx="61">
                  <c:v>0.69928000000000001</c:v>
                </c:pt>
                <c:pt idx="62">
                  <c:v>0.34988399999999997</c:v>
                </c:pt>
                <c:pt idx="63">
                  <c:v>3.1000000000000001E-5</c:v>
                </c:pt>
                <c:pt idx="64">
                  <c:v>0.35000599999999998</c:v>
                </c:pt>
                <c:pt idx="65">
                  <c:v>0.69912700000000005</c:v>
                </c:pt>
                <c:pt idx="66">
                  <c:v>0.349823</c:v>
                </c:pt>
                <c:pt idx="67">
                  <c:v>3.0499999999999999E-4</c:v>
                </c:pt>
                <c:pt idx="68">
                  <c:v>0.349823</c:v>
                </c:pt>
                <c:pt idx="69">
                  <c:v>0.69937099999999996</c:v>
                </c:pt>
                <c:pt idx="70">
                  <c:v>0.34988399999999997</c:v>
                </c:pt>
                <c:pt idx="71">
                  <c:v>7.0200000000000004E-4</c:v>
                </c:pt>
                <c:pt idx="72">
                  <c:v>0.35009800000000002</c:v>
                </c:pt>
                <c:pt idx="73">
                  <c:v>0.69979899999999995</c:v>
                </c:pt>
                <c:pt idx="74">
                  <c:v>0.35009800000000002</c:v>
                </c:pt>
                <c:pt idx="75">
                  <c:v>7.3200000000000001E-4</c:v>
                </c:pt>
                <c:pt idx="76">
                  <c:v>0.35012799999999999</c:v>
                </c:pt>
                <c:pt idx="77">
                  <c:v>0.69930999999999999</c:v>
                </c:pt>
                <c:pt idx="78">
                  <c:v>0.34994500000000001</c:v>
                </c:pt>
                <c:pt idx="79">
                  <c:v>1.83E-4</c:v>
                </c:pt>
                <c:pt idx="80">
                  <c:v>0.35003699999999999</c:v>
                </c:pt>
                <c:pt idx="81">
                  <c:v>0.69909699999999997</c:v>
                </c:pt>
                <c:pt idx="82">
                  <c:v>0.349823</c:v>
                </c:pt>
                <c:pt idx="83">
                  <c:v>2.7500000000000002E-4</c:v>
                </c:pt>
                <c:pt idx="84">
                  <c:v>0.349823</c:v>
                </c:pt>
                <c:pt idx="85">
                  <c:v>0.69934099999999999</c:v>
                </c:pt>
                <c:pt idx="86">
                  <c:v>0.34988399999999997</c:v>
                </c:pt>
                <c:pt idx="87">
                  <c:v>7.0200000000000004E-4</c:v>
                </c:pt>
                <c:pt idx="88">
                  <c:v>0.35009800000000002</c:v>
                </c:pt>
                <c:pt idx="89">
                  <c:v>0.69986000000000004</c:v>
                </c:pt>
                <c:pt idx="90">
                  <c:v>0.34997600000000001</c:v>
                </c:pt>
                <c:pt idx="91">
                  <c:v>8.5400000000000005E-4</c:v>
                </c:pt>
                <c:pt idx="92">
                  <c:v>0.350159</c:v>
                </c:pt>
                <c:pt idx="93">
                  <c:v>0.69967699999999999</c:v>
                </c:pt>
                <c:pt idx="94">
                  <c:v>0.350159</c:v>
                </c:pt>
                <c:pt idx="95">
                  <c:v>6.0999999999999997E-4</c:v>
                </c:pt>
                <c:pt idx="96">
                  <c:v>0.35009800000000002</c:v>
                </c:pt>
                <c:pt idx="97">
                  <c:v>0.69928000000000001</c:v>
                </c:pt>
                <c:pt idx="98">
                  <c:v>0.34988399999999997</c:v>
                </c:pt>
                <c:pt idx="99">
                  <c:v>6.0999999999999999E-5</c:v>
                </c:pt>
                <c:pt idx="100">
                  <c:v>0.35000599999999998</c:v>
                </c:pt>
                <c:pt idx="101">
                  <c:v>0.69912700000000005</c:v>
                </c:pt>
                <c:pt idx="102">
                  <c:v>0.349823</c:v>
                </c:pt>
                <c:pt idx="103">
                  <c:v>3.0499999999999999E-4</c:v>
                </c:pt>
                <c:pt idx="104">
                  <c:v>0.349823</c:v>
                </c:pt>
                <c:pt idx="105">
                  <c:v>0.69937099999999996</c:v>
                </c:pt>
                <c:pt idx="106">
                  <c:v>0.34988399999999997</c:v>
                </c:pt>
                <c:pt idx="107">
                  <c:v>7.0200000000000004E-4</c:v>
                </c:pt>
                <c:pt idx="108">
                  <c:v>0.35009800000000002</c:v>
                </c:pt>
                <c:pt idx="109">
                  <c:v>0.69995099999999999</c:v>
                </c:pt>
                <c:pt idx="110">
                  <c:v>0.34997600000000001</c:v>
                </c:pt>
                <c:pt idx="111">
                  <c:v>8.5400000000000005E-4</c:v>
                </c:pt>
                <c:pt idx="112">
                  <c:v>0.35012799999999999</c:v>
                </c:pt>
                <c:pt idx="113">
                  <c:v>0.69964599999999999</c:v>
                </c:pt>
                <c:pt idx="114">
                  <c:v>0.350159</c:v>
                </c:pt>
                <c:pt idx="115">
                  <c:v>6.0999999999999997E-4</c:v>
                </c:pt>
                <c:pt idx="116">
                  <c:v>0.35009800000000002</c:v>
                </c:pt>
                <c:pt idx="117">
                  <c:v>0.69928000000000001</c:v>
                </c:pt>
                <c:pt idx="118">
                  <c:v>0.34988399999999997</c:v>
                </c:pt>
                <c:pt idx="119">
                  <c:v>1.83E-4</c:v>
                </c:pt>
                <c:pt idx="120">
                  <c:v>0.34988399999999997</c:v>
                </c:pt>
                <c:pt idx="121">
                  <c:v>0.69924900000000001</c:v>
                </c:pt>
                <c:pt idx="122">
                  <c:v>0.349854</c:v>
                </c:pt>
                <c:pt idx="123">
                  <c:v>6.7100000000000005E-4</c:v>
                </c:pt>
                <c:pt idx="124">
                  <c:v>0.35006700000000002</c:v>
                </c:pt>
                <c:pt idx="125">
                  <c:v>0.69979899999999995</c:v>
                </c:pt>
                <c:pt idx="126">
                  <c:v>0.34994500000000001</c:v>
                </c:pt>
                <c:pt idx="127">
                  <c:v>8.8500000000000004E-4</c:v>
                </c:pt>
                <c:pt idx="128">
                  <c:v>0.350159</c:v>
                </c:pt>
                <c:pt idx="129">
                  <c:v>0.69967699999999999</c:v>
                </c:pt>
                <c:pt idx="130">
                  <c:v>0.35012799999999999</c:v>
                </c:pt>
                <c:pt idx="131">
                  <c:v>6.0999999999999997E-4</c:v>
                </c:pt>
                <c:pt idx="132">
                  <c:v>0.35009800000000002</c:v>
                </c:pt>
                <c:pt idx="133">
                  <c:v>0.69928000000000001</c:v>
                </c:pt>
                <c:pt idx="134">
                  <c:v>0.34988399999999997</c:v>
                </c:pt>
                <c:pt idx="135">
                  <c:v>9.2E-5</c:v>
                </c:pt>
                <c:pt idx="136">
                  <c:v>0.35000599999999998</c:v>
                </c:pt>
                <c:pt idx="137">
                  <c:v>0.69912700000000005</c:v>
                </c:pt>
                <c:pt idx="138">
                  <c:v>0.349823</c:v>
                </c:pt>
                <c:pt idx="139">
                  <c:v>3.0499999999999999E-4</c:v>
                </c:pt>
                <c:pt idx="140">
                  <c:v>0.349823</c:v>
                </c:pt>
                <c:pt idx="141">
                  <c:v>0.69937099999999996</c:v>
                </c:pt>
                <c:pt idx="142">
                  <c:v>0.34988399999999997</c:v>
                </c:pt>
                <c:pt idx="143">
                  <c:v>7.0200000000000004E-4</c:v>
                </c:pt>
                <c:pt idx="144">
                  <c:v>0.35009800000000002</c:v>
                </c:pt>
                <c:pt idx="145">
                  <c:v>0.69992100000000002</c:v>
                </c:pt>
                <c:pt idx="146">
                  <c:v>0.34997600000000001</c:v>
                </c:pt>
                <c:pt idx="147">
                  <c:v>8.5400000000000005E-4</c:v>
                </c:pt>
                <c:pt idx="148">
                  <c:v>0.35012799999999999</c:v>
                </c:pt>
                <c:pt idx="149">
                  <c:v>0.69964599999999999</c:v>
                </c:pt>
                <c:pt idx="150">
                  <c:v>0.350159</c:v>
                </c:pt>
                <c:pt idx="151">
                  <c:v>6.0999999999999997E-4</c:v>
                </c:pt>
                <c:pt idx="152">
                  <c:v>0.35009800000000002</c:v>
                </c:pt>
                <c:pt idx="153">
                  <c:v>0.69928000000000001</c:v>
                </c:pt>
                <c:pt idx="154">
                  <c:v>0.34988399999999997</c:v>
                </c:pt>
                <c:pt idx="155">
                  <c:v>1.83E-4</c:v>
                </c:pt>
                <c:pt idx="156">
                  <c:v>0.34988399999999997</c:v>
                </c:pt>
                <c:pt idx="157">
                  <c:v>0.69924900000000001</c:v>
                </c:pt>
                <c:pt idx="158">
                  <c:v>0.349854</c:v>
                </c:pt>
                <c:pt idx="159">
                  <c:v>6.4099999999999997E-4</c:v>
                </c:pt>
                <c:pt idx="160">
                  <c:v>0.35003699999999999</c:v>
                </c:pt>
                <c:pt idx="161">
                  <c:v>0.69976799999999995</c:v>
                </c:pt>
                <c:pt idx="162">
                  <c:v>0.34994500000000001</c:v>
                </c:pt>
                <c:pt idx="163">
                  <c:v>8.8500000000000004E-4</c:v>
                </c:pt>
                <c:pt idx="164">
                  <c:v>0.350159</c:v>
                </c:pt>
                <c:pt idx="165">
                  <c:v>0.69967699999999999</c:v>
                </c:pt>
                <c:pt idx="166">
                  <c:v>0.35012799999999999</c:v>
                </c:pt>
                <c:pt idx="167">
                  <c:v>6.4099999999999997E-4</c:v>
                </c:pt>
                <c:pt idx="168">
                  <c:v>0.35009800000000002</c:v>
                </c:pt>
                <c:pt idx="169">
                  <c:v>0.69928000000000001</c:v>
                </c:pt>
                <c:pt idx="170">
                  <c:v>0.34988399999999997</c:v>
                </c:pt>
                <c:pt idx="171">
                  <c:v>1.22E-4</c:v>
                </c:pt>
                <c:pt idx="172">
                  <c:v>0.35000599999999998</c:v>
                </c:pt>
                <c:pt idx="173">
                  <c:v>0.69912700000000005</c:v>
                </c:pt>
                <c:pt idx="174">
                  <c:v>0.349823</c:v>
                </c:pt>
                <c:pt idx="175">
                  <c:v>3.0499999999999999E-4</c:v>
                </c:pt>
                <c:pt idx="176">
                  <c:v>0.349823</c:v>
                </c:pt>
                <c:pt idx="177">
                  <c:v>0.69937099999999996</c:v>
                </c:pt>
                <c:pt idx="178">
                  <c:v>0.34988399999999997</c:v>
                </c:pt>
                <c:pt idx="179">
                  <c:v>7.0200000000000004E-4</c:v>
                </c:pt>
                <c:pt idx="180">
                  <c:v>0.35009800000000002</c:v>
                </c:pt>
                <c:pt idx="181">
                  <c:v>0.69992100000000002</c:v>
                </c:pt>
                <c:pt idx="182">
                  <c:v>0.34997600000000001</c:v>
                </c:pt>
                <c:pt idx="183">
                  <c:v>8.5400000000000005E-4</c:v>
                </c:pt>
                <c:pt idx="184">
                  <c:v>0.350159</c:v>
                </c:pt>
                <c:pt idx="185">
                  <c:v>0.69967699999999999</c:v>
                </c:pt>
                <c:pt idx="186">
                  <c:v>0.350159</c:v>
                </c:pt>
                <c:pt idx="187">
                  <c:v>6.0999999999999997E-4</c:v>
                </c:pt>
                <c:pt idx="188">
                  <c:v>0.35009800000000002</c:v>
                </c:pt>
                <c:pt idx="189">
                  <c:v>0.69928000000000001</c:v>
                </c:pt>
                <c:pt idx="190">
                  <c:v>0.34988399999999997</c:v>
                </c:pt>
                <c:pt idx="191">
                  <c:v>3.1000000000000001E-5</c:v>
                </c:pt>
                <c:pt idx="192">
                  <c:v>0.35000599999999998</c:v>
                </c:pt>
                <c:pt idx="193">
                  <c:v>0.69912700000000005</c:v>
                </c:pt>
                <c:pt idx="194">
                  <c:v>0.349823</c:v>
                </c:pt>
                <c:pt idx="195">
                  <c:v>3.3599999999999998E-4</c:v>
                </c:pt>
                <c:pt idx="196">
                  <c:v>0.349823</c:v>
                </c:pt>
                <c:pt idx="197">
                  <c:v>0.69937099999999996</c:v>
                </c:pt>
                <c:pt idx="198">
                  <c:v>0.34988399999999997</c:v>
                </c:pt>
                <c:pt idx="199">
                  <c:v>7.0200000000000004E-4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9-354E-A362-6A0068DAF09E}"/>
            </c:ext>
          </c:extLst>
        </c:ser>
        <c:ser>
          <c:idx val="1"/>
          <c:order val="1"/>
          <c:tx>
            <c:strRef>
              <c:f>'lpf 3k f 10000'!$C$1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0.22137499999999999</c:v>
                </c:pt>
                <c:pt idx="2">
                  <c:v>0.60684199999999999</c:v>
                </c:pt>
                <c:pt idx="3">
                  <c:v>0.35293600000000003</c:v>
                </c:pt>
                <c:pt idx="4">
                  <c:v>0.11788899999999999</c:v>
                </c:pt>
                <c:pt idx="5">
                  <c:v>0.41278100000000001</c:v>
                </c:pt>
                <c:pt idx="6">
                  <c:v>0.65396100000000001</c:v>
                </c:pt>
                <c:pt idx="7">
                  <c:v>0.357269</c:v>
                </c:pt>
                <c:pt idx="8">
                  <c:v>0.11853</c:v>
                </c:pt>
                <c:pt idx="9">
                  <c:v>0.41275000000000001</c:v>
                </c:pt>
                <c:pt idx="10">
                  <c:v>0.65216099999999999</c:v>
                </c:pt>
                <c:pt idx="11">
                  <c:v>0.357178</c:v>
                </c:pt>
                <c:pt idx="12">
                  <c:v>0.11770600000000001</c:v>
                </c:pt>
                <c:pt idx="13">
                  <c:v>0.41275000000000001</c:v>
                </c:pt>
                <c:pt idx="14">
                  <c:v>0.65170300000000003</c:v>
                </c:pt>
                <c:pt idx="15">
                  <c:v>0.357178</c:v>
                </c:pt>
                <c:pt idx="16">
                  <c:v>0.116302</c:v>
                </c:pt>
                <c:pt idx="17">
                  <c:v>0.412659</c:v>
                </c:pt>
                <c:pt idx="18">
                  <c:v>0.65142800000000001</c:v>
                </c:pt>
                <c:pt idx="19">
                  <c:v>0.35720800000000003</c:v>
                </c:pt>
                <c:pt idx="20">
                  <c:v>0.117828</c:v>
                </c:pt>
                <c:pt idx="21">
                  <c:v>0.41278100000000001</c:v>
                </c:pt>
                <c:pt idx="22">
                  <c:v>0.65231300000000003</c:v>
                </c:pt>
                <c:pt idx="23">
                  <c:v>0.35720800000000003</c:v>
                </c:pt>
                <c:pt idx="24">
                  <c:v>0.118256</c:v>
                </c:pt>
                <c:pt idx="25">
                  <c:v>0.41278100000000001</c:v>
                </c:pt>
                <c:pt idx="26">
                  <c:v>0.65362500000000001</c:v>
                </c:pt>
                <c:pt idx="27">
                  <c:v>0.35730000000000001</c:v>
                </c:pt>
                <c:pt idx="28">
                  <c:v>0.11853</c:v>
                </c:pt>
                <c:pt idx="29">
                  <c:v>0.41275000000000001</c:v>
                </c:pt>
                <c:pt idx="30">
                  <c:v>0.65212999999999999</c:v>
                </c:pt>
                <c:pt idx="31">
                  <c:v>0.357178</c:v>
                </c:pt>
                <c:pt idx="32">
                  <c:v>0.117615</c:v>
                </c:pt>
                <c:pt idx="33">
                  <c:v>0.41275000000000001</c:v>
                </c:pt>
                <c:pt idx="34">
                  <c:v>0.65170300000000003</c:v>
                </c:pt>
                <c:pt idx="35">
                  <c:v>0.357178</c:v>
                </c:pt>
                <c:pt idx="36">
                  <c:v>0.116364</c:v>
                </c:pt>
                <c:pt idx="37">
                  <c:v>0.412659</c:v>
                </c:pt>
                <c:pt idx="38">
                  <c:v>0.65173300000000001</c:v>
                </c:pt>
                <c:pt idx="39">
                  <c:v>0.35720800000000003</c:v>
                </c:pt>
                <c:pt idx="40">
                  <c:v>0.118103</c:v>
                </c:pt>
                <c:pt idx="41">
                  <c:v>0.41278100000000001</c:v>
                </c:pt>
                <c:pt idx="42">
                  <c:v>0.654053</c:v>
                </c:pt>
                <c:pt idx="43">
                  <c:v>0.357269</c:v>
                </c:pt>
                <c:pt idx="44">
                  <c:v>0.11853</c:v>
                </c:pt>
                <c:pt idx="45">
                  <c:v>0.41275000000000001</c:v>
                </c:pt>
                <c:pt idx="46">
                  <c:v>0.65219099999999997</c:v>
                </c:pt>
                <c:pt idx="47">
                  <c:v>0.357178</c:v>
                </c:pt>
                <c:pt idx="48">
                  <c:v>0.117767</c:v>
                </c:pt>
                <c:pt idx="49">
                  <c:v>0.41275000000000001</c:v>
                </c:pt>
                <c:pt idx="50">
                  <c:v>0.65173300000000001</c:v>
                </c:pt>
                <c:pt idx="51">
                  <c:v>0.357178</c:v>
                </c:pt>
                <c:pt idx="52">
                  <c:v>0.116272</c:v>
                </c:pt>
                <c:pt idx="53">
                  <c:v>0.412659</c:v>
                </c:pt>
                <c:pt idx="54">
                  <c:v>0.65142800000000001</c:v>
                </c:pt>
                <c:pt idx="55">
                  <c:v>0.35720800000000003</c:v>
                </c:pt>
                <c:pt idx="56">
                  <c:v>0.117798</c:v>
                </c:pt>
                <c:pt idx="57">
                  <c:v>0.41278100000000001</c:v>
                </c:pt>
                <c:pt idx="58">
                  <c:v>0.65225200000000005</c:v>
                </c:pt>
                <c:pt idx="59">
                  <c:v>0.35720800000000003</c:v>
                </c:pt>
                <c:pt idx="60">
                  <c:v>0.118256</c:v>
                </c:pt>
                <c:pt idx="61">
                  <c:v>0.41278100000000001</c:v>
                </c:pt>
                <c:pt idx="62">
                  <c:v>0.65365600000000001</c:v>
                </c:pt>
                <c:pt idx="63">
                  <c:v>0.35730000000000001</c:v>
                </c:pt>
                <c:pt idx="64">
                  <c:v>0.11853</c:v>
                </c:pt>
                <c:pt idx="65">
                  <c:v>0.41275000000000001</c:v>
                </c:pt>
                <c:pt idx="66">
                  <c:v>0.65212999999999999</c:v>
                </c:pt>
                <c:pt idx="67">
                  <c:v>0.357178</c:v>
                </c:pt>
                <c:pt idx="68">
                  <c:v>0.117645</c:v>
                </c:pt>
                <c:pt idx="69">
                  <c:v>0.41275000000000001</c:v>
                </c:pt>
                <c:pt idx="70">
                  <c:v>0.65170300000000003</c:v>
                </c:pt>
                <c:pt idx="71">
                  <c:v>0.357178</c:v>
                </c:pt>
                <c:pt idx="72">
                  <c:v>0.116364</c:v>
                </c:pt>
                <c:pt idx="73">
                  <c:v>0.412659</c:v>
                </c:pt>
                <c:pt idx="74">
                  <c:v>0.65167200000000003</c:v>
                </c:pt>
                <c:pt idx="75">
                  <c:v>0.35720800000000003</c:v>
                </c:pt>
                <c:pt idx="76">
                  <c:v>0.118103</c:v>
                </c:pt>
                <c:pt idx="77">
                  <c:v>0.41278100000000001</c:v>
                </c:pt>
                <c:pt idx="78">
                  <c:v>0.65411399999999997</c:v>
                </c:pt>
                <c:pt idx="79">
                  <c:v>0.357269</c:v>
                </c:pt>
                <c:pt idx="80">
                  <c:v>0.11849999999999999</c:v>
                </c:pt>
                <c:pt idx="81">
                  <c:v>0.41275000000000001</c:v>
                </c:pt>
                <c:pt idx="82">
                  <c:v>0.65219099999999997</c:v>
                </c:pt>
                <c:pt idx="83">
                  <c:v>0.357178</c:v>
                </c:pt>
                <c:pt idx="84">
                  <c:v>0.117828</c:v>
                </c:pt>
                <c:pt idx="85">
                  <c:v>0.41275000000000001</c:v>
                </c:pt>
                <c:pt idx="86">
                  <c:v>0.65173300000000001</c:v>
                </c:pt>
                <c:pt idx="87">
                  <c:v>0.357178</c:v>
                </c:pt>
                <c:pt idx="88">
                  <c:v>0.116241</c:v>
                </c:pt>
                <c:pt idx="89">
                  <c:v>0.412659</c:v>
                </c:pt>
                <c:pt idx="90">
                  <c:v>0.65142800000000001</c:v>
                </c:pt>
                <c:pt idx="91">
                  <c:v>0.35720800000000003</c:v>
                </c:pt>
                <c:pt idx="92">
                  <c:v>0.117798</c:v>
                </c:pt>
                <c:pt idx="93">
                  <c:v>0.41278100000000001</c:v>
                </c:pt>
                <c:pt idx="94">
                  <c:v>0.65222199999999997</c:v>
                </c:pt>
                <c:pt idx="95">
                  <c:v>0.35720800000000003</c:v>
                </c:pt>
                <c:pt idx="96">
                  <c:v>0.118256</c:v>
                </c:pt>
                <c:pt idx="97">
                  <c:v>0.41278100000000001</c:v>
                </c:pt>
                <c:pt idx="98">
                  <c:v>0.65365600000000001</c:v>
                </c:pt>
                <c:pt idx="99">
                  <c:v>0.35730000000000001</c:v>
                </c:pt>
                <c:pt idx="100">
                  <c:v>0.11853</c:v>
                </c:pt>
                <c:pt idx="101">
                  <c:v>0.41275000000000001</c:v>
                </c:pt>
                <c:pt idx="102">
                  <c:v>0.65216099999999999</c:v>
                </c:pt>
                <c:pt idx="103">
                  <c:v>0.357178</c:v>
                </c:pt>
                <c:pt idx="104">
                  <c:v>0.117676</c:v>
                </c:pt>
                <c:pt idx="105">
                  <c:v>0.41275000000000001</c:v>
                </c:pt>
                <c:pt idx="106">
                  <c:v>0.65170300000000003</c:v>
                </c:pt>
                <c:pt idx="107">
                  <c:v>0.357178</c:v>
                </c:pt>
                <c:pt idx="108">
                  <c:v>0.11633300000000001</c:v>
                </c:pt>
                <c:pt idx="109">
                  <c:v>0.412659</c:v>
                </c:pt>
                <c:pt idx="110">
                  <c:v>0.65142800000000001</c:v>
                </c:pt>
                <c:pt idx="111">
                  <c:v>0.35720800000000003</c:v>
                </c:pt>
                <c:pt idx="112">
                  <c:v>0.117828</c:v>
                </c:pt>
                <c:pt idx="113">
                  <c:v>0.41278100000000001</c:v>
                </c:pt>
                <c:pt idx="114">
                  <c:v>0.65234400000000003</c:v>
                </c:pt>
                <c:pt idx="115">
                  <c:v>0.35720800000000003</c:v>
                </c:pt>
                <c:pt idx="116">
                  <c:v>0.118256</c:v>
                </c:pt>
                <c:pt idx="117">
                  <c:v>0.41278100000000001</c:v>
                </c:pt>
                <c:pt idx="118">
                  <c:v>0.65359500000000004</c:v>
                </c:pt>
                <c:pt idx="119">
                  <c:v>0.35730000000000001</c:v>
                </c:pt>
                <c:pt idx="120">
                  <c:v>0.118256</c:v>
                </c:pt>
                <c:pt idx="121">
                  <c:v>0.41275000000000001</c:v>
                </c:pt>
                <c:pt idx="122">
                  <c:v>0.65185499999999996</c:v>
                </c:pt>
                <c:pt idx="123">
                  <c:v>0.357178</c:v>
                </c:pt>
                <c:pt idx="124">
                  <c:v>0.115906</c:v>
                </c:pt>
                <c:pt idx="125">
                  <c:v>0.41268899999999997</c:v>
                </c:pt>
                <c:pt idx="126">
                  <c:v>0.65142800000000001</c:v>
                </c:pt>
                <c:pt idx="127">
                  <c:v>0.35720800000000003</c:v>
                </c:pt>
                <c:pt idx="128">
                  <c:v>0.117767</c:v>
                </c:pt>
                <c:pt idx="129">
                  <c:v>0.41278100000000001</c:v>
                </c:pt>
                <c:pt idx="130">
                  <c:v>0.65216099999999999</c:v>
                </c:pt>
                <c:pt idx="131">
                  <c:v>0.35720800000000003</c:v>
                </c:pt>
                <c:pt idx="132">
                  <c:v>0.118225</c:v>
                </c:pt>
                <c:pt idx="133">
                  <c:v>0.41278100000000001</c:v>
                </c:pt>
                <c:pt idx="134">
                  <c:v>0.65368700000000002</c:v>
                </c:pt>
                <c:pt idx="135">
                  <c:v>0.35730000000000001</c:v>
                </c:pt>
                <c:pt idx="136">
                  <c:v>0.11853</c:v>
                </c:pt>
                <c:pt idx="137">
                  <c:v>0.41275000000000001</c:v>
                </c:pt>
                <c:pt idx="138">
                  <c:v>0.65216099999999999</c:v>
                </c:pt>
                <c:pt idx="139">
                  <c:v>0.357178</c:v>
                </c:pt>
                <c:pt idx="140">
                  <c:v>0.11770600000000001</c:v>
                </c:pt>
                <c:pt idx="141">
                  <c:v>0.41275000000000001</c:v>
                </c:pt>
                <c:pt idx="142">
                  <c:v>0.65170300000000003</c:v>
                </c:pt>
                <c:pt idx="143">
                  <c:v>0.357178</c:v>
                </c:pt>
                <c:pt idx="144">
                  <c:v>0.116302</c:v>
                </c:pt>
                <c:pt idx="145">
                  <c:v>0.412659</c:v>
                </c:pt>
                <c:pt idx="146">
                  <c:v>0.65142800000000001</c:v>
                </c:pt>
                <c:pt idx="147">
                  <c:v>0.35720800000000003</c:v>
                </c:pt>
                <c:pt idx="148">
                  <c:v>0.117828</c:v>
                </c:pt>
                <c:pt idx="149">
                  <c:v>0.41278100000000001</c:v>
                </c:pt>
                <c:pt idx="150">
                  <c:v>0.65231300000000003</c:v>
                </c:pt>
                <c:pt idx="151">
                  <c:v>0.35720800000000003</c:v>
                </c:pt>
                <c:pt idx="152">
                  <c:v>0.118256</c:v>
                </c:pt>
                <c:pt idx="153">
                  <c:v>0.41278100000000001</c:v>
                </c:pt>
                <c:pt idx="154">
                  <c:v>0.65362500000000001</c:v>
                </c:pt>
                <c:pt idx="155">
                  <c:v>0.35730000000000001</c:v>
                </c:pt>
                <c:pt idx="156">
                  <c:v>0.118286</c:v>
                </c:pt>
                <c:pt idx="157">
                  <c:v>0.41275000000000001</c:v>
                </c:pt>
                <c:pt idx="158">
                  <c:v>0.65188599999999997</c:v>
                </c:pt>
                <c:pt idx="159">
                  <c:v>0.357178</c:v>
                </c:pt>
                <c:pt idx="160">
                  <c:v>0.115845</c:v>
                </c:pt>
                <c:pt idx="161">
                  <c:v>0.41268899999999997</c:v>
                </c:pt>
                <c:pt idx="162">
                  <c:v>0.65145900000000001</c:v>
                </c:pt>
                <c:pt idx="163">
                  <c:v>0.35720800000000003</c:v>
                </c:pt>
                <c:pt idx="164">
                  <c:v>0.117767</c:v>
                </c:pt>
                <c:pt idx="165">
                  <c:v>0.41278100000000001</c:v>
                </c:pt>
                <c:pt idx="166">
                  <c:v>0.65212999999999999</c:v>
                </c:pt>
                <c:pt idx="167">
                  <c:v>0.35720800000000003</c:v>
                </c:pt>
                <c:pt idx="168">
                  <c:v>0.118225</c:v>
                </c:pt>
                <c:pt idx="169">
                  <c:v>0.41278100000000001</c:v>
                </c:pt>
                <c:pt idx="170">
                  <c:v>0.65371699999999999</c:v>
                </c:pt>
                <c:pt idx="171">
                  <c:v>0.35730000000000001</c:v>
                </c:pt>
                <c:pt idx="172">
                  <c:v>0.11853</c:v>
                </c:pt>
                <c:pt idx="173">
                  <c:v>0.41275000000000001</c:v>
                </c:pt>
                <c:pt idx="174">
                  <c:v>0.65216099999999999</c:v>
                </c:pt>
                <c:pt idx="175">
                  <c:v>0.357178</c:v>
                </c:pt>
                <c:pt idx="176">
                  <c:v>0.11773699999999999</c:v>
                </c:pt>
                <c:pt idx="177">
                  <c:v>0.41275000000000001</c:v>
                </c:pt>
                <c:pt idx="178">
                  <c:v>0.65173300000000001</c:v>
                </c:pt>
                <c:pt idx="179">
                  <c:v>0.357178</c:v>
                </c:pt>
                <c:pt idx="180">
                  <c:v>0.116302</c:v>
                </c:pt>
                <c:pt idx="181">
                  <c:v>0.412659</c:v>
                </c:pt>
                <c:pt idx="182">
                  <c:v>0.65142800000000001</c:v>
                </c:pt>
                <c:pt idx="183">
                  <c:v>0.35720800000000003</c:v>
                </c:pt>
                <c:pt idx="184">
                  <c:v>0.117798</c:v>
                </c:pt>
                <c:pt idx="185">
                  <c:v>0.41278100000000001</c:v>
                </c:pt>
                <c:pt idx="186">
                  <c:v>0.65228299999999995</c:v>
                </c:pt>
                <c:pt idx="187">
                  <c:v>0.35720800000000003</c:v>
                </c:pt>
                <c:pt idx="188">
                  <c:v>0.118256</c:v>
                </c:pt>
                <c:pt idx="189">
                  <c:v>0.41278100000000001</c:v>
                </c:pt>
                <c:pt idx="190">
                  <c:v>0.65362500000000001</c:v>
                </c:pt>
                <c:pt idx="191">
                  <c:v>0.35730000000000001</c:v>
                </c:pt>
                <c:pt idx="192">
                  <c:v>0.11853</c:v>
                </c:pt>
                <c:pt idx="193">
                  <c:v>0.41275000000000001</c:v>
                </c:pt>
                <c:pt idx="194">
                  <c:v>0.65212999999999999</c:v>
                </c:pt>
                <c:pt idx="195">
                  <c:v>0.357178</c:v>
                </c:pt>
                <c:pt idx="196">
                  <c:v>0.117645</c:v>
                </c:pt>
                <c:pt idx="197">
                  <c:v>0.41275000000000001</c:v>
                </c:pt>
                <c:pt idx="198">
                  <c:v>0.65170300000000003</c:v>
                </c:pt>
                <c:pt idx="199">
                  <c:v>0.357178</c:v>
                </c:pt>
                <c:pt idx="200">
                  <c:v>0.115356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9-354E-A362-6A0068DAF09E}"/>
            </c:ext>
          </c:extLst>
        </c:ser>
        <c:ser>
          <c:idx val="2"/>
          <c:order val="2"/>
          <c:tx>
            <c:strRef>
              <c:f>'lpf 3k f 10000'!$D$1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0.22070300000000001</c:v>
                </c:pt>
                <c:pt idx="2">
                  <c:v>0.60644500000000001</c:v>
                </c:pt>
                <c:pt idx="3">
                  <c:v>0.35253899999999999</c:v>
                </c:pt>
                <c:pt idx="4">
                  <c:v>0.117188</c:v>
                </c:pt>
                <c:pt idx="5">
                  <c:v>0.412109</c:v>
                </c:pt>
                <c:pt idx="6">
                  <c:v>0.65332000000000001</c:v>
                </c:pt>
                <c:pt idx="7">
                  <c:v>0.35644500000000001</c:v>
                </c:pt>
                <c:pt idx="8">
                  <c:v>0.11816400000000001</c:v>
                </c:pt>
                <c:pt idx="9">
                  <c:v>0.412109</c:v>
                </c:pt>
                <c:pt idx="10">
                  <c:v>0.65136700000000003</c:v>
                </c:pt>
                <c:pt idx="11">
                  <c:v>0.35644500000000001</c:v>
                </c:pt>
                <c:pt idx="12">
                  <c:v>0.117188</c:v>
                </c:pt>
                <c:pt idx="13">
                  <c:v>0.412109</c:v>
                </c:pt>
                <c:pt idx="14">
                  <c:v>0.65136700000000003</c:v>
                </c:pt>
                <c:pt idx="15">
                  <c:v>0.35644500000000001</c:v>
                </c:pt>
                <c:pt idx="16">
                  <c:v>0.11621099999999999</c:v>
                </c:pt>
                <c:pt idx="17">
                  <c:v>0.412109</c:v>
                </c:pt>
                <c:pt idx="18">
                  <c:v>0.65136700000000003</c:v>
                </c:pt>
                <c:pt idx="19">
                  <c:v>0.35644500000000001</c:v>
                </c:pt>
                <c:pt idx="20">
                  <c:v>0.117188</c:v>
                </c:pt>
                <c:pt idx="21">
                  <c:v>0.412109</c:v>
                </c:pt>
                <c:pt idx="22">
                  <c:v>0.65136700000000003</c:v>
                </c:pt>
                <c:pt idx="23">
                  <c:v>0.35644500000000001</c:v>
                </c:pt>
                <c:pt idx="24">
                  <c:v>0.11816400000000001</c:v>
                </c:pt>
                <c:pt idx="25">
                  <c:v>0.412109</c:v>
                </c:pt>
                <c:pt idx="26">
                  <c:v>0.65332000000000001</c:v>
                </c:pt>
                <c:pt idx="27">
                  <c:v>0.35644500000000001</c:v>
                </c:pt>
                <c:pt idx="28">
                  <c:v>0.11816400000000001</c:v>
                </c:pt>
                <c:pt idx="29">
                  <c:v>0.412109</c:v>
                </c:pt>
                <c:pt idx="30">
                  <c:v>0.65136700000000003</c:v>
                </c:pt>
                <c:pt idx="31">
                  <c:v>0.35644500000000001</c:v>
                </c:pt>
                <c:pt idx="32">
                  <c:v>0.117188</c:v>
                </c:pt>
                <c:pt idx="33">
                  <c:v>0.412109</c:v>
                </c:pt>
                <c:pt idx="34">
                  <c:v>0.65136700000000003</c:v>
                </c:pt>
                <c:pt idx="35">
                  <c:v>0.35644500000000001</c:v>
                </c:pt>
                <c:pt idx="36">
                  <c:v>0.11621099999999999</c:v>
                </c:pt>
                <c:pt idx="37">
                  <c:v>0.412109</c:v>
                </c:pt>
                <c:pt idx="38">
                  <c:v>0.65136700000000003</c:v>
                </c:pt>
                <c:pt idx="39">
                  <c:v>0.35644500000000001</c:v>
                </c:pt>
                <c:pt idx="40">
                  <c:v>0.117188</c:v>
                </c:pt>
                <c:pt idx="41">
                  <c:v>0.412109</c:v>
                </c:pt>
                <c:pt idx="42">
                  <c:v>0.65332000000000001</c:v>
                </c:pt>
                <c:pt idx="43">
                  <c:v>0.35644500000000001</c:v>
                </c:pt>
                <c:pt idx="44">
                  <c:v>0.11816400000000001</c:v>
                </c:pt>
                <c:pt idx="45">
                  <c:v>0.412109</c:v>
                </c:pt>
                <c:pt idx="46">
                  <c:v>0.65136700000000003</c:v>
                </c:pt>
                <c:pt idx="47">
                  <c:v>0.35644500000000001</c:v>
                </c:pt>
                <c:pt idx="48">
                  <c:v>0.117188</c:v>
                </c:pt>
                <c:pt idx="49">
                  <c:v>0.412109</c:v>
                </c:pt>
                <c:pt idx="50">
                  <c:v>0.65136700000000003</c:v>
                </c:pt>
                <c:pt idx="51">
                  <c:v>0.35644500000000001</c:v>
                </c:pt>
                <c:pt idx="52">
                  <c:v>0.11621099999999999</c:v>
                </c:pt>
                <c:pt idx="53">
                  <c:v>0.412109</c:v>
                </c:pt>
                <c:pt idx="54">
                  <c:v>0.65136700000000003</c:v>
                </c:pt>
                <c:pt idx="55">
                  <c:v>0.35644500000000001</c:v>
                </c:pt>
                <c:pt idx="56">
                  <c:v>0.117188</c:v>
                </c:pt>
                <c:pt idx="57">
                  <c:v>0.412109</c:v>
                </c:pt>
                <c:pt idx="58">
                  <c:v>0.65136700000000003</c:v>
                </c:pt>
                <c:pt idx="59">
                  <c:v>0.35644500000000001</c:v>
                </c:pt>
                <c:pt idx="60">
                  <c:v>0.11816400000000001</c:v>
                </c:pt>
                <c:pt idx="61">
                  <c:v>0.412109</c:v>
                </c:pt>
                <c:pt idx="62">
                  <c:v>0.65332000000000001</c:v>
                </c:pt>
                <c:pt idx="63">
                  <c:v>0.35644500000000001</c:v>
                </c:pt>
                <c:pt idx="64">
                  <c:v>0.11816400000000001</c:v>
                </c:pt>
                <c:pt idx="65">
                  <c:v>0.412109</c:v>
                </c:pt>
                <c:pt idx="66">
                  <c:v>0.65136700000000003</c:v>
                </c:pt>
                <c:pt idx="67">
                  <c:v>0.35644500000000001</c:v>
                </c:pt>
                <c:pt idx="68">
                  <c:v>0.117188</c:v>
                </c:pt>
                <c:pt idx="69">
                  <c:v>0.412109</c:v>
                </c:pt>
                <c:pt idx="70">
                  <c:v>0.65136700000000003</c:v>
                </c:pt>
                <c:pt idx="71">
                  <c:v>0.35644500000000001</c:v>
                </c:pt>
                <c:pt idx="72">
                  <c:v>0.11621099999999999</c:v>
                </c:pt>
                <c:pt idx="73">
                  <c:v>0.412109</c:v>
                </c:pt>
                <c:pt idx="74">
                  <c:v>0.65136700000000003</c:v>
                </c:pt>
                <c:pt idx="75">
                  <c:v>0.35644500000000001</c:v>
                </c:pt>
                <c:pt idx="76">
                  <c:v>0.117188</c:v>
                </c:pt>
                <c:pt idx="77">
                  <c:v>0.412109</c:v>
                </c:pt>
                <c:pt idx="78">
                  <c:v>0.65332000000000001</c:v>
                </c:pt>
                <c:pt idx="79">
                  <c:v>0.35644500000000001</c:v>
                </c:pt>
                <c:pt idx="80">
                  <c:v>0.11816400000000001</c:v>
                </c:pt>
                <c:pt idx="81">
                  <c:v>0.412109</c:v>
                </c:pt>
                <c:pt idx="82">
                  <c:v>0.65136700000000003</c:v>
                </c:pt>
                <c:pt idx="83">
                  <c:v>0.35644500000000001</c:v>
                </c:pt>
                <c:pt idx="84">
                  <c:v>0.117188</c:v>
                </c:pt>
                <c:pt idx="85">
                  <c:v>0.412109</c:v>
                </c:pt>
                <c:pt idx="86">
                  <c:v>0.65136700000000003</c:v>
                </c:pt>
                <c:pt idx="87">
                  <c:v>0.35644500000000001</c:v>
                </c:pt>
                <c:pt idx="88">
                  <c:v>0.11621099999999999</c:v>
                </c:pt>
                <c:pt idx="89">
                  <c:v>0.412109</c:v>
                </c:pt>
                <c:pt idx="90">
                  <c:v>0.65136700000000003</c:v>
                </c:pt>
                <c:pt idx="91">
                  <c:v>0.35644500000000001</c:v>
                </c:pt>
                <c:pt idx="92">
                  <c:v>0.117188</c:v>
                </c:pt>
                <c:pt idx="93">
                  <c:v>0.412109</c:v>
                </c:pt>
                <c:pt idx="94">
                  <c:v>0.65136700000000003</c:v>
                </c:pt>
                <c:pt idx="95">
                  <c:v>0.35644500000000001</c:v>
                </c:pt>
                <c:pt idx="96">
                  <c:v>0.11816400000000001</c:v>
                </c:pt>
                <c:pt idx="97">
                  <c:v>0.412109</c:v>
                </c:pt>
                <c:pt idx="98">
                  <c:v>0.65332000000000001</c:v>
                </c:pt>
                <c:pt idx="99">
                  <c:v>0.35644500000000001</c:v>
                </c:pt>
                <c:pt idx="100">
                  <c:v>0.11816400000000001</c:v>
                </c:pt>
                <c:pt idx="101">
                  <c:v>0.412109</c:v>
                </c:pt>
                <c:pt idx="102">
                  <c:v>0.65136700000000003</c:v>
                </c:pt>
                <c:pt idx="103">
                  <c:v>0.35644500000000001</c:v>
                </c:pt>
                <c:pt idx="104">
                  <c:v>0.117188</c:v>
                </c:pt>
                <c:pt idx="105">
                  <c:v>0.412109</c:v>
                </c:pt>
                <c:pt idx="106">
                  <c:v>0.65136700000000003</c:v>
                </c:pt>
                <c:pt idx="107">
                  <c:v>0.35644500000000001</c:v>
                </c:pt>
                <c:pt idx="108">
                  <c:v>0.11621099999999999</c:v>
                </c:pt>
                <c:pt idx="109">
                  <c:v>0.412109</c:v>
                </c:pt>
                <c:pt idx="110">
                  <c:v>0.65136700000000003</c:v>
                </c:pt>
                <c:pt idx="111">
                  <c:v>0.35644500000000001</c:v>
                </c:pt>
                <c:pt idx="112">
                  <c:v>0.117188</c:v>
                </c:pt>
                <c:pt idx="113">
                  <c:v>0.412109</c:v>
                </c:pt>
                <c:pt idx="114">
                  <c:v>0.65234400000000003</c:v>
                </c:pt>
                <c:pt idx="115">
                  <c:v>0.35644500000000001</c:v>
                </c:pt>
                <c:pt idx="116">
                  <c:v>0.11816400000000001</c:v>
                </c:pt>
                <c:pt idx="117">
                  <c:v>0.412109</c:v>
                </c:pt>
                <c:pt idx="118">
                  <c:v>0.65332000000000001</c:v>
                </c:pt>
                <c:pt idx="119">
                  <c:v>0.35644500000000001</c:v>
                </c:pt>
                <c:pt idx="120">
                  <c:v>0.11816400000000001</c:v>
                </c:pt>
                <c:pt idx="121">
                  <c:v>0.412109</c:v>
                </c:pt>
                <c:pt idx="122">
                  <c:v>0.65136700000000003</c:v>
                </c:pt>
                <c:pt idx="123">
                  <c:v>0.35644500000000001</c:v>
                </c:pt>
                <c:pt idx="124">
                  <c:v>0.115234</c:v>
                </c:pt>
                <c:pt idx="125">
                  <c:v>0.412109</c:v>
                </c:pt>
                <c:pt idx="126">
                  <c:v>0.65136700000000003</c:v>
                </c:pt>
                <c:pt idx="127">
                  <c:v>0.35644500000000001</c:v>
                </c:pt>
                <c:pt idx="128">
                  <c:v>0.117188</c:v>
                </c:pt>
                <c:pt idx="129">
                  <c:v>0.412109</c:v>
                </c:pt>
                <c:pt idx="130">
                  <c:v>0.65136700000000003</c:v>
                </c:pt>
                <c:pt idx="131">
                  <c:v>0.35644500000000001</c:v>
                </c:pt>
                <c:pt idx="132">
                  <c:v>0.11816400000000001</c:v>
                </c:pt>
                <c:pt idx="133">
                  <c:v>0.412109</c:v>
                </c:pt>
                <c:pt idx="134">
                  <c:v>0.65332000000000001</c:v>
                </c:pt>
                <c:pt idx="135">
                  <c:v>0.35644500000000001</c:v>
                </c:pt>
                <c:pt idx="136">
                  <c:v>0.11816400000000001</c:v>
                </c:pt>
                <c:pt idx="137">
                  <c:v>0.412109</c:v>
                </c:pt>
                <c:pt idx="138">
                  <c:v>0.65136700000000003</c:v>
                </c:pt>
                <c:pt idx="139">
                  <c:v>0.35644500000000001</c:v>
                </c:pt>
                <c:pt idx="140">
                  <c:v>0.117188</c:v>
                </c:pt>
                <c:pt idx="141">
                  <c:v>0.412109</c:v>
                </c:pt>
                <c:pt idx="142">
                  <c:v>0.65136700000000003</c:v>
                </c:pt>
                <c:pt idx="143">
                  <c:v>0.35644500000000001</c:v>
                </c:pt>
                <c:pt idx="144">
                  <c:v>0.11621099999999999</c:v>
                </c:pt>
                <c:pt idx="145">
                  <c:v>0.412109</c:v>
                </c:pt>
                <c:pt idx="146">
                  <c:v>0.65136700000000003</c:v>
                </c:pt>
                <c:pt idx="147">
                  <c:v>0.35644500000000001</c:v>
                </c:pt>
                <c:pt idx="148">
                  <c:v>0.117188</c:v>
                </c:pt>
                <c:pt idx="149">
                  <c:v>0.412109</c:v>
                </c:pt>
                <c:pt idx="150">
                  <c:v>0.65136700000000003</c:v>
                </c:pt>
                <c:pt idx="151">
                  <c:v>0.35644500000000001</c:v>
                </c:pt>
                <c:pt idx="152">
                  <c:v>0.11816400000000001</c:v>
                </c:pt>
                <c:pt idx="153">
                  <c:v>0.412109</c:v>
                </c:pt>
                <c:pt idx="154">
                  <c:v>0.65332000000000001</c:v>
                </c:pt>
                <c:pt idx="155">
                  <c:v>0.35644500000000001</c:v>
                </c:pt>
                <c:pt idx="156">
                  <c:v>0.11816400000000001</c:v>
                </c:pt>
                <c:pt idx="157">
                  <c:v>0.412109</c:v>
                </c:pt>
                <c:pt idx="158">
                  <c:v>0.65136700000000003</c:v>
                </c:pt>
                <c:pt idx="159">
                  <c:v>0.35644500000000001</c:v>
                </c:pt>
                <c:pt idx="160">
                  <c:v>0.115234</c:v>
                </c:pt>
                <c:pt idx="161">
                  <c:v>0.412109</c:v>
                </c:pt>
                <c:pt idx="162">
                  <c:v>0.65136700000000003</c:v>
                </c:pt>
                <c:pt idx="163">
                  <c:v>0.35644500000000001</c:v>
                </c:pt>
                <c:pt idx="164">
                  <c:v>0.117188</c:v>
                </c:pt>
                <c:pt idx="165">
                  <c:v>0.412109</c:v>
                </c:pt>
                <c:pt idx="166">
                  <c:v>0.65136700000000003</c:v>
                </c:pt>
                <c:pt idx="167">
                  <c:v>0.35644500000000001</c:v>
                </c:pt>
                <c:pt idx="168">
                  <c:v>0.11816400000000001</c:v>
                </c:pt>
                <c:pt idx="169">
                  <c:v>0.412109</c:v>
                </c:pt>
                <c:pt idx="170">
                  <c:v>0.65332000000000001</c:v>
                </c:pt>
                <c:pt idx="171">
                  <c:v>0.35644500000000001</c:v>
                </c:pt>
                <c:pt idx="172">
                  <c:v>0.11816400000000001</c:v>
                </c:pt>
                <c:pt idx="173">
                  <c:v>0.412109</c:v>
                </c:pt>
                <c:pt idx="174">
                  <c:v>0.65136700000000003</c:v>
                </c:pt>
                <c:pt idx="175">
                  <c:v>0.35644500000000001</c:v>
                </c:pt>
                <c:pt idx="176">
                  <c:v>0.117188</c:v>
                </c:pt>
                <c:pt idx="177">
                  <c:v>0.412109</c:v>
                </c:pt>
                <c:pt idx="178">
                  <c:v>0.65136700000000003</c:v>
                </c:pt>
                <c:pt idx="179">
                  <c:v>0.35644500000000001</c:v>
                </c:pt>
                <c:pt idx="180">
                  <c:v>0.11621099999999999</c:v>
                </c:pt>
                <c:pt idx="181">
                  <c:v>0.412109</c:v>
                </c:pt>
                <c:pt idx="182">
                  <c:v>0.65136700000000003</c:v>
                </c:pt>
                <c:pt idx="183">
                  <c:v>0.35644500000000001</c:v>
                </c:pt>
                <c:pt idx="184">
                  <c:v>0.117188</c:v>
                </c:pt>
                <c:pt idx="185">
                  <c:v>0.412109</c:v>
                </c:pt>
                <c:pt idx="186">
                  <c:v>0.65136700000000003</c:v>
                </c:pt>
                <c:pt idx="187">
                  <c:v>0.35644500000000001</c:v>
                </c:pt>
                <c:pt idx="188">
                  <c:v>0.11816400000000001</c:v>
                </c:pt>
                <c:pt idx="189">
                  <c:v>0.412109</c:v>
                </c:pt>
                <c:pt idx="190">
                  <c:v>0.65332000000000001</c:v>
                </c:pt>
                <c:pt idx="191">
                  <c:v>0.35644500000000001</c:v>
                </c:pt>
                <c:pt idx="192">
                  <c:v>0.11816400000000001</c:v>
                </c:pt>
                <c:pt idx="193">
                  <c:v>0.412109</c:v>
                </c:pt>
                <c:pt idx="194">
                  <c:v>0.65136700000000003</c:v>
                </c:pt>
                <c:pt idx="195">
                  <c:v>0.35644500000000001</c:v>
                </c:pt>
                <c:pt idx="196">
                  <c:v>0.117188</c:v>
                </c:pt>
                <c:pt idx="197">
                  <c:v>0.412109</c:v>
                </c:pt>
                <c:pt idx="198">
                  <c:v>0.65136700000000003</c:v>
                </c:pt>
                <c:pt idx="199">
                  <c:v>0.35644500000000001</c:v>
                </c:pt>
                <c:pt idx="200">
                  <c:v>0.115234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C9-354E-A362-6A0068DAF09E}"/>
            </c:ext>
          </c:extLst>
        </c:ser>
        <c:ser>
          <c:idx val="3"/>
          <c:order val="3"/>
          <c:tx>
            <c:strRef>
              <c:f>'lpf 3k f 10000'!$E$1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3.3199999999999999E-4</c:v>
                </c:pt>
                <c:pt idx="2">
                  <c:v>1.1980000000000001E-3</c:v>
                </c:pt>
                <c:pt idx="3">
                  <c:v>1.495E-3</c:v>
                </c:pt>
                <c:pt idx="4">
                  <c:v>9.8799999999999995E-4</c:v>
                </c:pt>
                <c:pt idx="5">
                  <c:v>4.0000000000000003E-5</c:v>
                </c:pt>
                <c:pt idx="6">
                  <c:v>2.2190000000000001E-3</c:v>
                </c:pt>
                <c:pt idx="7">
                  <c:v>6.4949999999999999E-3</c:v>
                </c:pt>
                <c:pt idx="8">
                  <c:v>1.2148000000000001E-2</c:v>
                </c:pt>
                <c:pt idx="9">
                  <c:v>1.6961E-2</c:v>
                </c:pt>
                <c:pt idx="10">
                  <c:v>1.8751E-2</c:v>
                </c:pt>
                <c:pt idx="11">
                  <c:v>1.5306999999999999E-2</c:v>
                </c:pt>
                <c:pt idx="12">
                  <c:v>3.496E-3</c:v>
                </c:pt>
                <c:pt idx="13">
                  <c:v>1.9628E-2</c:v>
                </c:pt>
                <c:pt idx="14">
                  <c:v>5.4655000000000002E-2</c:v>
                </c:pt>
                <c:pt idx="15">
                  <c:v>9.9770999999999999E-2</c:v>
                </c:pt>
                <c:pt idx="16">
                  <c:v>0.152309</c:v>
                </c:pt>
                <c:pt idx="17">
                  <c:v>0.20868600000000001</c:v>
                </c:pt>
                <c:pt idx="18">
                  <c:v>0.26368900000000001</c:v>
                </c:pt>
                <c:pt idx="19">
                  <c:v>0.311996</c:v>
                </c:pt>
                <c:pt idx="20">
                  <c:v>0.35040399999999999</c:v>
                </c:pt>
                <c:pt idx="21">
                  <c:v>0.37800699999999998</c:v>
                </c:pt>
                <c:pt idx="22">
                  <c:v>0.39476899999999998</c:v>
                </c:pt>
                <c:pt idx="23">
                  <c:v>0.40162700000000001</c:v>
                </c:pt>
                <c:pt idx="24">
                  <c:v>0.401509</c:v>
                </c:pt>
                <c:pt idx="25">
                  <c:v>0.39811999999999997</c:v>
                </c:pt>
                <c:pt idx="26">
                  <c:v>0.39374900000000002</c:v>
                </c:pt>
                <c:pt idx="27">
                  <c:v>0.38929900000000001</c:v>
                </c:pt>
                <c:pt idx="28">
                  <c:v>0.385791</c:v>
                </c:pt>
                <c:pt idx="29">
                  <c:v>0.38414300000000001</c:v>
                </c:pt>
                <c:pt idx="30">
                  <c:v>0.38387399999999999</c:v>
                </c:pt>
                <c:pt idx="31">
                  <c:v>0.38374599999999998</c:v>
                </c:pt>
                <c:pt idx="32">
                  <c:v>0.383656</c:v>
                </c:pt>
                <c:pt idx="33">
                  <c:v>0.38428899999999999</c:v>
                </c:pt>
                <c:pt idx="34">
                  <c:v>0.38503500000000002</c:v>
                </c:pt>
                <c:pt idx="35">
                  <c:v>0.38470100000000002</c:v>
                </c:pt>
                <c:pt idx="36">
                  <c:v>0.38442599999999999</c:v>
                </c:pt>
                <c:pt idx="37">
                  <c:v>0.38506800000000002</c:v>
                </c:pt>
                <c:pt idx="38">
                  <c:v>0.38561400000000001</c:v>
                </c:pt>
                <c:pt idx="39">
                  <c:v>0.38523600000000002</c:v>
                </c:pt>
                <c:pt idx="40">
                  <c:v>0.38492799999999999</c:v>
                </c:pt>
                <c:pt idx="41">
                  <c:v>0.38549099999999997</c:v>
                </c:pt>
                <c:pt idx="42">
                  <c:v>0.38591900000000001</c:v>
                </c:pt>
                <c:pt idx="43">
                  <c:v>0.38539200000000001</c:v>
                </c:pt>
                <c:pt idx="44">
                  <c:v>0.38491700000000001</c:v>
                </c:pt>
                <c:pt idx="45">
                  <c:v>0.38531300000000002</c:v>
                </c:pt>
                <c:pt idx="46">
                  <c:v>0.38558799999999999</c:v>
                </c:pt>
                <c:pt idx="47">
                  <c:v>0.38494299999999998</c:v>
                </c:pt>
                <c:pt idx="48">
                  <c:v>0.38439499999999999</c:v>
                </c:pt>
                <c:pt idx="49">
                  <c:v>0.38478099999999998</c:v>
                </c:pt>
                <c:pt idx="50">
                  <c:v>0.38510899999999998</c:v>
                </c:pt>
                <c:pt idx="51">
                  <c:v>0.38458500000000001</c:v>
                </c:pt>
                <c:pt idx="52">
                  <c:v>0.38421100000000002</c:v>
                </c:pt>
                <c:pt idx="53">
                  <c:v>0.38480300000000001</c:v>
                </c:pt>
                <c:pt idx="54">
                  <c:v>0.38534400000000002</c:v>
                </c:pt>
                <c:pt idx="55">
                  <c:v>0.38500099999999998</c:v>
                </c:pt>
                <c:pt idx="56">
                  <c:v>0.38475300000000001</c:v>
                </c:pt>
                <c:pt idx="57">
                  <c:v>0.38538899999999998</c:v>
                </c:pt>
                <c:pt idx="58">
                  <c:v>0.38588699999999998</c:v>
                </c:pt>
                <c:pt idx="59">
                  <c:v>0.38541700000000001</c:v>
                </c:pt>
                <c:pt idx="60">
                  <c:v>0.38498300000000002</c:v>
                </c:pt>
                <c:pt idx="61">
                  <c:v>0.38540000000000002</c:v>
                </c:pt>
                <c:pt idx="62">
                  <c:v>0.385683</c:v>
                </c:pt>
                <c:pt idx="63">
                  <c:v>0.38502999999999998</c:v>
                </c:pt>
                <c:pt idx="64">
                  <c:v>0.38446799999999998</c:v>
                </c:pt>
                <c:pt idx="65">
                  <c:v>0.384828</c:v>
                </c:pt>
                <c:pt idx="66">
                  <c:v>0.38512200000000002</c:v>
                </c:pt>
                <c:pt idx="67">
                  <c:v>0.384548</c:v>
                </c:pt>
                <c:pt idx="68">
                  <c:v>0.38411099999999998</c:v>
                </c:pt>
                <c:pt idx="69">
                  <c:v>0.38463199999999997</c:v>
                </c:pt>
                <c:pt idx="70">
                  <c:v>0.385098</c:v>
                </c:pt>
                <c:pt idx="71">
                  <c:v>0.38469500000000001</c:v>
                </c:pt>
                <c:pt idx="72">
                  <c:v>0.384411</c:v>
                </c:pt>
                <c:pt idx="73">
                  <c:v>0.38505299999999998</c:v>
                </c:pt>
                <c:pt idx="74">
                  <c:v>0.385602</c:v>
                </c:pt>
                <c:pt idx="75">
                  <c:v>0.38522600000000001</c:v>
                </c:pt>
                <c:pt idx="76">
                  <c:v>0.38492199999999999</c:v>
                </c:pt>
                <c:pt idx="77">
                  <c:v>0.385488</c:v>
                </c:pt>
                <c:pt idx="78">
                  <c:v>0.38591999999999999</c:v>
                </c:pt>
                <c:pt idx="79">
                  <c:v>0.38539600000000002</c:v>
                </c:pt>
                <c:pt idx="80">
                  <c:v>0.38492399999999999</c:v>
                </c:pt>
                <c:pt idx="81">
                  <c:v>0.38532100000000002</c:v>
                </c:pt>
                <c:pt idx="82">
                  <c:v>0.38559599999999999</c:v>
                </c:pt>
                <c:pt idx="83">
                  <c:v>0.38494899999999999</c:v>
                </c:pt>
                <c:pt idx="84">
                  <c:v>0.38439899999999999</c:v>
                </c:pt>
                <c:pt idx="85">
                  <c:v>0.38478200000000001</c:v>
                </c:pt>
                <c:pt idx="86">
                  <c:v>0.38510800000000001</c:v>
                </c:pt>
                <c:pt idx="87">
                  <c:v>0.38458100000000001</c:v>
                </c:pt>
                <c:pt idx="88">
                  <c:v>0.38420599999999999</c:v>
                </c:pt>
                <c:pt idx="89">
                  <c:v>0.384797</c:v>
                </c:pt>
                <c:pt idx="90">
                  <c:v>0.38533800000000001</c:v>
                </c:pt>
                <c:pt idx="91">
                  <c:v>0.384996</c:v>
                </c:pt>
                <c:pt idx="92">
                  <c:v>0.38474999999999998</c:v>
                </c:pt>
                <c:pt idx="93">
                  <c:v>0.38538800000000001</c:v>
                </c:pt>
                <c:pt idx="94">
                  <c:v>0.38588899999999998</c:v>
                </c:pt>
                <c:pt idx="95">
                  <c:v>0.38542199999999999</c:v>
                </c:pt>
                <c:pt idx="96">
                  <c:v>0.38499</c:v>
                </c:pt>
                <c:pt idx="97">
                  <c:v>0.38540799999999997</c:v>
                </c:pt>
                <c:pt idx="98">
                  <c:v>0.38569100000000001</c:v>
                </c:pt>
                <c:pt idx="99">
                  <c:v>0.38503799999999999</c:v>
                </c:pt>
                <c:pt idx="100">
                  <c:v>0.38447500000000001</c:v>
                </c:pt>
                <c:pt idx="101">
                  <c:v>0.38483299999999998</c:v>
                </c:pt>
                <c:pt idx="102">
                  <c:v>0.38512600000000002</c:v>
                </c:pt>
                <c:pt idx="103">
                  <c:v>0.38454899999999997</c:v>
                </c:pt>
                <c:pt idx="104">
                  <c:v>0.38411000000000001</c:v>
                </c:pt>
                <c:pt idx="105">
                  <c:v>0.38462800000000003</c:v>
                </c:pt>
                <c:pt idx="106">
                  <c:v>0.38509300000000002</c:v>
                </c:pt>
                <c:pt idx="107">
                  <c:v>0.384689</c:v>
                </c:pt>
                <c:pt idx="108">
                  <c:v>0.384405</c:v>
                </c:pt>
                <c:pt idx="109">
                  <c:v>0.385046</c:v>
                </c:pt>
                <c:pt idx="110">
                  <c:v>0.38559500000000002</c:v>
                </c:pt>
                <c:pt idx="111">
                  <c:v>0.38522099999999998</c:v>
                </c:pt>
                <c:pt idx="112">
                  <c:v>0.38491799999999998</c:v>
                </c:pt>
                <c:pt idx="113">
                  <c:v>0.38548700000000002</c:v>
                </c:pt>
                <c:pt idx="114">
                  <c:v>0.38591900000000001</c:v>
                </c:pt>
                <c:pt idx="115">
                  <c:v>0.38539899999999999</c:v>
                </c:pt>
                <c:pt idx="116">
                  <c:v>0.38493100000000002</c:v>
                </c:pt>
                <c:pt idx="117">
                  <c:v>0.38533499999999998</c:v>
                </c:pt>
                <c:pt idx="118">
                  <c:v>0.38561800000000002</c:v>
                </c:pt>
                <c:pt idx="119">
                  <c:v>0.38497700000000001</c:v>
                </c:pt>
                <c:pt idx="120">
                  <c:v>0.38442999999999999</c:v>
                </c:pt>
                <c:pt idx="121">
                  <c:v>0.38480700000000001</c:v>
                </c:pt>
                <c:pt idx="122">
                  <c:v>0.38511299999999998</c:v>
                </c:pt>
                <c:pt idx="123">
                  <c:v>0.38454899999999997</c:v>
                </c:pt>
                <c:pt idx="124">
                  <c:v>0.38411899999999999</c:v>
                </c:pt>
                <c:pt idx="125">
                  <c:v>0.38464399999999999</c:v>
                </c:pt>
                <c:pt idx="126">
                  <c:v>0.38511800000000002</c:v>
                </c:pt>
                <c:pt idx="127">
                  <c:v>0.38472099999999998</c:v>
                </c:pt>
                <c:pt idx="128">
                  <c:v>0.38444600000000001</c:v>
                </c:pt>
                <c:pt idx="129">
                  <c:v>0.38509199999999999</c:v>
                </c:pt>
                <c:pt idx="130">
                  <c:v>0.38564100000000001</c:v>
                </c:pt>
                <c:pt idx="131">
                  <c:v>0.38525599999999999</c:v>
                </c:pt>
                <c:pt idx="132">
                  <c:v>0.38492799999999999</c:v>
                </c:pt>
                <c:pt idx="133">
                  <c:v>0.38545400000000002</c:v>
                </c:pt>
                <c:pt idx="134">
                  <c:v>0.38582899999999998</c:v>
                </c:pt>
                <c:pt idx="135">
                  <c:v>0.385237</c:v>
                </c:pt>
                <c:pt idx="136">
                  <c:v>0.38469599999999998</c:v>
                </c:pt>
                <c:pt idx="137">
                  <c:v>0.38503900000000002</c:v>
                </c:pt>
                <c:pt idx="138">
                  <c:v>0.38528699999999999</c:v>
                </c:pt>
                <c:pt idx="139">
                  <c:v>0.38464999999999999</c:v>
                </c:pt>
                <c:pt idx="140">
                  <c:v>0.38414999999999999</c:v>
                </c:pt>
                <c:pt idx="141">
                  <c:v>0.38461800000000002</c:v>
                </c:pt>
                <c:pt idx="142">
                  <c:v>0.38505099999999998</c:v>
                </c:pt>
                <c:pt idx="143">
                  <c:v>0.38463199999999997</c:v>
                </c:pt>
                <c:pt idx="144">
                  <c:v>0.384349</c:v>
                </c:pt>
                <c:pt idx="145">
                  <c:v>0.38500099999999998</c:v>
                </c:pt>
                <c:pt idx="146">
                  <c:v>0.38556200000000002</c:v>
                </c:pt>
                <c:pt idx="147">
                  <c:v>0.38520300000000002</c:v>
                </c:pt>
                <c:pt idx="148">
                  <c:v>0.384909</c:v>
                </c:pt>
                <c:pt idx="149">
                  <c:v>0.38548500000000002</c:v>
                </c:pt>
                <c:pt idx="150">
                  <c:v>0.38592199999999999</c:v>
                </c:pt>
                <c:pt idx="151">
                  <c:v>0.385403</c:v>
                </c:pt>
                <c:pt idx="152">
                  <c:v>0.38493699999999997</c:v>
                </c:pt>
                <c:pt idx="153">
                  <c:v>0.38534000000000002</c:v>
                </c:pt>
                <c:pt idx="154">
                  <c:v>0.38562400000000002</c:v>
                </c:pt>
                <c:pt idx="155">
                  <c:v>0.38498300000000002</c:v>
                </c:pt>
                <c:pt idx="156">
                  <c:v>0.384434</c:v>
                </c:pt>
                <c:pt idx="157">
                  <c:v>0.38480900000000001</c:v>
                </c:pt>
                <c:pt idx="158">
                  <c:v>0.38511299999999998</c:v>
                </c:pt>
                <c:pt idx="159">
                  <c:v>0.38454700000000003</c:v>
                </c:pt>
                <c:pt idx="160">
                  <c:v>0.38411499999999998</c:v>
                </c:pt>
                <c:pt idx="161">
                  <c:v>0.38463900000000001</c:v>
                </c:pt>
                <c:pt idx="162">
                  <c:v>0.38511200000000001</c:v>
                </c:pt>
                <c:pt idx="163">
                  <c:v>0.384714</c:v>
                </c:pt>
                <c:pt idx="164">
                  <c:v>0.38444</c:v>
                </c:pt>
                <c:pt idx="165">
                  <c:v>0.38508700000000001</c:v>
                </c:pt>
                <c:pt idx="166">
                  <c:v>0.38563799999999998</c:v>
                </c:pt>
                <c:pt idx="167">
                  <c:v>0.38525599999999999</c:v>
                </c:pt>
                <c:pt idx="168">
                  <c:v>0.38493100000000002</c:v>
                </c:pt>
                <c:pt idx="169">
                  <c:v>0.385459</c:v>
                </c:pt>
                <c:pt idx="170">
                  <c:v>0.38583600000000001</c:v>
                </c:pt>
                <c:pt idx="171">
                  <c:v>0.38524599999999998</c:v>
                </c:pt>
                <c:pt idx="172">
                  <c:v>0.38470500000000002</c:v>
                </c:pt>
                <c:pt idx="173">
                  <c:v>0.38504699999999997</c:v>
                </c:pt>
                <c:pt idx="174">
                  <c:v>0.38529200000000002</c:v>
                </c:pt>
                <c:pt idx="175">
                  <c:v>0.38465300000000002</c:v>
                </c:pt>
                <c:pt idx="176">
                  <c:v>0.38415100000000002</c:v>
                </c:pt>
                <c:pt idx="177">
                  <c:v>0.38461600000000001</c:v>
                </c:pt>
                <c:pt idx="178">
                  <c:v>0.38504699999999997</c:v>
                </c:pt>
                <c:pt idx="179">
                  <c:v>0.38462800000000003</c:v>
                </c:pt>
                <c:pt idx="180">
                  <c:v>0.38434400000000002</c:v>
                </c:pt>
                <c:pt idx="181">
                  <c:v>0.38499699999999998</c:v>
                </c:pt>
                <c:pt idx="182">
                  <c:v>0.38556000000000001</c:v>
                </c:pt>
                <c:pt idx="183">
                  <c:v>0.38520100000000002</c:v>
                </c:pt>
                <c:pt idx="184">
                  <c:v>0.384909</c:v>
                </c:pt>
                <c:pt idx="185">
                  <c:v>0.385486</c:v>
                </c:pt>
                <c:pt idx="186">
                  <c:v>0.38592500000000002</c:v>
                </c:pt>
                <c:pt idx="187">
                  <c:v>0.385407</c:v>
                </c:pt>
                <c:pt idx="188">
                  <c:v>0.38494299999999998</c:v>
                </c:pt>
                <c:pt idx="189">
                  <c:v>0.38534800000000002</c:v>
                </c:pt>
                <c:pt idx="190">
                  <c:v>0.385633</c:v>
                </c:pt>
                <c:pt idx="191">
                  <c:v>0.384992</c:v>
                </c:pt>
                <c:pt idx="192">
                  <c:v>0.38444400000000001</c:v>
                </c:pt>
                <c:pt idx="193">
                  <c:v>0.38481900000000002</c:v>
                </c:pt>
                <c:pt idx="194">
                  <c:v>0.38512200000000002</c:v>
                </c:pt>
                <c:pt idx="195">
                  <c:v>0.38455299999999998</c:v>
                </c:pt>
                <c:pt idx="196">
                  <c:v>0.38412000000000002</c:v>
                </c:pt>
                <c:pt idx="197">
                  <c:v>0.38463900000000001</c:v>
                </c:pt>
                <c:pt idx="198">
                  <c:v>0.385106</c:v>
                </c:pt>
                <c:pt idx="199">
                  <c:v>0.38470199999999999</c:v>
                </c:pt>
                <c:pt idx="200">
                  <c:v>0.38441599999999998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C9-354E-A362-6A0068DAF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'hpf 3k 1000'!$B$1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'hpf 3k 1000'!$A$2:$A$400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3k 1000'!$B$2:$B$400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0.40472399999999997</c:v>
                </c:pt>
                <c:pt idx="2">
                  <c:v>0.45812999999999998</c:v>
                </c:pt>
                <c:pt idx="3">
                  <c:v>0.50888100000000003</c:v>
                </c:pt>
                <c:pt idx="4">
                  <c:v>0.55569500000000005</c:v>
                </c:pt>
                <c:pt idx="5">
                  <c:v>0.59747300000000003</c:v>
                </c:pt>
                <c:pt idx="6">
                  <c:v>0.63311799999999996</c:v>
                </c:pt>
                <c:pt idx="7">
                  <c:v>0.66180399999999995</c:v>
                </c:pt>
                <c:pt idx="8">
                  <c:v>0.68279999999999996</c:v>
                </c:pt>
                <c:pt idx="9">
                  <c:v>0.69561799999999996</c:v>
                </c:pt>
                <c:pt idx="10">
                  <c:v>0.69995099999999999</c:v>
                </c:pt>
                <c:pt idx="11">
                  <c:v>0.69564800000000004</c:v>
                </c:pt>
                <c:pt idx="12">
                  <c:v>0.68283099999999997</c:v>
                </c:pt>
                <c:pt idx="13">
                  <c:v>0.66183499999999995</c:v>
                </c:pt>
                <c:pt idx="14">
                  <c:v>0.63311799999999996</c:v>
                </c:pt>
                <c:pt idx="15">
                  <c:v>0.59744299999999995</c:v>
                </c:pt>
                <c:pt idx="16">
                  <c:v>0.55569500000000005</c:v>
                </c:pt>
                <c:pt idx="17">
                  <c:v>0.50885000000000002</c:v>
                </c:pt>
                <c:pt idx="18">
                  <c:v>0.45812999999999998</c:v>
                </c:pt>
                <c:pt idx="19">
                  <c:v>0.40472399999999997</c:v>
                </c:pt>
                <c:pt idx="20">
                  <c:v>0.34997600000000001</c:v>
                </c:pt>
                <c:pt idx="21">
                  <c:v>0.29522700000000002</c:v>
                </c:pt>
                <c:pt idx="22">
                  <c:v>0.24185200000000001</c:v>
                </c:pt>
                <c:pt idx="23">
                  <c:v>0.19110099999999999</c:v>
                </c:pt>
                <c:pt idx="24">
                  <c:v>0.144287</c:v>
                </c:pt>
                <c:pt idx="25">
                  <c:v>0.10253900000000001</c:v>
                </c:pt>
                <c:pt idx="26">
                  <c:v>6.6864000000000007E-2</c:v>
                </c:pt>
                <c:pt idx="27">
                  <c:v>3.8177000000000003E-2</c:v>
                </c:pt>
                <c:pt idx="28">
                  <c:v>1.7151E-2</c:v>
                </c:pt>
                <c:pt idx="29">
                  <c:v>4.3030000000000004E-3</c:v>
                </c:pt>
                <c:pt idx="30">
                  <c:v>0</c:v>
                </c:pt>
                <c:pt idx="31">
                  <c:v>4.333E-3</c:v>
                </c:pt>
                <c:pt idx="32">
                  <c:v>1.7151E-2</c:v>
                </c:pt>
                <c:pt idx="33">
                  <c:v>3.8177000000000003E-2</c:v>
                </c:pt>
                <c:pt idx="34">
                  <c:v>6.6864000000000007E-2</c:v>
                </c:pt>
                <c:pt idx="35">
                  <c:v>0.10253900000000001</c:v>
                </c:pt>
                <c:pt idx="36">
                  <c:v>0.144287</c:v>
                </c:pt>
                <c:pt idx="37">
                  <c:v>0.19110099999999999</c:v>
                </c:pt>
                <c:pt idx="38">
                  <c:v>0.24185200000000001</c:v>
                </c:pt>
                <c:pt idx="39">
                  <c:v>0.29525800000000002</c:v>
                </c:pt>
                <c:pt idx="40">
                  <c:v>0.34997600000000001</c:v>
                </c:pt>
                <c:pt idx="41">
                  <c:v>0.40472399999999997</c:v>
                </c:pt>
                <c:pt idx="42">
                  <c:v>0.45812999999999998</c:v>
                </c:pt>
                <c:pt idx="43">
                  <c:v>0.50885000000000002</c:v>
                </c:pt>
                <c:pt idx="44">
                  <c:v>0.55569500000000005</c:v>
                </c:pt>
                <c:pt idx="45">
                  <c:v>0.59747300000000003</c:v>
                </c:pt>
                <c:pt idx="46">
                  <c:v>0.63314800000000004</c:v>
                </c:pt>
                <c:pt idx="47">
                  <c:v>0.66180399999999995</c:v>
                </c:pt>
                <c:pt idx="48">
                  <c:v>0.68283099999999997</c:v>
                </c:pt>
                <c:pt idx="49">
                  <c:v>0.69561799999999996</c:v>
                </c:pt>
                <c:pt idx="50">
                  <c:v>0.69995099999999999</c:v>
                </c:pt>
                <c:pt idx="51">
                  <c:v>0.69561799999999996</c:v>
                </c:pt>
                <c:pt idx="52">
                  <c:v>0.68283099999999997</c:v>
                </c:pt>
                <c:pt idx="53">
                  <c:v>0.66180399999999995</c:v>
                </c:pt>
                <c:pt idx="54">
                  <c:v>0.63314800000000004</c:v>
                </c:pt>
                <c:pt idx="55">
                  <c:v>0.59747300000000003</c:v>
                </c:pt>
                <c:pt idx="56">
                  <c:v>0.55569500000000005</c:v>
                </c:pt>
                <c:pt idx="57">
                  <c:v>0.50885000000000002</c:v>
                </c:pt>
                <c:pt idx="58">
                  <c:v>0.45812999999999998</c:v>
                </c:pt>
                <c:pt idx="59">
                  <c:v>0.40472399999999997</c:v>
                </c:pt>
                <c:pt idx="60">
                  <c:v>0.34997600000000001</c:v>
                </c:pt>
                <c:pt idx="61">
                  <c:v>0.29525800000000002</c:v>
                </c:pt>
                <c:pt idx="62">
                  <c:v>0.24185200000000001</c:v>
                </c:pt>
                <c:pt idx="63">
                  <c:v>0.19110099999999999</c:v>
                </c:pt>
                <c:pt idx="64">
                  <c:v>0.144287</c:v>
                </c:pt>
                <c:pt idx="65">
                  <c:v>0.10253900000000001</c:v>
                </c:pt>
                <c:pt idx="66">
                  <c:v>6.6864000000000007E-2</c:v>
                </c:pt>
                <c:pt idx="67">
                  <c:v>3.8177000000000003E-2</c:v>
                </c:pt>
                <c:pt idx="68">
                  <c:v>1.7151E-2</c:v>
                </c:pt>
                <c:pt idx="69">
                  <c:v>4.333E-3</c:v>
                </c:pt>
                <c:pt idx="70">
                  <c:v>3.1000000000000001E-5</c:v>
                </c:pt>
                <c:pt idx="71">
                  <c:v>4.3030000000000004E-3</c:v>
                </c:pt>
                <c:pt idx="72">
                  <c:v>1.7151E-2</c:v>
                </c:pt>
                <c:pt idx="73">
                  <c:v>3.8177000000000003E-2</c:v>
                </c:pt>
                <c:pt idx="74">
                  <c:v>6.6864000000000007E-2</c:v>
                </c:pt>
                <c:pt idx="75">
                  <c:v>0.10253900000000001</c:v>
                </c:pt>
                <c:pt idx="76">
                  <c:v>0.144287</c:v>
                </c:pt>
                <c:pt idx="77">
                  <c:v>0.19110099999999999</c:v>
                </c:pt>
                <c:pt idx="78">
                  <c:v>0.24185200000000001</c:v>
                </c:pt>
                <c:pt idx="79">
                  <c:v>0.29522700000000002</c:v>
                </c:pt>
                <c:pt idx="80">
                  <c:v>0.34997600000000001</c:v>
                </c:pt>
                <c:pt idx="81">
                  <c:v>0.40472399999999997</c:v>
                </c:pt>
                <c:pt idx="82">
                  <c:v>0.45812999999999998</c:v>
                </c:pt>
                <c:pt idx="83">
                  <c:v>0.50885000000000002</c:v>
                </c:pt>
                <c:pt idx="84">
                  <c:v>0.55569500000000005</c:v>
                </c:pt>
                <c:pt idx="85">
                  <c:v>0.59744299999999995</c:v>
                </c:pt>
                <c:pt idx="86">
                  <c:v>0.63311799999999996</c:v>
                </c:pt>
                <c:pt idx="87">
                  <c:v>0.66183499999999995</c:v>
                </c:pt>
                <c:pt idx="88">
                  <c:v>0.68283099999999997</c:v>
                </c:pt>
                <c:pt idx="89">
                  <c:v>0.69564800000000004</c:v>
                </c:pt>
                <c:pt idx="90">
                  <c:v>0.69995099999999999</c:v>
                </c:pt>
                <c:pt idx="91">
                  <c:v>0.69561799999999996</c:v>
                </c:pt>
                <c:pt idx="92">
                  <c:v>0.68279999999999996</c:v>
                </c:pt>
                <c:pt idx="93">
                  <c:v>0.66180399999999995</c:v>
                </c:pt>
                <c:pt idx="94">
                  <c:v>0.63311799999999996</c:v>
                </c:pt>
                <c:pt idx="95">
                  <c:v>0.59744299999999995</c:v>
                </c:pt>
                <c:pt idx="96">
                  <c:v>0.55569500000000005</c:v>
                </c:pt>
                <c:pt idx="97">
                  <c:v>0.50888100000000003</c:v>
                </c:pt>
                <c:pt idx="98">
                  <c:v>0.45812999999999998</c:v>
                </c:pt>
                <c:pt idx="99">
                  <c:v>0.40472399999999997</c:v>
                </c:pt>
                <c:pt idx="100">
                  <c:v>0.34997600000000001</c:v>
                </c:pt>
                <c:pt idx="101">
                  <c:v>0.29525800000000002</c:v>
                </c:pt>
                <c:pt idx="102">
                  <c:v>0.24185200000000001</c:v>
                </c:pt>
                <c:pt idx="103">
                  <c:v>0.19110099999999999</c:v>
                </c:pt>
                <c:pt idx="104">
                  <c:v>0.144287</c:v>
                </c:pt>
                <c:pt idx="105">
                  <c:v>0.102509</c:v>
                </c:pt>
                <c:pt idx="106">
                  <c:v>6.6864000000000007E-2</c:v>
                </c:pt>
                <c:pt idx="107">
                  <c:v>3.8177000000000003E-2</c:v>
                </c:pt>
                <c:pt idx="108">
                  <c:v>1.7180999999999998E-2</c:v>
                </c:pt>
                <c:pt idx="109">
                  <c:v>4.3639999999999998E-3</c:v>
                </c:pt>
                <c:pt idx="110">
                  <c:v>3.1000000000000001E-5</c:v>
                </c:pt>
                <c:pt idx="111">
                  <c:v>4.333E-3</c:v>
                </c:pt>
                <c:pt idx="112">
                  <c:v>1.7151E-2</c:v>
                </c:pt>
                <c:pt idx="113">
                  <c:v>3.8147E-2</c:v>
                </c:pt>
                <c:pt idx="114">
                  <c:v>6.6864000000000007E-2</c:v>
                </c:pt>
                <c:pt idx="115">
                  <c:v>0.10253900000000001</c:v>
                </c:pt>
                <c:pt idx="116">
                  <c:v>0.144287</c:v>
                </c:pt>
                <c:pt idx="117">
                  <c:v>0.19110099999999999</c:v>
                </c:pt>
                <c:pt idx="118">
                  <c:v>0.24185200000000001</c:v>
                </c:pt>
                <c:pt idx="119">
                  <c:v>0.29525800000000002</c:v>
                </c:pt>
                <c:pt idx="120">
                  <c:v>0.34997600000000001</c:v>
                </c:pt>
                <c:pt idx="121">
                  <c:v>0.40475499999999998</c:v>
                </c:pt>
                <c:pt idx="122">
                  <c:v>0.45812999999999998</c:v>
                </c:pt>
                <c:pt idx="123">
                  <c:v>0.50888100000000003</c:v>
                </c:pt>
                <c:pt idx="124">
                  <c:v>0.55569500000000005</c:v>
                </c:pt>
                <c:pt idx="125">
                  <c:v>0.59744299999999995</c:v>
                </c:pt>
                <c:pt idx="126">
                  <c:v>0.63311799999999996</c:v>
                </c:pt>
                <c:pt idx="127">
                  <c:v>0.66180399999999995</c:v>
                </c:pt>
                <c:pt idx="128">
                  <c:v>0.68283099999999997</c:v>
                </c:pt>
                <c:pt idx="129">
                  <c:v>0.69567900000000005</c:v>
                </c:pt>
                <c:pt idx="130">
                  <c:v>0.69995099999999999</c:v>
                </c:pt>
                <c:pt idx="131">
                  <c:v>0.69564800000000004</c:v>
                </c:pt>
                <c:pt idx="132">
                  <c:v>0.68279999999999996</c:v>
                </c:pt>
                <c:pt idx="133">
                  <c:v>0.66180399999999995</c:v>
                </c:pt>
                <c:pt idx="134">
                  <c:v>0.63311799999999996</c:v>
                </c:pt>
                <c:pt idx="135">
                  <c:v>0.59744299999999995</c:v>
                </c:pt>
                <c:pt idx="136">
                  <c:v>0.55569500000000005</c:v>
                </c:pt>
                <c:pt idx="137">
                  <c:v>0.50888100000000003</c:v>
                </c:pt>
                <c:pt idx="138">
                  <c:v>0.45812999999999998</c:v>
                </c:pt>
                <c:pt idx="139">
                  <c:v>0.40472399999999997</c:v>
                </c:pt>
                <c:pt idx="140">
                  <c:v>0.34997600000000001</c:v>
                </c:pt>
                <c:pt idx="141">
                  <c:v>0.29525800000000002</c:v>
                </c:pt>
                <c:pt idx="142">
                  <c:v>0.24185200000000001</c:v>
                </c:pt>
                <c:pt idx="143">
                  <c:v>0.19110099999999999</c:v>
                </c:pt>
                <c:pt idx="144">
                  <c:v>0.144287</c:v>
                </c:pt>
                <c:pt idx="145">
                  <c:v>0.102509</c:v>
                </c:pt>
                <c:pt idx="146">
                  <c:v>6.6833000000000004E-2</c:v>
                </c:pt>
                <c:pt idx="147">
                  <c:v>3.8177000000000003E-2</c:v>
                </c:pt>
                <c:pt idx="148">
                  <c:v>1.7151E-2</c:v>
                </c:pt>
                <c:pt idx="149">
                  <c:v>4.333E-3</c:v>
                </c:pt>
                <c:pt idx="150">
                  <c:v>3.1000000000000001E-5</c:v>
                </c:pt>
                <c:pt idx="151">
                  <c:v>4.333E-3</c:v>
                </c:pt>
                <c:pt idx="152">
                  <c:v>1.7151E-2</c:v>
                </c:pt>
                <c:pt idx="153">
                  <c:v>3.8177000000000003E-2</c:v>
                </c:pt>
                <c:pt idx="154">
                  <c:v>6.6833000000000004E-2</c:v>
                </c:pt>
                <c:pt idx="155">
                  <c:v>0.102509</c:v>
                </c:pt>
                <c:pt idx="156">
                  <c:v>0.144287</c:v>
                </c:pt>
                <c:pt idx="157">
                  <c:v>0.19110099999999999</c:v>
                </c:pt>
                <c:pt idx="158">
                  <c:v>0.24185200000000001</c:v>
                </c:pt>
                <c:pt idx="159">
                  <c:v>0.29525800000000002</c:v>
                </c:pt>
                <c:pt idx="160">
                  <c:v>0.34997600000000001</c:v>
                </c:pt>
                <c:pt idx="161">
                  <c:v>0.40472399999999997</c:v>
                </c:pt>
                <c:pt idx="162">
                  <c:v>0.45812999999999998</c:v>
                </c:pt>
                <c:pt idx="163">
                  <c:v>0.50888100000000003</c:v>
                </c:pt>
                <c:pt idx="164">
                  <c:v>0.55569500000000005</c:v>
                </c:pt>
                <c:pt idx="165">
                  <c:v>0.59744299999999995</c:v>
                </c:pt>
                <c:pt idx="166">
                  <c:v>0.63311799999999996</c:v>
                </c:pt>
                <c:pt idx="167">
                  <c:v>0.66180399999999995</c:v>
                </c:pt>
                <c:pt idx="168">
                  <c:v>0.68279999999999996</c:v>
                </c:pt>
                <c:pt idx="169">
                  <c:v>0.69564800000000004</c:v>
                </c:pt>
                <c:pt idx="170">
                  <c:v>0.69995099999999999</c:v>
                </c:pt>
                <c:pt idx="171">
                  <c:v>0.69567900000000005</c:v>
                </c:pt>
                <c:pt idx="172">
                  <c:v>0.68283099999999997</c:v>
                </c:pt>
                <c:pt idx="173">
                  <c:v>0.66180399999999995</c:v>
                </c:pt>
                <c:pt idx="174">
                  <c:v>0.63311799999999996</c:v>
                </c:pt>
                <c:pt idx="175">
                  <c:v>0.59744299999999995</c:v>
                </c:pt>
                <c:pt idx="176">
                  <c:v>0.55569500000000005</c:v>
                </c:pt>
                <c:pt idx="177">
                  <c:v>0.50888100000000003</c:v>
                </c:pt>
                <c:pt idx="178">
                  <c:v>0.45812999999999998</c:v>
                </c:pt>
                <c:pt idx="179">
                  <c:v>0.40472399999999997</c:v>
                </c:pt>
                <c:pt idx="180">
                  <c:v>0.34997600000000001</c:v>
                </c:pt>
                <c:pt idx="181">
                  <c:v>0.29525800000000002</c:v>
                </c:pt>
                <c:pt idx="182">
                  <c:v>0.24185200000000001</c:v>
                </c:pt>
                <c:pt idx="183">
                  <c:v>0.19110099999999999</c:v>
                </c:pt>
                <c:pt idx="184">
                  <c:v>0.144287</c:v>
                </c:pt>
                <c:pt idx="185">
                  <c:v>0.10253900000000001</c:v>
                </c:pt>
                <c:pt idx="186">
                  <c:v>6.6864000000000007E-2</c:v>
                </c:pt>
                <c:pt idx="187">
                  <c:v>3.8147E-2</c:v>
                </c:pt>
                <c:pt idx="188">
                  <c:v>1.7151E-2</c:v>
                </c:pt>
                <c:pt idx="189">
                  <c:v>4.333E-3</c:v>
                </c:pt>
                <c:pt idx="190">
                  <c:v>3.1000000000000001E-5</c:v>
                </c:pt>
                <c:pt idx="191">
                  <c:v>4.333E-3</c:v>
                </c:pt>
                <c:pt idx="192">
                  <c:v>1.7180999999999998E-2</c:v>
                </c:pt>
                <c:pt idx="193">
                  <c:v>3.8177000000000003E-2</c:v>
                </c:pt>
                <c:pt idx="194">
                  <c:v>6.6864000000000007E-2</c:v>
                </c:pt>
                <c:pt idx="195">
                  <c:v>0.102509</c:v>
                </c:pt>
                <c:pt idx="196">
                  <c:v>0.144287</c:v>
                </c:pt>
                <c:pt idx="197">
                  <c:v>0.19110099999999999</c:v>
                </c:pt>
                <c:pt idx="198">
                  <c:v>0.24185200000000001</c:v>
                </c:pt>
                <c:pt idx="199">
                  <c:v>0.29525800000000002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3-1845-B0D1-6E5274C56F72}"/>
            </c:ext>
          </c:extLst>
        </c:ser>
        <c:ser>
          <c:idx val="1"/>
          <c:order val="1"/>
          <c:tx>
            <c:strRef>
              <c:f>'hpf 3k 1000'!$C$1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'hpf 3k 1000'!$A$2:$A$400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3k 1000'!$C$2:$C$400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0.118591</c:v>
                </c:pt>
                <c:pt idx="2">
                  <c:v>0.391571</c:v>
                </c:pt>
                <c:pt idx="3">
                  <c:v>0.49899300000000002</c:v>
                </c:pt>
                <c:pt idx="4">
                  <c:v>0.55911299999999997</c:v>
                </c:pt>
                <c:pt idx="5">
                  <c:v>0.610626</c:v>
                </c:pt>
                <c:pt idx="6">
                  <c:v>0.65637199999999996</c:v>
                </c:pt>
                <c:pt idx="7">
                  <c:v>0.69540400000000002</c:v>
                </c:pt>
                <c:pt idx="8">
                  <c:v>0.72680699999999998</c:v>
                </c:pt>
                <c:pt idx="9">
                  <c:v>0.74978599999999995</c:v>
                </c:pt>
                <c:pt idx="10">
                  <c:v>0.76379399999999997</c:v>
                </c:pt>
                <c:pt idx="11">
                  <c:v>0.76849400000000001</c:v>
                </c:pt>
                <c:pt idx="12">
                  <c:v>0.763733</c:v>
                </c:pt>
                <c:pt idx="13">
                  <c:v>0.74963400000000002</c:v>
                </c:pt>
                <c:pt idx="14">
                  <c:v>0.72656200000000004</c:v>
                </c:pt>
                <c:pt idx="15">
                  <c:v>0.69506800000000002</c:v>
                </c:pt>
                <c:pt idx="16">
                  <c:v>0.655945</c:v>
                </c:pt>
                <c:pt idx="17">
                  <c:v>0.61013799999999996</c:v>
                </c:pt>
                <c:pt idx="18">
                  <c:v>0.55880700000000005</c:v>
                </c:pt>
                <c:pt idx="19">
                  <c:v>0.50320399999999998</c:v>
                </c:pt>
                <c:pt idx="20">
                  <c:v>0.44467200000000001</c:v>
                </c:pt>
                <c:pt idx="21">
                  <c:v>0.38467400000000002</c:v>
                </c:pt>
                <c:pt idx="22">
                  <c:v>0.32470700000000002</c:v>
                </c:pt>
                <c:pt idx="23">
                  <c:v>0.26620500000000002</c:v>
                </c:pt>
                <c:pt idx="24">
                  <c:v>0.21063200000000001</c:v>
                </c:pt>
                <c:pt idx="25">
                  <c:v>0.159332</c:v>
                </c:pt>
                <c:pt idx="26">
                  <c:v>0.113617</c:v>
                </c:pt>
                <c:pt idx="27">
                  <c:v>7.4553999999999995E-2</c:v>
                </c:pt>
                <c:pt idx="28">
                  <c:v>4.3152000000000003E-2</c:v>
                </c:pt>
                <c:pt idx="29">
                  <c:v>2.0142E-2</c:v>
                </c:pt>
                <c:pt idx="30">
                  <c:v>6.1339999999999997E-3</c:v>
                </c:pt>
                <c:pt idx="31">
                  <c:v>1.4649999999999999E-3</c:v>
                </c:pt>
                <c:pt idx="32">
                  <c:v>6.2560000000000003E-3</c:v>
                </c:pt>
                <c:pt idx="33">
                  <c:v>2.0355000000000002E-2</c:v>
                </c:pt>
                <c:pt idx="34">
                  <c:v>4.3427E-2</c:v>
                </c:pt>
                <c:pt idx="35">
                  <c:v>7.4889999999999998E-2</c:v>
                </c:pt>
                <c:pt idx="36">
                  <c:v>0.114014</c:v>
                </c:pt>
                <c:pt idx="37">
                  <c:v>0.15978999999999999</c:v>
                </c:pt>
                <c:pt idx="38">
                  <c:v>0.211121</c:v>
                </c:pt>
                <c:pt idx="39">
                  <c:v>0.26675399999999999</c:v>
                </c:pt>
                <c:pt idx="40">
                  <c:v>0.32528699999999999</c:v>
                </c:pt>
                <c:pt idx="41">
                  <c:v>0.38528400000000002</c:v>
                </c:pt>
                <c:pt idx="42">
                  <c:v>0.44525100000000001</c:v>
                </c:pt>
                <c:pt idx="43">
                  <c:v>0.50375400000000004</c:v>
                </c:pt>
                <c:pt idx="44">
                  <c:v>0.55935699999999999</c:v>
                </c:pt>
                <c:pt idx="45">
                  <c:v>0.61065700000000001</c:v>
                </c:pt>
                <c:pt idx="46">
                  <c:v>0.65637199999999996</c:v>
                </c:pt>
                <c:pt idx="47">
                  <c:v>0.69543500000000003</c:v>
                </c:pt>
                <c:pt idx="48">
                  <c:v>0.72680699999999998</c:v>
                </c:pt>
                <c:pt idx="49">
                  <c:v>0.74978599999999995</c:v>
                </c:pt>
                <c:pt idx="50">
                  <c:v>0.76379399999999997</c:v>
                </c:pt>
                <c:pt idx="51">
                  <c:v>0.76846300000000001</c:v>
                </c:pt>
                <c:pt idx="52">
                  <c:v>0.76370199999999999</c:v>
                </c:pt>
                <c:pt idx="53">
                  <c:v>0.74963400000000002</c:v>
                </c:pt>
                <c:pt idx="54">
                  <c:v>0.72656200000000004</c:v>
                </c:pt>
                <c:pt idx="55">
                  <c:v>0.69506800000000002</c:v>
                </c:pt>
                <c:pt idx="56">
                  <c:v>0.655945</c:v>
                </c:pt>
                <c:pt idx="57">
                  <c:v>0.61016800000000004</c:v>
                </c:pt>
                <c:pt idx="58">
                  <c:v>0.55880700000000005</c:v>
                </c:pt>
                <c:pt idx="59">
                  <c:v>0.50320399999999998</c:v>
                </c:pt>
                <c:pt idx="60">
                  <c:v>0.44467200000000001</c:v>
                </c:pt>
                <c:pt idx="61">
                  <c:v>0.38467400000000002</c:v>
                </c:pt>
                <c:pt idx="62">
                  <c:v>0.32470700000000002</c:v>
                </c:pt>
                <c:pt idx="63">
                  <c:v>0.26617400000000002</c:v>
                </c:pt>
                <c:pt idx="64">
                  <c:v>0.21060200000000001</c:v>
                </c:pt>
                <c:pt idx="65">
                  <c:v>0.159332</c:v>
                </c:pt>
                <c:pt idx="66">
                  <c:v>0.113617</c:v>
                </c:pt>
                <c:pt idx="67">
                  <c:v>7.4553999999999995E-2</c:v>
                </c:pt>
                <c:pt idx="68">
                  <c:v>4.3152000000000003E-2</c:v>
                </c:pt>
                <c:pt idx="69">
                  <c:v>2.0171999999999999E-2</c:v>
                </c:pt>
                <c:pt idx="70">
                  <c:v>6.1339999999999997E-3</c:v>
                </c:pt>
                <c:pt idx="71">
                  <c:v>1.4649999999999999E-3</c:v>
                </c:pt>
                <c:pt idx="72">
                  <c:v>6.2259999999999998E-3</c:v>
                </c:pt>
                <c:pt idx="73">
                  <c:v>2.0355000000000002E-2</c:v>
                </c:pt>
                <c:pt idx="74">
                  <c:v>4.3427E-2</c:v>
                </c:pt>
                <c:pt idx="75">
                  <c:v>7.4921000000000001E-2</c:v>
                </c:pt>
                <c:pt idx="76">
                  <c:v>0.114014</c:v>
                </c:pt>
                <c:pt idx="77">
                  <c:v>0.15978999999999999</c:v>
                </c:pt>
                <c:pt idx="78">
                  <c:v>0.211121</c:v>
                </c:pt>
                <c:pt idx="79">
                  <c:v>0.26675399999999999</c:v>
                </c:pt>
                <c:pt idx="80">
                  <c:v>0.32528699999999999</c:v>
                </c:pt>
                <c:pt idx="81">
                  <c:v>0.38528400000000002</c:v>
                </c:pt>
                <c:pt idx="82">
                  <c:v>0.44525100000000001</c:v>
                </c:pt>
                <c:pt idx="83">
                  <c:v>0.50375400000000004</c:v>
                </c:pt>
                <c:pt idx="84">
                  <c:v>0.55932599999999999</c:v>
                </c:pt>
                <c:pt idx="85">
                  <c:v>0.610626</c:v>
                </c:pt>
                <c:pt idx="86">
                  <c:v>0.65637199999999996</c:v>
                </c:pt>
                <c:pt idx="87">
                  <c:v>0.69543500000000003</c:v>
                </c:pt>
                <c:pt idx="88">
                  <c:v>0.72683699999999996</c:v>
                </c:pt>
                <c:pt idx="89">
                  <c:v>0.74981699999999996</c:v>
                </c:pt>
                <c:pt idx="90">
                  <c:v>0.76379399999999997</c:v>
                </c:pt>
                <c:pt idx="91">
                  <c:v>0.76846300000000001</c:v>
                </c:pt>
                <c:pt idx="92">
                  <c:v>0.76370199999999999</c:v>
                </c:pt>
                <c:pt idx="93">
                  <c:v>0.74960300000000002</c:v>
                </c:pt>
                <c:pt idx="94">
                  <c:v>0.72656200000000004</c:v>
                </c:pt>
                <c:pt idx="95">
                  <c:v>0.69506800000000002</c:v>
                </c:pt>
                <c:pt idx="96">
                  <c:v>0.65597499999999997</c:v>
                </c:pt>
                <c:pt idx="97">
                  <c:v>0.61016800000000004</c:v>
                </c:pt>
                <c:pt idx="98">
                  <c:v>0.55883799999999995</c:v>
                </c:pt>
                <c:pt idx="99">
                  <c:v>0.50320399999999998</c:v>
                </c:pt>
                <c:pt idx="100">
                  <c:v>0.44467200000000001</c:v>
                </c:pt>
                <c:pt idx="101">
                  <c:v>0.38467400000000002</c:v>
                </c:pt>
                <c:pt idx="102">
                  <c:v>0.32470700000000002</c:v>
                </c:pt>
                <c:pt idx="103">
                  <c:v>0.26620500000000002</c:v>
                </c:pt>
                <c:pt idx="104">
                  <c:v>0.21060200000000001</c:v>
                </c:pt>
                <c:pt idx="105">
                  <c:v>0.159332</c:v>
                </c:pt>
                <c:pt idx="106">
                  <c:v>0.11358600000000001</c:v>
                </c:pt>
                <c:pt idx="107">
                  <c:v>7.4553999999999995E-2</c:v>
                </c:pt>
                <c:pt idx="108">
                  <c:v>4.3152000000000003E-2</c:v>
                </c:pt>
                <c:pt idx="109">
                  <c:v>2.0171999999999999E-2</c:v>
                </c:pt>
                <c:pt idx="110">
                  <c:v>6.1650000000000003E-3</c:v>
                </c:pt>
                <c:pt idx="111">
                  <c:v>1.4649999999999999E-3</c:v>
                </c:pt>
                <c:pt idx="112">
                  <c:v>6.2259999999999998E-3</c:v>
                </c:pt>
                <c:pt idx="113">
                  <c:v>2.0324999999999999E-2</c:v>
                </c:pt>
                <c:pt idx="114">
                  <c:v>4.3395999999999997E-2</c:v>
                </c:pt>
                <c:pt idx="115">
                  <c:v>7.4889999999999998E-2</c:v>
                </c:pt>
                <c:pt idx="116">
                  <c:v>0.114014</c:v>
                </c:pt>
                <c:pt idx="117">
                  <c:v>0.15982099999999999</c:v>
                </c:pt>
                <c:pt idx="118">
                  <c:v>0.21115100000000001</c:v>
                </c:pt>
                <c:pt idx="119">
                  <c:v>0.26675399999999999</c:v>
                </c:pt>
                <c:pt idx="120">
                  <c:v>0.32528699999999999</c:v>
                </c:pt>
                <c:pt idx="121">
                  <c:v>0.38528400000000002</c:v>
                </c:pt>
                <c:pt idx="122">
                  <c:v>0.44525100000000001</c:v>
                </c:pt>
                <c:pt idx="123">
                  <c:v>0.50375400000000004</c:v>
                </c:pt>
                <c:pt idx="124">
                  <c:v>0.55935699999999999</c:v>
                </c:pt>
                <c:pt idx="125">
                  <c:v>0.610626</c:v>
                </c:pt>
                <c:pt idx="126">
                  <c:v>0.65634199999999998</c:v>
                </c:pt>
                <c:pt idx="127">
                  <c:v>0.69540400000000002</c:v>
                </c:pt>
                <c:pt idx="128">
                  <c:v>0.72683699999999996</c:v>
                </c:pt>
                <c:pt idx="129">
                  <c:v>0.74981699999999996</c:v>
                </c:pt>
                <c:pt idx="130">
                  <c:v>0.76382399999999995</c:v>
                </c:pt>
                <c:pt idx="131">
                  <c:v>0.76849400000000001</c:v>
                </c:pt>
                <c:pt idx="132">
                  <c:v>0.76370199999999999</c:v>
                </c:pt>
                <c:pt idx="133">
                  <c:v>0.74960300000000002</c:v>
                </c:pt>
                <c:pt idx="134">
                  <c:v>0.72653199999999996</c:v>
                </c:pt>
                <c:pt idx="135">
                  <c:v>0.69506800000000002</c:v>
                </c:pt>
                <c:pt idx="136">
                  <c:v>0.655945</c:v>
                </c:pt>
                <c:pt idx="137">
                  <c:v>0.61016800000000004</c:v>
                </c:pt>
                <c:pt idx="138">
                  <c:v>0.55883799999999995</c:v>
                </c:pt>
                <c:pt idx="139">
                  <c:v>0.50320399999999998</c:v>
                </c:pt>
                <c:pt idx="140">
                  <c:v>0.44467200000000001</c:v>
                </c:pt>
                <c:pt idx="141">
                  <c:v>0.38467400000000002</c:v>
                </c:pt>
                <c:pt idx="142">
                  <c:v>0.32470700000000002</c:v>
                </c:pt>
                <c:pt idx="143">
                  <c:v>0.26620500000000002</c:v>
                </c:pt>
                <c:pt idx="144">
                  <c:v>0.21060200000000001</c:v>
                </c:pt>
                <c:pt idx="145">
                  <c:v>0.159332</c:v>
                </c:pt>
                <c:pt idx="146">
                  <c:v>0.11358600000000001</c:v>
                </c:pt>
                <c:pt idx="147">
                  <c:v>7.4553999999999995E-2</c:v>
                </c:pt>
                <c:pt idx="148">
                  <c:v>4.3152000000000003E-2</c:v>
                </c:pt>
                <c:pt idx="149">
                  <c:v>2.0171999999999999E-2</c:v>
                </c:pt>
                <c:pt idx="150">
                  <c:v>6.1650000000000003E-3</c:v>
                </c:pt>
                <c:pt idx="151">
                  <c:v>1.495E-3</c:v>
                </c:pt>
                <c:pt idx="152">
                  <c:v>6.2560000000000003E-3</c:v>
                </c:pt>
                <c:pt idx="153">
                  <c:v>2.0324999999999999E-2</c:v>
                </c:pt>
                <c:pt idx="154">
                  <c:v>4.3395999999999997E-2</c:v>
                </c:pt>
                <c:pt idx="155">
                  <c:v>7.4889999999999998E-2</c:v>
                </c:pt>
                <c:pt idx="156">
                  <c:v>0.114014</c:v>
                </c:pt>
                <c:pt idx="157">
                  <c:v>0.15982099999999999</c:v>
                </c:pt>
                <c:pt idx="158">
                  <c:v>0.21115100000000001</c:v>
                </c:pt>
                <c:pt idx="159">
                  <c:v>0.26675399999999999</c:v>
                </c:pt>
                <c:pt idx="160">
                  <c:v>0.32528699999999999</c:v>
                </c:pt>
                <c:pt idx="161">
                  <c:v>0.38528400000000002</c:v>
                </c:pt>
                <c:pt idx="162">
                  <c:v>0.44525100000000001</c:v>
                </c:pt>
                <c:pt idx="163">
                  <c:v>0.50378400000000001</c:v>
                </c:pt>
                <c:pt idx="164">
                  <c:v>0.55935699999999999</c:v>
                </c:pt>
                <c:pt idx="165">
                  <c:v>0.610626</c:v>
                </c:pt>
                <c:pt idx="166">
                  <c:v>0.65634199999999998</c:v>
                </c:pt>
                <c:pt idx="167">
                  <c:v>0.69540400000000002</c:v>
                </c:pt>
                <c:pt idx="168">
                  <c:v>0.72680699999999998</c:v>
                </c:pt>
                <c:pt idx="169">
                  <c:v>0.74978599999999995</c:v>
                </c:pt>
                <c:pt idx="170">
                  <c:v>0.76382399999999995</c:v>
                </c:pt>
                <c:pt idx="171">
                  <c:v>0.76852399999999998</c:v>
                </c:pt>
                <c:pt idx="172">
                  <c:v>0.763733</c:v>
                </c:pt>
                <c:pt idx="173">
                  <c:v>0.74960300000000002</c:v>
                </c:pt>
                <c:pt idx="174">
                  <c:v>0.72653199999999996</c:v>
                </c:pt>
                <c:pt idx="175">
                  <c:v>0.69506800000000002</c:v>
                </c:pt>
                <c:pt idx="176">
                  <c:v>0.655945</c:v>
                </c:pt>
                <c:pt idx="177">
                  <c:v>0.61016800000000004</c:v>
                </c:pt>
                <c:pt idx="178">
                  <c:v>0.55883799999999995</c:v>
                </c:pt>
                <c:pt idx="179">
                  <c:v>0.50320399999999998</c:v>
                </c:pt>
                <c:pt idx="180">
                  <c:v>0.44470199999999999</c:v>
                </c:pt>
                <c:pt idx="181">
                  <c:v>0.38467400000000002</c:v>
                </c:pt>
                <c:pt idx="182">
                  <c:v>0.32470700000000002</c:v>
                </c:pt>
                <c:pt idx="183">
                  <c:v>0.26620500000000002</c:v>
                </c:pt>
                <c:pt idx="184">
                  <c:v>0.21063200000000001</c:v>
                </c:pt>
                <c:pt idx="185">
                  <c:v>0.159332</c:v>
                </c:pt>
                <c:pt idx="186">
                  <c:v>0.11358600000000001</c:v>
                </c:pt>
                <c:pt idx="187">
                  <c:v>7.4524000000000007E-2</c:v>
                </c:pt>
                <c:pt idx="188">
                  <c:v>4.3121E-2</c:v>
                </c:pt>
                <c:pt idx="189">
                  <c:v>2.0142E-2</c:v>
                </c:pt>
                <c:pt idx="190">
                  <c:v>6.1650000000000003E-3</c:v>
                </c:pt>
                <c:pt idx="191">
                  <c:v>1.495E-3</c:v>
                </c:pt>
                <c:pt idx="192">
                  <c:v>6.2560000000000003E-3</c:v>
                </c:pt>
                <c:pt idx="193">
                  <c:v>2.0355000000000002E-2</c:v>
                </c:pt>
                <c:pt idx="194">
                  <c:v>4.3427E-2</c:v>
                </c:pt>
                <c:pt idx="195">
                  <c:v>7.4889999999999998E-2</c:v>
                </c:pt>
                <c:pt idx="196">
                  <c:v>0.113983</c:v>
                </c:pt>
                <c:pt idx="197">
                  <c:v>0.15978999999999999</c:v>
                </c:pt>
                <c:pt idx="198">
                  <c:v>0.21115100000000001</c:v>
                </c:pt>
                <c:pt idx="199">
                  <c:v>0.26675399999999999</c:v>
                </c:pt>
                <c:pt idx="200">
                  <c:v>0.32528699999999999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23-1845-B0D1-6E5274C56F72}"/>
            </c:ext>
          </c:extLst>
        </c:ser>
        <c:ser>
          <c:idx val="2"/>
          <c:order val="2"/>
          <c:tx>
            <c:strRef>
              <c:f>'hpf 3k 1000'!$D$1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'hpf 3k 1000'!$A$2:$A$400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3k 1000'!$D$2:$D$400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0.11816400000000001</c:v>
                </c:pt>
                <c:pt idx="2">
                  <c:v>0.390625</c:v>
                </c:pt>
                <c:pt idx="3">
                  <c:v>0.49804700000000002</c:v>
                </c:pt>
                <c:pt idx="4">
                  <c:v>0.55859400000000003</c:v>
                </c:pt>
                <c:pt idx="5">
                  <c:v>0.61035200000000001</c:v>
                </c:pt>
                <c:pt idx="6">
                  <c:v>0.65625</c:v>
                </c:pt>
                <c:pt idx="7">
                  <c:v>0.69531200000000004</c:v>
                </c:pt>
                <c:pt idx="8">
                  <c:v>0.72656200000000004</c:v>
                </c:pt>
                <c:pt idx="9">
                  <c:v>0.74902299999999999</c:v>
                </c:pt>
                <c:pt idx="10">
                  <c:v>0.76367200000000002</c:v>
                </c:pt>
                <c:pt idx="11">
                  <c:v>0.76757799999999998</c:v>
                </c:pt>
                <c:pt idx="12">
                  <c:v>0.76367200000000002</c:v>
                </c:pt>
                <c:pt idx="13">
                  <c:v>0.74902299999999999</c:v>
                </c:pt>
                <c:pt idx="14">
                  <c:v>0.72656200000000004</c:v>
                </c:pt>
                <c:pt idx="15">
                  <c:v>0.69433599999999995</c:v>
                </c:pt>
                <c:pt idx="16">
                  <c:v>0.65527299999999999</c:v>
                </c:pt>
                <c:pt idx="17">
                  <c:v>0.609375</c:v>
                </c:pt>
                <c:pt idx="18">
                  <c:v>0.55859400000000003</c:v>
                </c:pt>
                <c:pt idx="19">
                  <c:v>0.50292999999999999</c:v>
                </c:pt>
                <c:pt idx="20">
                  <c:v>0.44433600000000001</c:v>
                </c:pt>
                <c:pt idx="21">
                  <c:v>0.38378899999999999</c:v>
                </c:pt>
                <c:pt idx="22">
                  <c:v>0.32421899999999998</c:v>
                </c:pt>
                <c:pt idx="23">
                  <c:v>0.265625</c:v>
                </c:pt>
                <c:pt idx="24">
                  <c:v>0.20996100000000001</c:v>
                </c:pt>
                <c:pt idx="25">
                  <c:v>0.15917999999999999</c:v>
                </c:pt>
                <c:pt idx="26">
                  <c:v>0.11328100000000001</c:v>
                </c:pt>
                <c:pt idx="27">
                  <c:v>7.4218999999999993E-2</c:v>
                </c:pt>
                <c:pt idx="28">
                  <c:v>4.2969E-2</c:v>
                </c:pt>
                <c:pt idx="29">
                  <c:v>1.9531E-2</c:v>
                </c:pt>
                <c:pt idx="30">
                  <c:v>5.8589999999999996E-3</c:v>
                </c:pt>
                <c:pt idx="31">
                  <c:v>9.77E-4</c:v>
                </c:pt>
                <c:pt idx="32">
                  <c:v>5.8589999999999996E-3</c:v>
                </c:pt>
                <c:pt idx="33">
                  <c:v>1.9531E-2</c:v>
                </c:pt>
                <c:pt idx="34">
                  <c:v>4.2969E-2</c:v>
                </c:pt>
                <c:pt idx="35">
                  <c:v>7.4218999999999993E-2</c:v>
                </c:pt>
                <c:pt idx="36">
                  <c:v>0.11328100000000001</c:v>
                </c:pt>
                <c:pt idx="37">
                  <c:v>0.15917999999999999</c:v>
                </c:pt>
                <c:pt idx="38">
                  <c:v>0.21093799999999999</c:v>
                </c:pt>
                <c:pt idx="39">
                  <c:v>0.26660200000000001</c:v>
                </c:pt>
                <c:pt idx="40">
                  <c:v>0.32519500000000001</c:v>
                </c:pt>
                <c:pt idx="41">
                  <c:v>0.384766</c:v>
                </c:pt>
                <c:pt idx="42">
                  <c:v>0.44433600000000001</c:v>
                </c:pt>
                <c:pt idx="43">
                  <c:v>0.50292999999999999</c:v>
                </c:pt>
                <c:pt idx="44">
                  <c:v>0.55859400000000003</c:v>
                </c:pt>
                <c:pt idx="45">
                  <c:v>0.61035200000000001</c:v>
                </c:pt>
                <c:pt idx="46">
                  <c:v>0.65625</c:v>
                </c:pt>
                <c:pt idx="47">
                  <c:v>0.69531200000000004</c:v>
                </c:pt>
                <c:pt idx="48">
                  <c:v>0.72656200000000004</c:v>
                </c:pt>
                <c:pt idx="49">
                  <c:v>0.74902299999999999</c:v>
                </c:pt>
                <c:pt idx="50">
                  <c:v>0.76367200000000002</c:v>
                </c:pt>
                <c:pt idx="51">
                  <c:v>0.76757799999999998</c:v>
                </c:pt>
                <c:pt idx="52">
                  <c:v>0.76367200000000002</c:v>
                </c:pt>
                <c:pt idx="53">
                  <c:v>0.74902299999999999</c:v>
                </c:pt>
                <c:pt idx="54">
                  <c:v>0.72656200000000004</c:v>
                </c:pt>
                <c:pt idx="55">
                  <c:v>0.69433599999999995</c:v>
                </c:pt>
                <c:pt idx="56">
                  <c:v>0.65527299999999999</c:v>
                </c:pt>
                <c:pt idx="57">
                  <c:v>0.609375</c:v>
                </c:pt>
                <c:pt idx="58">
                  <c:v>0.55859400000000003</c:v>
                </c:pt>
                <c:pt idx="59">
                  <c:v>0.50292999999999999</c:v>
                </c:pt>
                <c:pt idx="60">
                  <c:v>0.44433600000000001</c:v>
                </c:pt>
                <c:pt idx="61">
                  <c:v>0.38378899999999999</c:v>
                </c:pt>
                <c:pt idx="62">
                  <c:v>0.32421899999999998</c:v>
                </c:pt>
                <c:pt idx="63">
                  <c:v>0.265625</c:v>
                </c:pt>
                <c:pt idx="64">
                  <c:v>0.20996100000000001</c:v>
                </c:pt>
                <c:pt idx="65">
                  <c:v>0.15917999999999999</c:v>
                </c:pt>
                <c:pt idx="66">
                  <c:v>0.11328100000000001</c:v>
                </c:pt>
                <c:pt idx="67">
                  <c:v>7.4218999999999993E-2</c:v>
                </c:pt>
                <c:pt idx="68">
                  <c:v>4.2969E-2</c:v>
                </c:pt>
                <c:pt idx="69">
                  <c:v>1.9531E-2</c:v>
                </c:pt>
                <c:pt idx="70">
                  <c:v>5.8589999999999996E-3</c:v>
                </c:pt>
                <c:pt idx="71">
                  <c:v>9.77E-4</c:v>
                </c:pt>
                <c:pt idx="72">
                  <c:v>5.8589999999999996E-3</c:v>
                </c:pt>
                <c:pt idx="73">
                  <c:v>1.9531E-2</c:v>
                </c:pt>
                <c:pt idx="74">
                  <c:v>4.2969E-2</c:v>
                </c:pt>
                <c:pt idx="75">
                  <c:v>7.4218999999999993E-2</c:v>
                </c:pt>
                <c:pt idx="76">
                  <c:v>0.11328100000000001</c:v>
                </c:pt>
                <c:pt idx="77">
                  <c:v>0.15917999999999999</c:v>
                </c:pt>
                <c:pt idx="78">
                  <c:v>0.21093799999999999</c:v>
                </c:pt>
                <c:pt idx="79">
                  <c:v>0.26660200000000001</c:v>
                </c:pt>
                <c:pt idx="80">
                  <c:v>0.32519500000000001</c:v>
                </c:pt>
                <c:pt idx="81">
                  <c:v>0.384766</c:v>
                </c:pt>
                <c:pt idx="82">
                  <c:v>0.44433600000000001</c:v>
                </c:pt>
                <c:pt idx="83">
                  <c:v>0.50292999999999999</c:v>
                </c:pt>
                <c:pt idx="84">
                  <c:v>0.55859400000000003</c:v>
                </c:pt>
                <c:pt idx="85">
                  <c:v>0.61035200000000001</c:v>
                </c:pt>
                <c:pt idx="86">
                  <c:v>0.65625</c:v>
                </c:pt>
                <c:pt idx="87">
                  <c:v>0.69531200000000004</c:v>
                </c:pt>
                <c:pt idx="88">
                  <c:v>0.72656200000000004</c:v>
                </c:pt>
                <c:pt idx="89">
                  <c:v>0.74902299999999999</c:v>
                </c:pt>
                <c:pt idx="90">
                  <c:v>0.76367200000000002</c:v>
                </c:pt>
                <c:pt idx="91">
                  <c:v>0.76757799999999998</c:v>
                </c:pt>
                <c:pt idx="92">
                  <c:v>0.76367200000000002</c:v>
                </c:pt>
                <c:pt idx="93">
                  <c:v>0.74902299999999999</c:v>
                </c:pt>
                <c:pt idx="94">
                  <c:v>0.72656200000000004</c:v>
                </c:pt>
                <c:pt idx="95">
                  <c:v>0.69433599999999995</c:v>
                </c:pt>
                <c:pt idx="96">
                  <c:v>0.65527299999999999</c:v>
                </c:pt>
                <c:pt idx="97">
                  <c:v>0.609375</c:v>
                </c:pt>
                <c:pt idx="98">
                  <c:v>0.55859400000000003</c:v>
                </c:pt>
                <c:pt idx="99">
                  <c:v>0.50292999999999999</c:v>
                </c:pt>
                <c:pt idx="100">
                  <c:v>0.44433600000000001</c:v>
                </c:pt>
                <c:pt idx="101">
                  <c:v>0.38378899999999999</c:v>
                </c:pt>
                <c:pt idx="102">
                  <c:v>0.32421899999999998</c:v>
                </c:pt>
                <c:pt idx="103">
                  <c:v>0.265625</c:v>
                </c:pt>
                <c:pt idx="104">
                  <c:v>0.20996100000000001</c:v>
                </c:pt>
                <c:pt idx="105">
                  <c:v>0.15917999999999999</c:v>
                </c:pt>
                <c:pt idx="106">
                  <c:v>0.11328100000000001</c:v>
                </c:pt>
                <c:pt idx="107">
                  <c:v>7.4218999999999993E-2</c:v>
                </c:pt>
                <c:pt idx="108">
                  <c:v>4.2969E-2</c:v>
                </c:pt>
                <c:pt idx="109">
                  <c:v>1.9531E-2</c:v>
                </c:pt>
                <c:pt idx="110">
                  <c:v>5.8589999999999996E-3</c:v>
                </c:pt>
                <c:pt idx="111">
                  <c:v>9.77E-4</c:v>
                </c:pt>
                <c:pt idx="112">
                  <c:v>5.8589999999999996E-3</c:v>
                </c:pt>
                <c:pt idx="113">
                  <c:v>1.9531E-2</c:v>
                </c:pt>
                <c:pt idx="114">
                  <c:v>4.2969E-2</c:v>
                </c:pt>
                <c:pt idx="115">
                  <c:v>7.4218999999999993E-2</c:v>
                </c:pt>
                <c:pt idx="116">
                  <c:v>0.11328100000000001</c:v>
                </c:pt>
                <c:pt idx="117">
                  <c:v>0.15917999999999999</c:v>
                </c:pt>
                <c:pt idx="118">
                  <c:v>0.21093799999999999</c:v>
                </c:pt>
                <c:pt idx="119">
                  <c:v>0.26660200000000001</c:v>
                </c:pt>
                <c:pt idx="120">
                  <c:v>0.32519500000000001</c:v>
                </c:pt>
                <c:pt idx="121">
                  <c:v>0.384766</c:v>
                </c:pt>
                <c:pt idx="122">
                  <c:v>0.44433600000000001</c:v>
                </c:pt>
                <c:pt idx="123">
                  <c:v>0.50292999999999999</c:v>
                </c:pt>
                <c:pt idx="124">
                  <c:v>0.55859400000000003</c:v>
                </c:pt>
                <c:pt idx="125">
                  <c:v>0.61035200000000001</c:v>
                </c:pt>
                <c:pt idx="126">
                  <c:v>0.65625</c:v>
                </c:pt>
                <c:pt idx="127">
                  <c:v>0.69531200000000004</c:v>
                </c:pt>
                <c:pt idx="128">
                  <c:v>0.72656200000000004</c:v>
                </c:pt>
                <c:pt idx="129">
                  <c:v>0.74902299999999999</c:v>
                </c:pt>
                <c:pt idx="130">
                  <c:v>0.76367200000000002</c:v>
                </c:pt>
                <c:pt idx="131">
                  <c:v>0.76757799999999998</c:v>
                </c:pt>
                <c:pt idx="132">
                  <c:v>0.76367200000000002</c:v>
                </c:pt>
                <c:pt idx="133">
                  <c:v>0.74902299999999999</c:v>
                </c:pt>
                <c:pt idx="134">
                  <c:v>0.72558599999999995</c:v>
                </c:pt>
                <c:pt idx="135">
                  <c:v>0.69433599999999995</c:v>
                </c:pt>
                <c:pt idx="136">
                  <c:v>0.65527299999999999</c:v>
                </c:pt>
                <c:pt idx="137">
                  <c:v>0.609375</c:v>
                </c:pt>
                <c:pt idx="138">
                  <c:v>0.55859400000000003</c:v>
                </c:pt>
                <c:pt idx="139">
                  <c:v>0.50292999999999999</c:v>
                </c:pt>
                <c:pt idx="140">
                  <c:v>0.44433600000000001</c:v>
                </c:pt>
                <c:pt idx="141">
                  <c:v>0.38378899999999999</c:v>
                </c:pt>
                <c:pt idx="142">
                  <c:v>0.32421899999999998</c:v>
                </c:pt>
                <c:pt idx="143">
                  <c:v>0.265625</c:v>
                </c:pt>
                <c:pt idx="144">
                  <c:v>0.20996100000000001</c:v>
                </c:pt>
                <c:pt idx="145">
                  <c:v>0.15917999999999999</c:v>
                </c:pt>
                <c:pt idx="146">
                  <c:v>0.11328100000000001</c:v>
                </c:pt>
                <c:pt idx="147">
                  <c:v>7.4218999999999993E-2</c:v>
                </c:pt>
                <c:pt idx="148">
                  <c:v>4.2969E-2</c:v>
                </c:pt>
                <c:pt idx="149">
                  <c:v>1.9531E-2</c:v>
                </c:pt>
                <c:pt idx="150">
                  <c:v>5.8589999999999996E-3</c:v>
                </c:pt>
                <c:pt idx="151">
                  <c:v>9.77E-4</c:v>
                </c:pt>
                <c:pt idx="152">
                  <c:v>5.8589999999999996E-3</c:v>
                </c:pt>
                <c:pt idx="153">
                  <c:v>1.9531E-2</c:v>
                </c:pt>
                <c:pt idx="154">
                  <c:v>4.2969E-2</c:v>
                </c:pt>
                <c:pt idx="155">
                  <c:v>7.4218999999999993E-2</c:v>
                </c:pt>
                <c:pt idx="156">
                  <c:v>0.11328100000000001</c:v>
                </c:pt>
                <c:pt idx="157">
                  <c:v>0.15917999999999999</c:v>
                </c:pt>
                <c:pt idx="158">
                  <c:v>0.21093799999999999</c:v>
                </c:pt>
                <c:pt idx="159">
                  <c:v>0.26660200000000001</c:v>
                </c:pt>
                <c:pt idx="160">
                  <c:v>0.32519500000000001</c:v>
                </c:pt>
                <c:pt idx="161">
                  <c:v>0.384766</c:v>
                </c:pt>
                <c:pt idx="162">
                  <c:v>0.44433600000000001</c:v>
                </c:pt>
                <c:pt idx="163">
                  <c:v>0.50292999999999999</c:v>
                </c:pt>
                <c:pt idx="164">
                  <c:v>0.55859400000000003</c:v>
                </c:pt>
                <c:pt idx="165">
                  <c:v>0.61035200000000001</c:v>
                </c:pt>
                <c:pt idx="166">
                  <c:v>0.65625</c:v>
                </c:pt>
                <c:pt idx="167">
                  <c:v>0.69531200000000004</c:v>
                </c:pt>
                <c:pt idx="168">
                  <c:v>0.72656200000000004</c:v>
                </c:pt>
                <c:pt idx="169">
                  <c:v>0.74902299999999999</c:v>
                </c:pt>
                <c:pt idx="170">
                  <c:v>0.76367200000000002</c:v>
                </c:pt>
                <c:pt idx="171">
                  <c:v>0.76757799999999998</c:v>
                </c:pt>
                <c:pt idx="172">
                  <c:v>0.76367200000000002</c:v>
                </c:pt>
                <c:pt idx="173">
                  <c:v>0.74902299999999999</c:v>
                </c:pt>
                <c:pt idx="174">
                  <c:v>0.72558599999999995</c:v>
                </c:pt>
                <c:pt idx="175">
                  <c:v>0.69433599999999995</c:v>
                </c:pt>
                <c:pt idx="176">
                  <c:v>0.65527299999999999</c:v>
                </c:pt>
                <c:pt idx="177">
                  <c:v>0.609375</c:v>
                </c:pt>
                <c:pt idx="178">
                  <c:v>0.55859400000000003</c:v>
                </c:pt>
                <c:pt idx="179">
                  <c:v>0.50292999999999999</c:v>
                </c:pt>
                <c:pt idx="180">
                  <c:v>0.44433600000000001</c:v>
                </c:pt>
                <c:pt idx="181">
                  <c:v>0.38378899999999999</c:v>
                </c:pt>
                <c:pt idx="182">
                  <c:v>0.32421899999999998</c:v>
                </c:pt>
                <c:pt idx="183">
                  <c:v>0.265625</c:v>
                </c:pt>
                <c:pt idx="184">
                  <c:v>0.20996100000000001</c:v>
                </c:pt>
                <c:pt idx="185">
                  <c:v>0.15917999999999999</c:v>
                </c:pt>
                <c:pt idx="186">
                  <c:v>0.11328100000000001</c:v>
                </c:pt>
                <c:pt idx="187">
                  <c:v>7.4218999999999993E-2</c:v>
                </c:pt>
                <c:pt idx="188">
                  <c:v>4.2969E-2</c:v>
                </c:pt>
                <c:pt idx="189">
                  <c:v>1.9531E-2</c:v>
                </c:pt>
                <c:pt idx="190">
                  <c:v>5.8589999999999996E-3</c:v>
                </c:pt>
                <c:pt idx="191">
                  <c:v>9.77E-4</c:v>
                </c:pt>
                <c:pt idx="192">
                  <c:v>5.8589999999999996E-3</c:v>
                </c:pt>
                <c:pt idx="193">
                  <c:v>1.9531E-2</c:v>
                </c:pt>
                <c:pt idx="194">
                  <c:v>4.2969E-2</c:v>
                </c:pt>
                <c:pt idx="195">
                  <c:v>7.4218999999999993E-2</c:v>
                </c:pt>
                <c:pt idx="196">
                  <c:v>0.11328100000000001</c:v>
                </c:pt>
                <c:pt idx="197">
                  <c:v>0.15917999999999999</c:v>
                </c:pt>
                <c:pt idx="198">
                  <c:v>0.21093799999999999</c:v>
                </c:pt>
                <c:pt idx="199">
                  <c:v>0.26660200000000001</c:v>
                </c:pt>
                <c:pt idx="200">
                  <c:v>0.32519500000000001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23-1845-B0D1-6E5274C56F72}"/>
            </c:ext>
          </c:extLst>
        </c:ser>
        <c:ser>
          <c:idx val="3"/>
          <c:order val="3"/>
          <c:tx>
            <c:strRef>
              <c:f>'hpf 3k 1000'!$E$1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'hpf 3k 1000'!$A$2:$A$400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3k 1000'!$E$2:$E$400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1.7799999999999999E-4</c:v>
                </c:pt>
                <c:pt idx="2">
                  <c:v>7.4200000000000004E-4</c:v>
                </c:pt>
                <c:pt idx="3">
                  <c:v>1.3519999999999999E-3</c:v>
                </c:pt>
                <c:pt idx="4">
                  <c:v>1.7290000000000001E-3</c:v>
                </c:pt>
                <c:pt idx="5">
                  <c:v>1.4040000000000001E-3</c:v>
                </c:pt>
                <c:pt idx="6">
                  <c:v>2.7099999999999997E-4</c:v>
                </c:pt>
                <c:pt idx="7">
                  <c:v>3.8809999999999999E-3</c:v>
                </c:pt>
                <c:pt idx="8">
                  <c:v>9.6170000000000005E-3</c:v>
                </c:pt>
                <c:pt idx="9">
                  <c:v>1.6768999999999999E-2</c:v>
                </c:pt>
                <c:pt idx="10">
                  <c:v>2.3442999999999999E-2</c:v>
                </c:pt>
                <c:pt idx="11">
                  <c:v>2.6519000000000001E-2</c:v>
                </c:pt>
                <c:pt idx="12">
                  <c:v>2.1939E-2</c:v>
                </c:pt>
                <c:pt idx="13">
                  <c:v>5.4530000000000004E-3</c:v>
                </c:pt>
                <c:pt idx="14">
                  <c:v>2.6498000000000001E-2</c:v>
                </c:pt>
                <c:pt idx="15">
                  <c:v>7.5873999999999997E-2</c:v>
                </c:pt>
                <c:pt idx="16">
                  <c:v>0.14239399999999999</c:v>
                </c:pt>
                <c:pt idx="17">
                  <c:v>0.104543</c:v>
                </c:pt>
                <c:pt idx="18">
                  <c:v>7.8433000000000003E-2</c:v>
                </c:pt>
                <c:pt idx="19">
                  <c:v>9.2312000000000005E-2</c:v>
                </c:pt>
                <c:pt idx="20">
                  <c:v>6.2031000000000003E-2</c:v>
                </c:pt>
                <c:pt idx="21">
                  <c:v>3.2010999999999998E-2</c:v>
                </c:pt>
                <c:pt idx="22">
                  <c:v>9.1739999999999999E-3</c:v>
                </c:pt>
                <c:pt idx="23">
                  <c:v>5.3020000000000003E-3</c:v>
                </c:pt>
                <c:pt idx="24">
                  <c:v>1.2052999999999999E-2</c:v>
                </c:pt>
                <c:pt idx="25">
                  <c:v>1.2971E-2</c:v>
                </c:pt>
                <c:pt idx="26">
                  <c:v>1.0411E-2</c:v>
                </c:pt>
                <c:pt idx="27">
                  <c:v>6.5420000000000001E-3</c:v>
                </c:pt>
                <c:pt idx="28">
                  <c:v>2.9789999999999999E-3</c:v>
                </c:pt>
                <c:pt idx="29">
                  <c:v>5.1500000000000005E-4</c:v>
                </c:pt>
                <c:pt idx="30">
                  <c:v>7.5100000000000004E-4</c:v>
                </c:pt>
                <c:pt idx="31">
                  <c:v>1.042E-3</c:v>
                </c:pt>
                <c:pt idx="32">
                  <c:v>7.5000000000000002E-4</c:v>
                </c:pt>
                <c:pt idx="33">
                  <c:v>1.2799999999999999E-4</c:v>
                </c:pt>
                <c:pt idx="34">
                  <c:v>4.86E-4</c:v>
                </c:pt>
                <c:pt idx="35">
                  <c:v>8.0500000000000005E-4</c:v>
                </c:pt>
                <c:pt idx="36">
                  <c:v>1.085E-3</c:v>
                </c:pt>
                <c:pt idx="37">
                  <c:v>1.3600000000000001E-3</c:v>
                </c:pt>
                <c:pt idx="38">
                  <c:v>1.6119999999999999E-3</c:v>
                </c:pt>
                <c:pt idx="39">
                  <c:v>1.877E-3</c:v>
                </c:pt>
                <c:pt idx="40">
                  <c:v>2.1220000000000002E-3</c:v>
                </c:pt>
                <c:pt idx="41">
                  <c:v>2.3679999999999999E-3</c:v>
                </c:pt>
                <c:pt idx="42">
                  <c:v>2.5590000000000001E-3</c:v>
                </c:pt>
                <c:pt idx="43">
                  <c:v>2.7490000000000001E-3</c:v>
                </c:pt>
                <c:pt idx="44">
                  <c:v>2.8879999999999999E-3</c:v>
                </c:pt>
                <c:pt idx="45">
                  <c:v>3.0140000000000002E-3</c:v>
                </c:pt>
                <c:pt idx="46">
                  <c:v>3.0790000000000001E-3</c:v>
                </c:pt>
                <c:pt idx="47">
                  <c:v>3.094E-3</c:v>
                </c:pt>
                <c:pt idx="48">
                  <c:v>3.0479999999999999E-3</c:v>
                </c:pt>
                <c:pt idx="49">
                  <c:v>2.9789999999999999E-3</c:v>
                </c:pt>
                <c:pt idx="50">
                  <c:v>2.875E-3</c:v>
                </c:pt>
                <c:pt idx="51">
                  <c:v>2.7520000000000001E-3</c:v>
                </c:pt>
                <c:pt idx="52">
                  <c:v>2.5690000000000001E-3</c:v>
                </c:pt>
                <c:pt idx="53">
                  <c:v>2.3760000000000001E-3</c:v>
                </c:pt>
                <c:pt idx="54">
                  <c:v>2.1480000000000002E-3</c:v>
                </c:pt>
                <c:pt idx="55">
                  <c:v>1.8779999999999999E-3</c:v>
                </c:pt>
                <c:pt idx="56">
                  <c:v>1.6080000000000001E-3</c:v>
                </c:pt>
                <c:pt idx="57">
                  <c:v>1.3370000000000001E-3</c:v>
                </c:pt>
                <c:pt idx="58">
                  <c:v>1.0889999999999999E-3</c:v>
                </c:pt>
                <c:pt idx="59">
                  <c:v>8.2899999999999998E-4</c:v>
                </c:pt>
                <c:pt idx="60">
                  <c:v>5.5500000000000005E-4</c:v>
                </c:pt>
                <c:pt idx="61">
                  <c:v>3.0899999999999998E-4</c:v>
                </c:pt>
                <c:pt idx="62">
                  <c:v>1.16E-4</c:v>
                </c:pt>
                <c:pt idx="63">
                  <c:v>7.7000000000000001E-5</c:v>
                </c:pt>
                <c:pt idx="64">
                  <c:v>1.8900000000000001E-4</c:v>
                </c:pt>
                <c:pt idx="65">
                  <c:v>2.8699999999999998E-4</c:v>
                </c:pt>
                <c:pt idx="66">
                  <c:v>3.5500000000000001E-4</c:v>
                </c:pt>
                <c:pt idx="67">
                  <c:v>3.6999999999999999E-4</c:v>
                </c:pt>
                <c:pt idx="68">
                  <c:v>3.5500000000000001E-4</c:v>
                </c:pt>
                <c:pt idx="69">
                  <c:v>3.1599999999999998E-4</c:v>
                </c:pt>
                <c:pt idx="70">
                  <c:v>2.1100000000000001E-4</c:v>
                </c:pt>
                <c:pt idx="71">
                  <c:v>5.7000000000000003E-5</c:v>
                </c:pt>
                <c:pt idx="72">
                  <c:v>1.25E-4</c:v>
                </c:pt>
                <c:pt idx="73">
                  <c:v>3.1799999999999998E-4</c:v>
                </c:pt>
                <c:pt idx="74">
                  <c:v>5.7499999999999999E-4</c:v>
                </c:pt>
                <c:pt idx="75">
                  <c:v>8.1300000000000003E-4</c:v>
                </c:pt>
                <c:pt idx="76">
                  <c:v>1.0839999999999999E-3</c:v>
                </c:pt>
                <c:pt idx="77">
                  <c:v>1.356E-3</c:v>
                </c:pt>
                <c:pt idx="78">
                  <c:v>1.606E-3</c:v>
                </c:pt>
                <c:pt idx="79">
                  <c:v>1.9E-3</c:v>
                </c:pt>
                <c:pt idx="80">
                  <c:v>2.1450000000000002E-3</c:v>
                </c:pt>
                <c:pt idx="81">
                  <c:v>2.3609999999999998E-3</c:v>
                </c:pt>
                <c:pt idx="82">
                  <c:v>2.5539999999999998E-3</c:v>
                </c:pt>
                <c:pt idx="83">
                  <c:v>2.7460000000000002E-3</c:v>
                </c:pt>
                <c:pt idx="84">
                  <c:v>2.8869999999999998E-3</c:v>
                </c:pt>
                <c:pt idx="85">
                  <c:v>2.983E-3</c:v>
                </c:pt>
                <c:pt idx="86">
                  <c:v>3.081E-3</c:v>
                </c:pt>
                <c:pt idx="87">
                  <c:v>3.0950000000000001E-3</c:v>
                </c:pt>
                <c:pt idx="88">
                  <c:v>3.081E-3</c:v>
                </c:pt>
                <c:pt idx="89">
                  <c:v>2.9810000000000001E-3</c:v>
                </c:pt>
                <c:pt idx="90">
                  <c:v>2.8779999999999999E-3</c:v>
                </c:pt>
                <c:pt idx="91">
                  <c:v>2.7239999999999999E-3</c:v>
                </c:pt>
                <c:pt idx="92">
                  <c:v>2.5720000000000001E-3</c:v>
                </c:pt>
                <c:pt idx="93">
                  <c:v>2.3779999999999999E-3</c:v>
                </c:pt>
                <c:pt idx="94">
                  <c:v>2.1489999999999999E-3</c:v>
                </c:pt>
                <c:pt idx="95">
                  <c:v>1.8779999999999999E-3</c:v>
                </c:pt>
                <c:pt idx="96">
                  <c:v>1.6050000000000001E-3</c:v>
                </c:pt>
                <c:pt idx="97">
                  <c:v>1.3320000000000001E-3</c:v>
                </c:pt>
                <c:pt idx="98">
                  <c:v>1.083E-3</c:v>
                </c:pt>
                <c:pt idx="99">
                  <c:v>8.2200000000000003E-4</c:v>
                </c:pt>
                <c:pt idx="100">
                  <c:v>5.8E-4</c:v>
                </c:pt>
                <c:pt idx="101">
                  <c:v>3.3500000000000001E-4</c:v>
                </c:pt>
                <c:pt idx="102">
                  <c:v>1.1400000000000001E-4</c:v>
                </c:pt>
                <c:pt idx="103">
                  <c:v>7.6000000000000004E-5</c:v>
                </c:pt>
                <c:pt idx="104">
                  <c:v>2.1699999999999999E-4</c:v>
                </c:pt>
                <c:pt idx="105">
                  <c:v>3.1399999999999999E-4</c:v>
                </c:pt>
                <c:pt idx="106">
                  <c:v>3.5199999999999999E-4</c:v>
                </c:pt>
                <c:pt idx="107">
                  <c:v>3.6699999999999998E-4</c:v>
                </c:pt>
                <c:pt idx="108">
                  <c:v>3.5199999999999999E-4</c:v>
                </c:pt>
                <c:pt idx="109">
                  <c:v>2.8200000000000002E-4</c:v>
                </c:pt>
                <c:pt idx="110">
                  <c:v>2.0799999999999999E-4</c:v>
                </c:pt>
                <c:pt idx="111">
                  <c:v>5.3000000000000001E-5</c:v>
                </c:pt>
                <c:pt idx="112">
                  <c:v>1E-4</c:v>
                </c:pt>
                <c:pt idx="113">
                  <c:v>3.2400000000000001E-4</c:v>
                </c:pt>
                <c:pt idx="114">
                  <c:v>5.5199999999999997E-4</c:v>
                </c:pt>
                <c:pt idx="115">
                  <c:v>8.2100000000000001E-4</c:v>
                </c:pt>
                <c:pt idx="116">
                  <c:v>1.091E-3</c:v>
                </c:pt>
                <c:pt idx="117">
                  <c:v>1.3630000000000001E-3</c:v>
                </c:pt>
                <c:pt idx="118">
                  <c:v>1.611E-3</c:v>
                </c:pt>
                <c:pt idx="119">
                  <c:v>1.8730000000000001E-3</c:v>
                </c:pt>
                <c:pt idx="120">
                  <c:v>2.147E-3</c:v>
                </c:pt>
                <c:pt idx="121">
                  <c:v>2.3630000000000001E-3</c:v>
                </c:pt>
                <c:pt idx="122">
                  <c:v>2.5850000000000001E-3</c:v>
                </c:pt>
                <c:pt idx="123">
                  <c:v>2.7460000000000002E-3</c:v>
                </c:pt>
                <c:pt idx="124">
                  <c:v>2.885E-3</c:v>
                </c:pt>
                <c:pt idx="125">
                  <c:v>2.9810000000000001E-3</c:v>
                </c:pt>
                <c:pt idx="126">
                  <c:v>3.0460000000000001E-3</c:v>
                </c:pt>
                <c:pt idx="127">
                  <c:v>3.0899999999999999E-3</c:v>
                </c:pt>
                <c:pt idx="128">
                  <c:v>3.0739999999999999E-3</c:v>
                </c:pt>
                <c:pt idx="129">
                  <c:v>3.0049999999999999E-3</c:v>
                </c:pt>
                <c:pt idx="130">
                  <c:v>2.9020000000000001E-3</c:v>
                </c:pt>
                <c:pt idx="131">
                  <c:v>2.7499999999999998E-3</c:v>
                </c:pt>
                <c:pt idx="132">
                  <c:v>2.5699999999999998E-3</c:v>
                </c:pt>
                <c:pt idx="133">
                  <c:v>2.349E-3</c:v>
                </c:pt>
                <c:pt idx="134">
                  <c:v>2.1220000000000002E-3</c:v>
                </c:pt>
                <c:pt idx="135">
                  <c:v>1.8829999999999999E-3</c:v>
                </c:pt>
                <c:pt idx="136">
                  <c:v>1.611E-3</c:v>
                </c:pt>
                <c:pt idx="137">
                  <c:v>1.338E-3</c:v>
                </c:pt>
                <c:pt idx="138">
                  <c:v>1.0870000000000001E-3</c:v>
                </c:pt>
                <c:pt idx="139">
                  <c:v>8.2399999999999997E-4</c:v>
                </c:pt>
                <c:pt idx="140">
                  <c:v>5.4900000000000001E-4</c:v>
                </c:pt>
                <c:pt idx="141">
                  <c:v>3.3399999999999999E-4</c:v>
                </c:pt>
                <c:pt idx="142">
                  <c:v>1.4300000000000001E-4</c:v>
                </c:pt>
                <c:pt idx="143">
                  <c:v>4.6999999999999997E-5</c:v>
                </c:pt>
                <c:pt idx="144">
                  <c:v>2.1699999999999999E-4</c:v>
                </c:pt>
                <c:pt idx="145">
                  <c:v>3.1300000000000002E-4</c:v>
                </c:pt>
                <c:pt idx="146">
                  <c:v>3.8000000000000002E-4</c:v>
                </c:pt>
                <c:pt idx="147">
                  <c:v>3.9599999999999998E-4</c:v>
                </c:pt>
                <c:pt idx="148">
                  <c:v>3.5199999999999999E-4</c:v>
                </c:pt>
                <c:pt idx="149">
                  <c:v>2.8299999999999999E-4</c:v>
                </c:pt>
                <c:pt idx="150">
                  <c:v>1.8100000000000001E-4</c:v>
                </c:pt>
                <c:pt idx="151">
                  <c:v>5.8E-5</c:v>
                </c:pt>
                <c:pt idx="152">
                  <c:v>1.25E-4</c:v>
                </c:pt>
                <c:pt idx="153">
                  <c:v>3.1799999999999998E-4</c:v>
                </c:pt>
                <c:pt idx="154">
                  <c:v>5.4600000000000004E-4</c:v>
                </c:pt>
                <c:pt idx="155">
                  <c:v>8.1700000000000002E-4</c:v>
                </c:pt>
                <c:pt idx="156">
                  <c:v>1.088E-3</c:v>
                </c:pt>
                <c:pt idx="157">
                  <c:v>1.3600000000000001E-3</c:v>
                </c:pt>
                <c:pt idx="158">
                  <c:v>1.6100000000000001E-3</c:v>
                </c:pt>
                <c:pt idx="159">
                  <c:v>1.872E-3</c:v>
                </c:pt>
                <c:pt idx="160">
                  <c:v>2.147E-3</c:v>
                </c:pt>
                <c:pt idx="161">
                  <c:v>2.3630000000000001E-3</c:v>
                </c:pt>
                <c:pt idx="162">
                  <c:v>2.5869999999999999E-3</c:v>
                </c:pt>
                <c:pt idx="163">
                  <c:v>2.7490000000000001E-3</c:v>
                </c:pt>
                <c:pt idx="164">
                  <c:v>2.8900000000000002E-3</c:v>
                </c:pt>
                <c:pt idx="165">
                  <c:v>2.9870000000000001E-3</c:v>
                </c:pt>
                <c:pt idx="166">
                  <c:v>3.0539999999999999E-3</c:v>
                </c:pt>
                <c:pt idx="167">
                  <c:v>3.068E-3</c:v>
                </c:pt>
                <c:pt idx="168">
                  <c:v>3.052E-3</c:v>
                </c:pt>
                <c:pt idx="169">
                  <c:v>3.0119999999999999E-3</c:v>
                </c:pt>
                <c:pt idx="170">
                  <c:v>2.9090000000000001E-3</c:v>
                </c:pt>
                <c:pt idx="171">
                  <c:v>2.7550000000000001E-3</c:v>
                </c:pt>
                <c:pt idx="172">
                  <c:v>2.5730000000000002E-3</c:v>
                </c:pt>
                <c:pt idx="173">
                  <c:v>2.3509999999999998E-3</c:v>
                </c:pt>
                <c:pt idx="174">
                  <c:v>2.124E-3</c:v>
                </c:pt>
                <c:pt idx="175">
                  <c:v>1.885E-3</c:v>
                </c:pt>
                <c:pt idx="176">
                  <c:v>1.614E-3</c:v>
                </c:pt>
                <c:pt idx="177">
                  <c:v>1.341E-3</c:v>
                </c:pt>
                <c:pt idx="178">
                  <c:v>1.09E-3</c:v>
                </c:pt>
                <c:pt idx="179">
                  <c:v>7.9500000000000003E-4</c:v>
                </c:pt>
                <c:pt idx="180">
                  <c:v>5.4900000000000001E-4</c:v>
                </c:pt>
                <c:pt idx="181">
                  <c:v>3.3300000000000002E-4</c:v>
                </c:pt>
                <c:pt idx="182">
                  <c:v>1.4100000000000001E-4</c:v>
                </c:pt>
                <c:pt idx="183">
                  <c:v>5.0000000000000002E-5</c:v>
                </c:pt>
                <c:pt idx="184">
                  <c:v>1.8900000000000001E-4</c:v>
                </c:pt>
                <c:pt idx="185">
                  <c:v>2.8499999999999999E-4</c:v>
                </c:pt>
                <c:pt idx="186">
                  <c:v>3.8099999999999999E-4</c:v>
                </c:pt>
                <c:pt idx="187">
                  <c:v>4.2499999999999998E-4</c:v>
                </c:pt>
                <c:pt idx="188">
                  <c:v>3.79E-4</c:v>
                </c:pt>
                <c:pt idx="189">
                  <c:v>2.7900000000000001E-4</c:v>
                </c:pt>
                <c:pt idx="190">
                  <c:v>1.76E-4</c:v>
                </c:pt>
                <c:pt idx="191">
                  <c:v>5.1999999999999997E-5</c:v>
                </c:pt>
                <c:pt idx="192">
                  <c:v>1.2999999999999999E-4</c:v>
                </c:pt>
                <c:pt idx="193">
                  <c:v>3.2400000000000001E-4</c:v>
                </c:pt>
                <c:pt idx="194">
                  <c:v>5.53E-4</c:v>
                </c:pt>
                <c:pt idx="195">
                  <c:v>8.2299999999999995E-4</c:v>
                </c:pt>
                <c:pt idx="196">
                  <c:v>1.0640000000000001E-3</c:v>
                </c:pt>
                <c:pt idx="197">
                  <c:v>1.3669999999999999E-3</c:v>
                </c:pt>
                <c:pt idx="198">
                  <c:v>1.6149999999999999E-3</c:v>
                </c:pt>
                <c:pt idx="199">
                  <c:v>1.8749999999999999E-3</c:v>
                </c:pt>
                <c:pt idx="200">
                  <c:v>2.117E-3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23-1845-B0D1-6E5274C5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3k f 10000'!$B$1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0.69973799999999997</c:v>
                </c:pt>
                <c:pt idx="2">
                  <c:v>0.35012799999999999</c:v>
                </c:pt>
                <c:pt idx="3">
                  <c:v>7.0200000000000004E-4</c:v>
                </c:pt>
                <c:pt idx="4">
                  <c:v>0.35012799999999999</c:v>
                </c:pt>
                <c:pt idx="5">
                  <c:v>0.69930999999999999</c:v>
                </c:pt>
                <c:pt idx="6">
                  <c:v>0.34991499999999998</c:v>
                </c:pt>
                <c:pt idx="7">
                  <c:v>9.2E-5</c:v>
                </c:pt>
                <c:pt idx="8">
                  <c:v>0.35000599999999998</c:v>
                </c:pt>
                <c:pt idx="9">
                  <c:v>0.69912700000000005</c:v>
                </c:pt>
                <c:pt idx="10">
                  <c:v>0.349823</c:v>
                </c:pt>
                <c:pt idx="11">
                  <c:v>3.0499999999999999E-4</c:v>
                </c:pt>
                <c:pt idx="12">
                  <c:v>0.349823</c:v>
                </c:pt>
                <c:pt idx="13">
                  <c:v>0.69937099999999996</c:v>
                </c:pt>
                <c:pt idx="14">
                  <c:v>0.34988399999999997</c:v>
                </c:pt>
                <c:pt idx="15">
                  <c:v>7.0200000000000004E-4</c:v>
                </c:pt>
                <c:pt idx="16">
                  <c:v>0.35009800000000002</c:v>
                </c:pt>
                <c:pt idx="17">
                  <c:v>0.69992100000000002</c:v>
                </c:pt>
                <c:pt idx="18">
                  <c:v>0.34997600000000001</c:v>
                </c:pt>
                <c:pt idx="19">
                  <c:v>8.5400000000000005E-4</c:v>
                </c:pt>
                <c:pt idx="20">
                  <c:v>0.35012799999999999</c:v>
                </c:pt>
                <c:pt idx="21">
                  <c:v>0.69964599999999999</c:v>
                </c:pt>
                <c:pt idx="22">
                  <c:v>0.350159</c:v>
                </c:pt>
                <c:pt idx="23">
                  <c:v>6.0999999999999997E-4</c:v>
                </c:pt>
                <c:pt idx="24">
                  <c:v>0.35009800000000002</c:v>
                </c:pt>
                <c:pt idx="25">
                  <c:v>0.69928000000000001</c:v>
                </c:pt>
                <c:pt idx="26">
                  <c:v>0.34988399999999997</c:v>
                </c:pt>
                <c:pt idx="27">
                  <c:v>3.1000000000000001E-5</c:v>
                </c:pt>
                <c:pt idx="28">
                  <c:v>0.35000599999999998</c:v>
                </c:pt>
                <c:pt idx="29">
                  <c:v>0.69912700000000005</c:v>
                </c:pt>
                <c:pt idx="30">
                  <c:v>0.349823</c:v>
                </c:pt>
                <c:pt idx="31">
                  <c:v>3.3599999999999998E-4</c:v>
                </c:pt>
                <c:pt idx="32">
                  <c:v>0.349823</c:v>
                </c:pt>
                <c:pt idx="33">
                  <c:v>0.69937099999999996</c:v>
                </c:pt>
                <c:pt idx="34">
                  <c:v>0.34988399999999997</c:v>
                </c:pt>
                <c:pt idx="35">
                  <c:v>7.0200000000000004E-4</c:v>
                </c:pt>
                <c:pt idx="36">
                  <c:v>0.35009800000000002</c:v>
                </c:pt>
                <c:pt idx="37">
                  <c:v>0.69976799999999995</c:v>
                </c:pt>
                <c:pt idx="38">
                  <c:v>0.35009800000000002</c:v>
                </c:pt>
                <c:pt idx="39">
                  <c:v>7.0200000000000004E-4</c:v>
                </c:pt>
                <c:pt idx="40">
                  <c:v>0.35012799999999999</c:v>
                </c:pt>
                <c:pt idx="41">
                  <c:v>0.69930999999999999</c:v>
                </c:pt>
                <c:pt idx="42">
                  <c:v>0.34991499999999998</c:v>
                </c:pt>
                <c:pt idx="43">
                  <c:v>1.5300000000000001E-4</c:v>
                </c:pt>
                <c:pt idx="44">
                  <c:v>0.35000599999999998</c:v>
                </c:pt>
                <c:pt idx="45">
                  <c:v>0.69909699999999997</c:v>
                </c:pt>
                <c:pt idx="46">
                  <c:v>0.349823</c:v>
                </c:pt>
                <c:pt idx="47">
                  <c:v>3.0499999999999999E-4</c:v>
                </c:pt>
                <c:pt idx="48">
                  <c:v>0.349823</c:v>
                </c:pt>
                <c:pt idx="49">
                  <c:v>0.69934099999999999</c:v>
                </c:pt>
                <c:pt idx="50">
                  <c:v>0.34988399999999997</c:v>
                </c:pt>
                <c:pt idx="51">
                  <c:v>7.0200000000000004E-4</c:v>
                </c:pt>
                <c:pt idx="52">
                  <c:v>0.35009800000000002</c:v>
                </c:pt>
                <c:pt idx="53">
                  <c:v>0.69989000000000001</c:v>
                </c:pt>
                <c:pt idx="54">
                  <c:v>0.34997600000000001</c:v>
                </c:pt>
                <c:pt idx="55">
                  <c:v>8.5400000000000005E-4</c:v>
                </c:pt>
                <c:pt idx="56">
                  <c:v>0.350159</c:v>
                </c:pt>
                <c:pt idx="57">
                  <c:v>0.69967699999999999</c:v>
                </c:pt>
                <c:pt idx="58">
                  <c:v>0.350159</c:v>
                </c:pt>
                <c:pt idx="59">
                  <c:v>6.0999999999999997E-4</c:v>
                </c:pt>
                <c:pt idx="60">
                  <c:v>0.35009800000000002</c:v>
                </c:pt>
                <c:pt idx="61">
                  <c:v>0.69928000000000001</c:v>
                </c:pt>
                <c:pt idx="62">
                  <c:v>0.34988399999999997</c:v>
                </c:pt>
                <c:pt idx="63">
                  <c:v>3.1000000000000001E-5</c:v>
                </c:pt>
                <c:pt idx="64">
                  <c:v>0.35000599999999998</c:v>
                </c:pt>
                <c:pt idx="65">
                  <c:v>0.69912700000000005</c:v>
                </c:pt>
                <c:pt idx="66">
                  <c:v>0.349823</c:v>
                </c:pt>
                <c:pt idx="67">
                  <c:v>3.0499999999999999E-4</c:v>
                </c:pt>
                <c:pt idx="68">
                  <c:v>0.349823</c:v>
                </c:pt>
                <c:pt idx="69">
                  <c:v>0.69937099999999996</c:v>
                </c:pt>
                <c:pt idx="70">
                  <c:v>0.34988399999999997</c:v>
                </c:pt>
                <c:pt idx="71">
                  <c:v>7.0200000000000004E-4</c:v>
                </c:pt>
                <c:pt idx="72">
                  <c:v>0.35009800000000002</c:v>
                </c:pt>
                <c:pt idx="73">
                  <c:v>0.69979899999999995</c:v>
                </c:pt>
                <c:pt idx="74">
                  <c:v>0.35009800000000002</c:v>
                </c:pt>
                <c:pt idx="75">
                  <c:v>7.3200000000000001E-4</c:v>
                </c:pt>
                <c:pt idx="76">
                  <c:v>0.35012799999999999</c:v>
                </c:pt>
                <c:pt idx="77">
                  <c:v>0.69930999999999999</c:v>
                </c:pt>
                <c:pt idx="78">
                  <c:v>0.34994500000000001</c:v>
                </c:pt>
                <c:pt idx="79">
                  <c:v>1.83E-4</c:v>
                </c:pt>
                <c:pt idx="80">
                  <c:v>0.35003699999999999</c:v>
                </c:pt>
                <c:pt idx="81">
                  <c:v>0.69909699999999997</c:v>
                </c:pt>
                <c:pt idx="82">
                  <c:v>0.349823</c:v>
                </c:pt>
                <c:pt idx="83">
                  <c:v>2.7500000000000002E-4</c:v>
                </c:pt>
                <c:pt idx="84">
                  <c:v>0.349823</c:v>
                </c:pt>
                <c:pt idx="85">
                  <c:v>0.69934099999999999</c:v>
                </c:pt>
                <c:pt idx="86">
                  <c:v>0.34988399999999997</c:v>
                </c:pt>
                <c:pt idx="87">
                  <c:v>7.0200000000000004E-4</c:v>
                </c:pt>
                <c:pt idx="88">
                  <c:v>0.35009800000000002</c:v>
                </c:pt>
                <c:pt idx="89">
                  <c:v>0.69986000000000004</c:v>
                </c:pt>
                <c:pt idx="90">
                  <c:v>0.34997600000000001</c:v>
                </c:pt>
                <c:pt idx="91">
                  <c:v>8.5400000000000005E-4</c:v>
                </c:pt>
                <c:pt idx="92">
                  <c:v>0.350159</c:v>
                </c:pt>
                <c:pt idx="93">
                  <c:v>0.69967699999999999</c:v>
                </c:pt>
                <c:pt idx="94">
                  <c:v>0.350159</c:v>
                </c:pt>
                <c:pt idx="95">
                  <c:v>6.0999999999999997E-4</c:v>
                </c:pt>
                <c:pt idx="96">
                  <c:v>0.35009800000000002</c:v>
                </c:pt>
                <c:pt idx="97">
                  <c:v>0.69928000000000001</c:v>
                </c:pt>
                <c:pt idx="98">
                  <c:v>0.34988399999999997</c:v>
                </c:pt>
                <c:pt idx="99">
                  <c:v>6.0999999999999999E-5</c:v>
                </c:pt>
                <c:pt idx="100">
                  <c:v>0.35000599999999998</c:v>
                </c:pt>
                <c:pt idx="101">
                  <c:v>0.69912700000000005</c:v>
                </c:pt>
                <c:pt idx="102">
                  <c:v>0.349823</c:v>
                </c:pt>
                <c:pt idx="103">
                  <c:v>3.0499999999999999E-4</c:v>
                </c:pt>
                <c:pt idx="104">
                  <c:v>0.349823</c:v>
                </c:pt>
                <c:pt idx="105">
                  <c:v>0.69937099999999996</c:v>
                </c:pt>
                <c:pt idx="106">
                  <c:v>0.34988399999999997</c:v>
                </c:pt>
                <c:pt idx="107">
                  <c:v>7.0200000000000004E-4</c:v>
                </c:pt>
                <c:pt idx="108">
                  <c:v>0.35009800000000002</c:v>
                </c:pt>
                <c:pt idx="109">
                  <c:v>0.69995099999999999</c:v>
                </c:pt>
                <c:pt idx="110">
                  <c:v>0.34997600000000001</c:v>
                </c:pt>
                <c:pt idx="111">
                  <c:v>8.5400000000000005E-4</c:v>
                </c:pt>
                <c:pt idx="112">
                  <c:v>0.35012799999999999</c:v>
                </c:pt>
                <c:pt idx="113">
                  <c:v>0.69964599999999999</c:v>
                </c:pt>
                <c:pt idx="114">
                  <c:v>0.350159</c:v>
                </c:pt>
                <c:pt idx="115">
                  <c:v>6.0999999999999997E-4</c:v>
                </c:pt>
                <c:pt idx="116">
                  <c:v>0.35009800000000002</c:v>
                </c:pt>
                <c:pt idx="117">
                  <c:v>0.69928000000000001</c:v>
                </c:pt>
                <c:pt idx="118">
                  <c:v>0.34988399999999997</c:v>
                </c:pt>
                <c:pt idx="119">
                  <c:v>1.83E-4</c:v>
                </c:pt>
                <c:pt idx="120">
                  <c:v>0.34988399999999997</c:v>
                </c:pt>
                <c:pt idx="121">
                  <c:v>0.69924900000000001</c:v>
                </c:pt>
                <c:pt idx="122">
                  <c:v>0.349854</c:v>
                </c:pt>
                <c:pt idx="123">
                  <c:v>6.7100000000000005E-4</c:v>
                </c:pt>
                <c:pt idx="124">
                  <c:v>0.35006700000000002</c:v>
                </c:pt>
                <c:pt idx="125">
                  <c:v>0.69979899999999995</c:v>
                </c:pt>
                <c:pt idx="126">
                  <c:v>0.34994500000000001</c:v>
                </c:pt>
                <c:pt idx="127">
                  <c:v>8.8500000000000004E-4</c:v>
                </c:pt>
                <c:pt idx="128">
                  <c:v>0.350159</c:v>
                </c:pt>
                <c:pt idx="129">
                  <c:v>0.69967699999999999</c:v>
                </c:pt>
                <c:pt idx="130">
                  <c:v>0.35012799999999999</c:v>
                </c:pt>
                <c:pt idx="131">
                  <c:v>6.0999999999999997E-4</c:v>
                </c:pt>
                <c:pt idx="132">
                  <c:v>0.35009800000000002</c:v>
                </c:pt>
                <c:pt idx="133">
                  <c:v>0.69928000000000001</c:v>
                </c:pt>
                <c:pt idx="134">
                  <c:v>0.34988399999999997</c:v>
                </c:pt>
                <c:pt idx="135">
                  <c:v>9.2E-5</c:v>
                </c:pt>
                <c:pt idx="136">
                  <c:v>0.35000599999999998</c:v>
                </c:pt>
                <c:pt idx="137">
                  <c:v>0.69912700000000005</c:v>
                </c:pt>
                <c:pt idx="138">
                  <c:v>0.349823</c:v>
                </c:pt>
                <c:pt idx="139">
                  <c:v>3.0499999999999999E-4</c:v>
                </c:pt>
                <c:pt idx="140">
                  <c:v>0.349823</c:v>
                </c:pt>
                <c:pt idx="141">
                  <c:v>0.69937099999999996</c:v>
                </c:pt>
                <c:pt idx="142">
                  <c:v>0.34988399999999997</c:v>
                </c:pt>
                <c:pt idx="143">
                  <c:v>7.0200000000000004E-4</c:v>
                </c:pt>
                <c:pt idx="144">
                  <c:v>0.35009800000000002</c:v>
                </c:pt>
                <c:pt idx="145">
                  <c:v>0.69992100000000002</c:v>
                </c:pt>
                <c:pt idx="146">
                  <c:v>0.34997600000000001</c:v>
                </c:pt>
                <c:pt idx="147">
                  <c:v>8.5400000000000005E-4</c:v>
                </c:pt>
                <c:pt idx="148">
                  <c:v>0.35012799999999999</c:v>
                </c:pt>
                <c:pt idx="149">
                  <c:v>0.69964599999999999</c:v>
                </c:pt>
                <c:pt idx="150">
                  <c:v>0.350159</c:v>
                </c:pt>
                <c:pt idx="151">
                  <c:v>6.0999999999999997E-4</c:v>
                </c:pt>
                <c:pt idx="152">
                  <c:v>0.35009800000000002</c:v>
                </c:pt>
                <c:pt idx="153">
                  <c:v>0.69928000000000001</c:v>
                </c:pt>
                <c:pt idx="154">
                  <c:v>0.34988399999999997</c:v>
                </c:pt>
                <c:pt idx="155">
                  <c:v>1.83E-4</c:v>
                </c:pt>
                <c:pt idx="156">
                  <c:v>0.34988399999999997</c:v>
                </c:pt>
                <c:pt idx="157">
                  <c:v>0.69924900000000001</c:v>
                </c:pt>
                <c:pt idx="158">
                  <c:v>0.349854</c:v>
                </c:pt>
                <c:pt idx="159">
                  <c:v>6.4099999999999997E-4</c:v>
                </c:pt>
                <c:pt idx="160">
                  <c:v>0.35003699999999999</c:v>
                </c:pt>
                <c:pt idx="161">
                  <c:v>0.69976799999999995</c:v>
                </c:pt>
                <c:pt idx="162">
                  <c:v>0.34994500000000001</c:v>
                </c:pt>
                <c:pt idx="163">
                  <c:v>8.8500000000000004E-4</c:v>
                </c:pt>
                <c:pt idx="164">
                  <c:v>0.350159</c:v>
                </c:pt>
                <c:pt idx="165">
                  <c:v>0.69967699999999999</c:v>
                </c:pt>
                <c:pt idx="166">
                  <c:v>0.35012799999999999</c:v>
                </c:pt>
                <c:pt idx="167">
                  <c:v>6.4099999999999997E-4</c:v>
                </c:pt>
                <c:pt idx="168">
                  <c:v>0.35009800000000002</c:v>
                </c:pt>
                <c:pt idx="169">
                  <c:v>0.69928000000000001</c:v>
                </c:pt>
                <c:pt idx="170">
                  <c:v>0.34988399999999997</c:v>
                </c:pt>
                <c:pt idx="171">
                  <c:v>1.22E-4</c:v>
                </c:pt>
                <c:pt idx="172">
                  <c:v>0.35000599999999998</c:v>
                </c:pt>
                <c:pt idx="173">
                  <c:v>0.69912700000000005</c:v>
                </c:pt>
                <c:pt idx="174">
                  <c:v>0.349823</c:v>
                </c:pt>
                <c:pt idx="175">
                  <c:v>3.0499999999999999E-4</c:v>
                </c:pt>
                <c:pt idx="176">
                  <c:v>0.349823</c:v>
                </c:pt>
                <c:pt idx="177">
                  <c:v>0.69937099999999996</c:v>
                </c:pt>
                <c:pt idx="178">
                  <c:v>0.34988399999999997</c:v>
                </c:pt>
                <c:pt idx="179">
                  <c:v>7.0200000000000004E-4</c:v>
                </c:pt>
                <c:pt idx="180">
                  <c:v>0.35009800000000002</c:v>
                </c:pt>
                <c:pt idx="181">
                  <c:v>0.69992100000000002</c:v>
                </c:pt>
                <c:pt idx="182">
                  <c:v>0.34997600000000001</c:v>
                </c:pt>
                <c:pt idx="183">
                  <c:v>8.5400000000000005E-4</c:v>
                </c:pt>
                <c:pt idx="184">
                  <c:v>0.350159</c:v>
                </c:pt>
                <c:pt idx="185">
                  <c:v>0.69967699999999999</c:v>
                </c:pt>
                <c:pt idx="186">
                  <c:v>0.350159</c:v>
                </c:pt>
                <c:pt idx="187">
                  <c:v>6.0999999999999997E-4</c:v>
                </c:pt>
                <c:pt idx="188">
                  <c:v>0.35009800000000002</c:v>
                </c:pt>
                <c:pt idx="189">
                  <c:v>0.69928000000000001</c:v>
                </c:pt>
                <c:pt idx="190">
                  <c:v>0.34988399999999997</c:v>
                </c:pt>
                <c:pt idx="191">
                  <c:v>3.1000000000000001E-5</c:v>
                </c:pt>
                <c:pt idx="192">
                  <c:v>0.35000599999999998</c:v>
                </c:pt>
                <c:pt idx="193">
                  <c:v>0.69912700000000005</c:v>
                </c:pt>
                <c:pt idx="194">
                  <c:v>0.349823</c:v>
                </c:pt>
                <c:pt idx="195">
                  <c:v>3.3599999999999998E-4</c:v>
                </c:pt>
                <c:pt idx="196">
                  <c:v>0.349823</c:v>
                </c:pt>
                <c:pt idx="197">
                  <c:v>0.69937099999999996</c:v>
                </c:pt>
                <c:pt idx="198">
                  <c:v>0.34988399999999997</c:v>
                </c:pt>
                <c:pt idx="199">
                  <c:v>7.0200000000000004E-4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B-144D-9444-AE618112DFDE}"/>
            </c:ext>
          </c:extLst>
        </c:ser>
        <c:ser>
          <c:idx val="1"/>
          <c:order val="1"/>
          <c:tx>
            <c:strRef>
              <c:f>'lpf 3k f 10000'!$C$1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0.22137499999999999</c:v>
                </c:pt>
                <c:pt idx="2">
                  <c:v>0.60684199999999999</c:v>
                </c:pt>
                <c:pt idx="3">
                  <c:v>0.35293600000000003</c:v>
                </c:pt>
                <c:pt idx="4">
                  <c:v>0.11788899999999999</c:v>
                </c:pt>
                <c:pt idx="5">
                  <c:v>0.41278100000000001</c:v>
                </c:pt>
                <c:pt idx="6">
                  <c:v>0.65396100000000001</c:v>
                </c:pt>
                <c:pt idx="7">
                  <c:v>0.357269</c:v>
                </c:pt>
                <c:pt idx="8">
                  <c:v>0.11853</c:v>
                </c:pt>
                <c:pt idx="9">
                  <c:v>0.41275000000000001</c:v>
                </c:pt>
                <c:pt idx="10">
                  <c:v>0.65216099999999999</c:v>
                </c:pt>
                <c:pt idx="11">
                  <c:v>0.357178</c:v>
                </c:pt>
                <c:pt idx="12">
                  <c:v>0.11770600000000001</c:v>
                </c:pt>
                <c:pt idx="13">
                  <c:v>0.41275000000000001</c:v>
                </c:pt>
                <c:pt idx="14">
                  <c:v>0.65170300000000003</c:v>
                </c:pt>
                <c:pt idx="15">
                  <c:v>0.357178</c:v>
                </c:pt>
                <c:pt idx="16">
                  <c:v>0.116302</c:v>
                </c:pt>
                <c:pt idx="17">
                  <c:v>0.412659</c:v>
                </c:pt>
                <c:pt idx="18">
                  <c:v>0.65142800000000001</c:v>
                </c:pt>
                <c:pt idx="19">
                  <c:v>0.35720800000000003</c:v>
                </c:pt>
                <c:pt idx="20">
                  <c:v>0.117828</c:v>
                </c:pt>
                <c:pt idx="21">
                  <c:v>0.41278100000000001</c:v>
                </c:pt>
                <c:pt idx="22">
                  <c:v>0.65231300000000003</c:v>
                </c:pt>
                <c:pt idx="23">
                  <c:v>0.35720800000000003</c:v>
                </c:pt>
                <c:pt idx="24">
                  <c:v>0.118256</c:v>
                </c:pt>
                <c:pt idx="25">
                  <c:v>0.41278100000000001</c:v>
                </c:pt>
                <c:pt idx="26">
                  <c:v>0.65362500000000001</c:v>
                </c:pt>
                <c:pt idx="27">
                  <c:v>0.35730000000000001</c:v>
                </c:pt>
                <c:pt idx="28">
                  <c:v>0.11853</c:v>
                </c:pt>
                <c:pt idx="29">
                  <c:v>0.41275000000000001</c:v>
                </c:pt>
                <c:pt idx="30">
                  <c:v>0.65212999999999999</c:v>
                </c:pt>
                <c:pt idx="31">
                  <c:v>0.357178</c:v>
                </c:pt>
                <c:pt idx="32">
                  <c:v>0.117615</c:v>
                </c:pt>
                <c:pt idx="33">
                  <c:v>0.41275000000000001</c:v>
                </c:pt>
                <c:pt idx="34">
                  <c:v>0.65170300000000003</c:v>
                </c:pt>
                <c:pt idx="35">
                  <c:v>0.357178</c:v>
                </c:pt>
                <c:pt idx="36">
                  <c:v>0.116364</c:v>
                </c:pt>
                <c:pt idx="37">
                  <c:v>0.412659</c:v>
                </c:pt>
                <c:pt idx="38">
                  <c:v>0.65173300000000001</c:v>
                </c:pt>
                <c:pt idx="39">
                  <c:v>0.35720800000000003</c:v>
                </c:pt>
                <c:pt idx="40">
                  <c:v>0.118103</c:v>
                </c:pt>
                <c:pt idx="41">
                  <c:v>0.41278100000000001</c:v>
                </c:pt>
                <c:pt idx="42">
                  <c:v>0.654053</c:v>
                </c:pt>
                <c:pt idx="43">
                  <c:v>0.357269</c:v>
                </c:pt>
                <c:pt idx="44">
                  <c:v>0.11853</c:v>
                </c:pt>
                <c:pt idx="45">
                  <c:v>0.41275000000000001</c:v>
                </c:pt>
                <c:pt idx="46">
                  <c:v>0.65219099999999997</c:v>
                </c:pt>
                <c:pt idx="47">
                  <c:v>0.357178</c:v>
                </c:pt>
                <c:pt idx="48">
                  <c:v>0.117767</c:v>
                </c:pt>
                <c:pt idx="49">
                  <c:v>0.41275000000000001</c:v>
                </c:pt>
                <c:pt idx="50">
                  <c:v>0.65173300000000001</c:v>
                </c:pt>
                <c:pt idx="51">
                  <c:v>0.357178</c:v>
                </c:pt>
                <c:pt idx="52">
                  <c:v>0.116272</c:v>
                </c:pt>
                <c:pt idx="53">
                  <c:v>0.412659</c:v>
                </c:pt>
                <c:pt idx="54">
                  <c:v>0.65142800000000001</c:v>
                </c:pt>
                <c:pt idx="55">
                  <c:v>0.35720800000000003</c:v>
                </c:pt>
                <c:pt idx="56">
                  <c:v>0.117798</c:v>
                </c:pt>
                <c:pt idx="57">
                  <c:v>0.41278100000000001</c:v>
                </c:pt>
                <c:pt idx="58">
                  <c:v>0.65225200000000005</c:v>
                </c:pt>
                <c:pt idx="59">
                  <c:v>0.35720800000000003</c:v>
                </c:pt>
                <c:pt idx="60">
                  <c:v>0.118256</c:v>
                </c:pt>
                <c:pt idx="61">
                  <c:v>0.41278100000000001</c:v>
                </c:pt>
                <c:pt idx="62">
                  <c:v>0.65365600000000001</c:v>
                </c:pt>
                <c:pt idx="63">
                  <c:v>0.35730000000000001</c:v>
                </c:pt>
                <c:pt idx="64">
                  <c:v>0.11853</c:v>
                </c:pt>
                <c:pt idx="65">
                  <c:v>0.41275000000000001</c:v>
                </c:pt>
                <c:pt idx="66">
                  <c:v>0.65212999999999999</c:v>
                </c:pt>
                <c:pt idx="67">
                  <c:v>0.357178</c:v>
                </c:pt>
                <c:pt idx="68">
                  <c:v>0.117645</c:v>
                </c:pt>
                <c:pt idx="69">
                  <c:v>0.41275000000000001</c:v>
                </c:pt>
                <c:pt idx="70">
                  <c:v>0.65170300000000003</c:v>
                </c:pt>
                <c:pt idx="71">
                  <c:v>0.357178</c:v>
                </c:pt>
                <c:pt idx="72">
                  <c:v>0.116364</c:v>
                </c:pt>
                <c:pt idx="73">
                  <c:v>0.412659</c:v>
                </c:pt>
                <c:pt idx="74">
                  <c:v>0.65167200000000003</c:v>
                </c:pt>
                <c:pt idx="75">
                  <c:v>0.35720800000000003</c:v>
                </c:pt>
                <c:pt idx="76">
                  <c:v>0.118103</c:v>
                </c:pt>
                <c:pt idx="77">
                  <c:v>0.41278100000000001</c:v>
                </c:pt>
                <c:pt idx="78">
                  <c:v>0.65411399999999997</c:v>
                </c:pt>
                <c:pt idx="79">
                  <c:v>0.357269</c:v>
                </c:pt>
                <c:pt idx="80">
                  <c:v>0.11849999999999999</c:v>
                </c:pt>
                <c:pt idx="81">
                  <c:v>0.41275000000000001</c:v>
                </c:pt>
                <c:pt idx="82">
                  <c:v>0.65219099999999997</c:v>
                </c:pt>
                <c:pt idx="83">
                  <c:v>0.357178</c:v>
                </c:pt>
                <c:pt idx="84">
                  <c:v>0.117828</c:v>
                </c:pt>
                <c:pt idx="85">
                  <c:v>0.41275000000000001</c:v>
                </c:pt>
                <c:pt idx="86">
                  <c:v>0.65173300000000001</c:v>
                </c:pt>
                <c:pt idx="87">
                  <c:v>0.357178</c:v>
                </c:pt>
                <c:pt idx="88">
                  <c:v>0.116241</c:v>
                </c:pt>
                <c:pt idx="89">
                  <c:v>0.412659</c:v>
                </c:pt>
                <c:pt idx="90">
                  <c:v>0.65142800000000001</c:v>
                </c:pt>
                <c:pt idx="91">
                  <c:v>0.35720800000000003</c:v>
                </c:pt>
                <c:pt idx="92">
                  <c:v>0.117798</c:v>
                </c:pt>
                <c:pt idx="93">
                  <c:v>0.41278100000000001</c:v>
                </c:pt>
                <c:pt idx="94">
                  <c:v>0.65222199999999997</c:v>
                </c:pt>
                <c:pt idx="95">
                  <c:v>0.35720800000000003</c:v>
                </c:pt>
                <c:pt idx="96">
                  <c:v>0.118256</c:v>
                </c:pt>
                <c:pt idx="97">
                  <c:v>0.41278100000000001</c:v>
                </c:pt>
                <c:pt idx="98">
                  <c:v>0.65365600000000001</c:v>
                </c:pt>
                <c:pt idx="99">
                  <c:v>0.35730000000000001</c:v>
                </c:pt>
                <c:pt idx="100">
                  <c:v>0.11853</c:v>
                </c:pt>
                <c:pt idx="101">
                  <c:v>0.41275000000000001</c:v>
                </c:pt>
                <c:pt idx="102">
                  <c:v>0.65216099999999999</c:v>
                </c:pt>
                <c:pt idx="103">
                  <c:v>0.357178</c:v>
                </c:pt>
                <c:pt idx="104">
                  <c:v>0.117676</c:v>
                </c:pt>
                <c:pt idx="105">
                  <c:v>0.41275000000000001</c:v>
                </c:pt>
                <c:pt idx="106">
                  <c:v>0.65170300000000003</c:v>
                </c:pt>
                <c:pt idx="107">
                  <c:v>0.357178</c:v>
                </c:pt>
                <c:pt idx="108">
                  <c:v>0.11633300000000001</c:v>
                </c:pt>
                <c:pt idx="109">
                  <c:v>0.412659</c:v>
                </c:pt>
                <c:pt idx="110">
                  <c:v>0.65142800000000001</c:v>
                </c:pt>
                <c:pt idx="111">
                  <c:v>0.35720800000000003</c:v>
                </c:pt>
                <c:pt idx="112">
                  <c:v>0.117828</c:v>
                </c:pt>
                <c:pt idx="113">
                  <c:v>0.41278100000000001</c:v>
                </c:pt>
                <c:pt idx="114">
                  <c:v>0.65234400000000003</c:v>
                </c:pt>
                <c:pt idx="115">
                  <c:v>0.35720800000000003</c:v>
                </c:pt>
                <c:pt idx="116">
                  <c:v>0.118256</c:v>
                </c:pt>
                <c:pt idx="117">
                  <c:v>0.41278100000000001</c:v>
                </c:pt>
                <c:pt idx="118">
                  <c:v>0.65359500000000004</c:v>
                </c:pt>
                <c:pt idx="119">
                  <c:v>0.35730000000000001</c:v>
                </c:pt>
                <c:pt idx="120">
                  <c:v>0.118256</c:v>
                </c:pt>
                <c:pt idx="121">
                  <c:v>0.41275000000000001</c:v>
                </c:pt>
                <c:pt idx="122">
                  <c:v>0.65185499999999996</c:v>
                </c:pt>
                <c:pt idx="123">
                  <c:v>0.357178</c:v>
                </c:pt>
                <c:pt idx="124">
                  <c:v>0.115906</c:v>
                </c:pt>
                <c:pt idx="125">
                  <c:v>0.41268899999999997</c:v>
                </c:pt>
                <c:pt idx="126">
                  <c:v>0.65142800000000001</c:v>
                </c:pt>
                <c:pt idx="127">
                  <c:v>0.35720800000000003</c:v>
                </c:pt>
                <c:pt idx="128">
                  <c:v>0.117767</c:v>
                </c:pt>
                <c:pt idx="129">
                  <c:v>0.41278100000000001</c:v>
                </c:pt>
                <c:pt idx="130">
                  <c:v>0.65216099999999999</c:v>
                </c:pt>
                <c:pt idx="131">
                  <c:v>0.35720800000000003</c:v>
                </c:pt>
                <c:pt idx="132">
                  <c:v>0.118225</c:v>
                </c:pt>
                <c:pt idx="133">
                  <c:v>0.41278100000000001</c:v>
                </c:pt>
                <c:pt idx="134">
                  <c:v>0.65368700000000002</c:v>
                </c:pt>
                <c:pt idx="135">
                  <c:v>0.35730000000000001</c:v>
                </c:pt>
                <c:pt idx="136">
                  <c:v>0.11853</c:v>
                </c:pt>
                <c:pt idx="137">
                  <c:v>0.41275000000000001</c:v>
                </c:pt>
                <c:pt idx="138">
                  <c:v>0.65216099999999999</c:v>
                </c:pt>
                <c:pt idx="139">
                  <c:v>0.357178</c:v>
                </c:pt>
                <c:pt idx="140">
                  <c:v>0.11770600000000001</c:v>
                </c:pt>
                <c:pt idx="141">
                  <c:v>0.41275000000000001</c:v>
                </c:pt>
                <c:pt idx="142">
                  <c:v>0.65170300000000003</c:v>
                </c:pt>
                <c:pt idx="143">
                  <c:v>0.357178</c:v>
                </c:pt>
                <c:pt idx="144">
                  <c:v>0.116302</c:v>
                </c:pt>
                <c:pt idx="145">
                  <c:v>0.412659</c:v>
                </c:pt>
                <c:pt idx="146">
                  <c:v>0.65142800000000001</c:v>
                </c:pt>
                <c:pt idx="147">
                  <c:v>0.35720800000000003</c:v>
                </c:pt>
                <c:pt idx="148">
                  <c:v>0.117828</c:v>
                </c:pt>
                <c:pt idx="149">
                  <c:v>0.41278100000000001</c:v>
                </c:pt>
                <c:pt idx="150">
                  <c:v>0.65231300000000003</c:v>
                </c:pt>
                <c:pt idx="151">
                  <c:v>0.35720800000000003</c:v>
                </c:pt>
                <c:pt idx="152">
                  <c:v>0.118256</c:v>
                </c:pt>
                <c:pt idx="153">
                  <c:v>0.41278100000000001</c:v>
                </c:pt>
                <c:pt idx="154">
                  <c:v>0.65362500000000001</c:v>
                </c:pt>
                <c:pt idx="155">
                  <c:v>0.35730000000000001</c:v>
                </c:pt>
                <c:pt idx="156">
                  <c:v>0.118286</c:v>
                </c:pt>
                <c:pt idx="157">
                  <c:v>0.41275000000000001</c:v>
                </c:pt>
                <c:pt idx="158">
                  <c:v>0.65188599999999997</c:v>
                </c:pt>
                <c:pt idx="159">
                  <c:v>0.357178</c:v>
                </c:pt>
                <c:pt idx="160">
                  <c:v>0.115845</c:v>
                </c:pt>
                <c:pt idx="161">
                  <c:v>0.41268899999999997</c:v>
                </c:pt>
                <c:pt idx="162">
                  <c:v>0.65145900000000001</c:v>
                </c:pt>
                <c:pt idx="163">
                  <c:v>0.35720800000000003</c:v>
                </c:pt>
                <c:pt idx="164">
                  <c:v>0.117767</c:v>
                </c:pt>
                <c:pt idx="165">
                  <c:v>0.41278100000000001</c:v>
                </c:pt>
                <c:pt idx="166">
                  <c:v>0.65212999999999999</c:v>
                </c:pt>
                <c:pt idx="167">
                  <c:v>0.35720800000000003</c:v>
                </c:pt>
                <c:pt idx="168">
                  <c:v>0.118225</c:v>
                </c:pt>
                <c:pt idx="169">
                  <c:v>0.41278100000000001</c:v>
                </c:pt>
                <c:pt idx="170">
                  <c:v>0.65371699999999999</c:v>
                </c:pt>
                <c:pt idx="171">
                  <c:v>0.35730000000000001</c:v>
                </c:pt>
                <c:pt idx="172">
                  <c:v>0.11853</c:v>
                </c:pt>
                <c:pt idx="173">
                  <c:v>0.41275000000000001</c:v>
                </c:pt>
                <c:pt idx="174">
                  <c:v>0.65216099999999999</c:v>
                </c:pt>
                <c:pt idx="175">
                  <c:v>0.357178</c:v>
                </c:pt>
                <c:pt idx="176">
                  <c:v>0.11773699999999999</c:v>
                </c:pt>
                <c:pt idx="177">
                  <c:v>0.41275000000000001</c:v>
                </c:pt>
                <c:pt idx="178">
                  <c:v>0.65173300000000001</c:v>
                </c:pt>
                <c:pt idx="179">
                  <c:v>0.357178</c:v>
                </c:pt>
                <c:pt idx="180">
                  <c:v>0.116302</c:v>
                </c:pt>
                <c:pt idx="181">
                  <c:v>0.412659</c:v>
                </c:pt>
                <c:pt idx="182">
                  <c:v>0.65142800000000001</c:v>
                </c:pt>
                <c:pt idx="183">
                  <c:v>0.35720800000000003</c:v>
                </c:pt>
                <c:pt idx="184">
                  <c:v>0.117798</c:v>
                </c:pt>
                <c:pt idx="185">
                  <c:v>0.41278100000000001</c:v>
                </c:pt>
                <c:pt idx="186">
                  <c:v>0.65228299999999995</c:v>
                </c:pt>
                <c:pt idx="187">
                  <c:v>0.35720800000000003</c:v>
                </c:pt>
                <c:pt idx="188">
                  <c:v>0.118256</c:v>
                </c:pt>
                <c:pt idx="189">
                  <c:v>0.41278100000000001</c:v>
                </c:pt>
                <c:pt idx="190">
                  <c:v>0.65362500000000001</c:v>
                </c:pt>
                <c:pt idx="191">
                  <c:v>0.35730000000000001</c:v>
                </c:pt>
                <c:pt idx="192">
                  <c:v>0.11853</c:v>
                </c:pt>
                <c:pt idx="193">
                  <c:v>0.41275000000000001</c:v>
                </c:pt>
                <c:pt idx="194">
                  <c:v>0.65212999999999999</c:v>
                </c:pt>
                <c:pt idx="195">
                  <c:v>0.357178</c:v>
                </c:pt>
                <c:pt idx="196">
                  <c:v>0.117645</c:v>
                </c:pt>
                <c:pt idx="197">
                  <c:v>0.41275000000000001</c:v>
                </c:pt>
                <c:pt idx="198">
                  <c:v>0.65170300000000003</c:v>
                </c:pt>
                <c:pt idx="199">
                  <c:v>0.357178</c:v>
                </c:pt>
                <c:pt idx="200">
                  <c:v>0.115356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B-144D-9444-AE618112DFDE}"/>
            </c:ext>
          </c:extLst>
        </c:ser>
        <c:ser>
          <c:idx val="2"/>
          <c:order val="2"/>
          <c:tx>
            <c:strRef>
              <c:f>'lpf 3k f 10000'!$D$1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0.22070300000000001</c:v>
                </c:pt>
                <c:pt idx="2">
                  <c:v>0.60644500000000001</c:v>
                </c:pt>
                <c:pt idx="3">
                  <c:v>0.35253899999999999</c:v>
                </c:pt>
                <c:pt idx="4">
                  <c:v>0.117188</c:v>
                </c:pt>
                <c:pt idx="5">
                  <c:v>0.412109</c:v>
                </c:pt>
                <c:pt idx="6">
                  <c:v>0.65332000000000001</c:v>
                </c:pt>
                <c:pt idx="7">
                  <c:v>0.35644500000000001</c:v>
                </c:pt>
                <c:pt idx="8">
                  <c:v>0.11816400000000001</c:v>
                </c:pt>
                <c:pt idx="9">
                  <c:v>0.412109</c:v>
                </c:pt>
                <c:pt idx="10">
                  <c:v>0.65136700000000003</c:v>
                </c:pt>
                <c:pt idx="11">
                  <c:v>0.35644500000000001</c:v>
                </c:pt>
                <c:pt idx="12">
                  <c:v>0.117188</c:v>
                </c:pt>
                <c:pt idx="13">
                  <c:v>0.412109</c:v>
                </c:pt>
                <c:pt idx="14">
                  <c:v>0.65136700000000003</c:v>
                </c:pt>
                <c:pt idx="15">
                  <c:v>0.35644500000000001</c:v>
                </c:pt>
                <c:pt idx="16">
                  <c:v>0.11621099999999999</c:v>
                </c:pt>
                <c:pt idx="17">
                  <c:v>0.412109</c:v>
                </c:pt>
                <c:pt idx="18">
                  <c:v>0.65136700000000003</c:v>
                </c:pt>
                <c:pt idx="19">
                  <c:v>0.35644500000000001</c:v>
                </c:pt>
                <c:pt idx="20">
                  <c:v>0.117188</c:v>
                </c:pt>
                <c:pt idx="21">
                  <c:v>0.412109</c:v>
                </c:pt>
                <c:pt idx="22">
                  <c:v>0.65136700000000003</c:v>
                </c:pt>
                <c:pt idx="23">
                  <c:v>0.35644500000000001</c:v>
                </c:pt>
                <c:pt idx="24">
                  <c:v>0.11816400000000001</c:v>
                </c:pt>
                <c:pt idx="25">
                  <c:v>0.412109</c:v>
                </c:pt>
                <c:pt idx="26">
                  <c:v>0.65332000000000001</c:v>
                </c:pt>
                <c:pt idx="27">
                  <c:v>0.35644500000000001</c:v>
                </c:pt>
                <c:pt idx="28">
                  <c:v>0.11816400000000001</c:v>
                </c:pt>
                <c:pt idx="29">
                  <c:v>0.412109</c:v>
                </c:pt>
                <c:pt idx="30">
                  <c:v>0.65136700000000003</c:v>
                </c:pt>
                <c:pt idx="31">
                  <c:v>0.35644500000000001</c:v>
                </c:pt>
                <c:pt idx="32">
                  <c:v>0.117188</c:v>
                </c:pt>
                <c:pt idx="33">
                  <c:v>0.412109</c:v>
                </c:pt>
                <c:pt idx="34">
                  <c:v>0.65136700000000003</c:v>
                </c:pt>
                <c:pt idx="35">
                  <c:v>0.35644500000000001</c:v>
                </c:pt>
                <c:pt idx="36">
                  <c:v>0.11621099999999999</c:v>
                </c:pt>
                <c:pt idx="37">
                  <c:v>0.412109</c:v>
                </c:pt>
                <c:pt idx="38">
                  <c:v>0.65136700000000003</c:v>
                </c:pt>
                <c:pt idx="39">
                  <c:v>0.35644500000000001</c:v>
                </c:pt>
                <c:pt idx="40">
                  <c:v>0.117188</c:v>
                </c:pt>
                <c:pt idx="41">
                  <c:v>0.412109</c:v>
                </c:pt>
                <c:pt idx="42">
                  <c:v>0.65332000000000001</c:v>
                </c:pt>
                <c:pt idx="43">
                  <c:v>0.35644500000000001</c:v>
                </c:pt>
                <c:pt idx="44">
                  <c:v>0.11816400000000001</c:v>
                </c:pt>
                <c:pt idx="45">
                  <c:v>0.412109</c:v>
                </c:pt>
                <c:pt idx="46">
                  <c:v>0.65136700000000003</c:v>
                </c:pt>
                <c:pt idx="47">
                  <c:v>0.35644500000000001</c:v>
                </c:pt>
                <c:pt idx="48">
                  <c:v>0.117188</c:v>
                </c:pt>
                <c:pt idx="49">
                  <c:v>0.412109</c:v>
                </c:pt>
                <c:pt idx="50">
                  <c:v>0.65136700000000003</c:v>
                </c:pt>
                <c:pt idx="51">
                  <c:v>0.35644500000000001</c:v>
                </c:pt>
                <c:pt idx="52">
                  <c:v>0.11621099999999999</c:v>
                </c:pt>
                <c:pt idx="53">
                  <c:v>0.412109</c:v>
                </c:pt>
                <c:pt idx="54">
                  <c:v>0.65136700000000003</c:v>
                </c:pt>
                <c:pt idx="55">
                  <c:v>0.35644500000000001</c:v>
                </c:pt>
                <c:pt idx="56">
                  <c:v>0.117188</c:v>
                </c:pt>
                <c:pt idx="57">
                  <c:v>0.412109</c:v>
                </c:pt>
                <c:pt idx="58">
                  <c:v>0.65136700000000003</c:v>
                </c:pt>
                <c:pt idx="59">
                  <c:v>0.35644500000000001</c:v>
                </c:pt>
                <c:pt idx="60">
                  <c:v>0.11816400000000001</c:v>
                </c:pt>
                <c:pt idx="61">
                  <c:v>0.412109</c:v>
                </c:pt>
                <c:pt idx="62">
                  <c:v>0.65332000000000001</c:v>
                </c:pt>
                <c:pt idx="63">
                  <c:v>0.35644500000000001</c:v>
                </c:pt>
                <c:pt idx="64">
                  <c:v>0.11816400000000001</c:v>
                </c:pt>
                <c:pt idx="65">
                  <c:v>0.412109</c:v>
                </c:pt>
                <c:pt idx="66">
                  <c:v>0.65136700000000003</c:v>
                </c:pt>
                <c:pt idx="67">
                  <c:v>0.35644500000000001</c:v>
                </c:pt>
                <c:pt idx="68">
                  <c:v>0.117188</c:v>
                </c:pt>
                <c:pt idx="69">
                  <c:v>0.412109</c:v>
                </c:pt>
                <c:pt idx="70">
                  <c:v>0.65136700000000003</c:v>
                </c:pt>
                <c:pt idx="71">
                  <c:v>0.35644500000000001</c:v>
                </c:pt>
                <c:pt idx="72">
                  <c:v>0.11621099999999999</c:v>
                </c:pt>
                <c:pt idx="73">
                  <c:v>0.412109</c:v>
                </c:pt>
                <c:pt idx="74">
                  <c:v>0.65136700000000003</c:v>
                </c:pt>
                <c:pt idx="75">
                  <c:v>0.35644500000000001</c:v>
                </c:pt>
                <c:pt idx="76">
                  <c:v>0.117188</c:v>
                </c:pt>
                <c:pt idx="77">
                  <c:v>0.412109</c:v>
                </c:pt>
                <c:pt idx="78">
                  <c:v>0.65332000000000001</c:v>
                </c:pt>
                <c:pt idx="79">
                  <c:v>0.35644500000000001</c:v>
                </c:pt>
                <c:pt idx="80">
                  <c:v>0.11816400000000001</c:v>
                </c:pt>
                <c:pt idx="81">
                  <c:v>0.412109</c:v>
                </c:pt>
                <c:pt idx="82">
                  <c:v>0.65136700000000003</c:v>
                </c:pt>
                <c:pt idx="83">
                  <c:v>0.35644500000000001</c:v>
                </c:pt>
                <c:pt idx="84">
                  <c:v>0.117188</c:v>
                </c:pt>
                <c:pt idx="85">
                  <c:v>0.412109</c:v>
                </c:pt>
                <c:pt idx="86">
                  <c:v>0.65136700000000003</c:v>
                </c:pt>
                <c:pt idx="87">
                  <c:v>0.35644500000000001</c:v>
                </c:pt>
                <c:pt idx="88">
                  <c:v>0.11621099999999999</c:v>
                </c:pt>
                <c:pt idx="89">
                  <c:v>0.412109</c:v>
                </c:pt>
                <c:pt idx="90">
                  <c:v>0.65136700000000003</c:v>
                </c:pt>
                <c:pt idx="91">
                  <c:v>0.35644500000000001</c:v>
                </c:pt>
                <c:pt idx="92">
                  <c:v>0.117188</c:v>
                </c:pt>
                <c:pt idx="93">
                  <c:v>0.412109</c:v>
                </c:pt>
                <c:pt idx="94">
                  <c:v>0.65136700000000003</c:v>
                </c:pt>
                <c:pt idx="95">
                  <c:v>0.35644500000000001</c:v>
                </c:pt>
                <c:pt idx="96">
                  <c:v>0.11816400000000001</c:v>
                </c:pt>
                <c:pt idx="97">
                  <c:v>0.412109</c:v>
                </c:pt>
                <c:pt idx="98">
                  <c:v>0.65332000000000001</c:v>
                </c:pt>
                <c:pt idx="99">
                  <c:v>0.35644500000000001</c:v>
                </c:pt>
                <c:pt idx="100">
                  <c:v>0.11816400000000001</c:v>
                </c:pt>
                <c:pt idx="101">
                  <c:v>0.412109</c:v>
                </c:pt>
                <c:pt idx="102">
                  <c:v>0.65136700000000003</c:v>
                </c:pt>
                <c:pt idx="103">
                  <c:v>0.35644500000000001</c:v>
                </c:pt>
                <c:pt idx="104">
                  <c:v>0.117188</c:v>
                </c:pt>
                <c:pt idx="105">
                  <c:v>0.412109</c:v>
                </c:pt>
                <c:pt idx="106">
                  <c:v>0.65136700000000003</c:v>
                </c:pt>
                <c:pt idx="107">
                  <c:v>0.35644500000000001</c:v>
                </c:pt>
                <c:pt idx="108">
                  <c:v>0.11621099999999999</c:v>
                </c:pt>
                <c:pt idx="109">
                  <c:v>0.412109</c:v>
                </c:pt>
                <c:pt idx="110">
                  <c:v>0.65136700000000003</c:v>
                </c:pt>
                <c:pt idx="111">
                  <c:v>0.35644500000000001</c:v>
                </c:pt>
                <c:pt idx="112">
                  <c:v>0.117188</c:v>
                </c:pt>
                <c:pt idx="113">
                  <c:v>0.412109</c:v>
                </c:pt>
                <c:pt idx="114">
                  <c:v>0.65234400000000003</c:v>
                </c:pt>
                <c:pt idx="115">
                  <c:v>0.35644500000000001</c:v>
                </c:pt>
                <c:pt idx="116">
                  <c:v>0.11816400000000001</c:v>
                </c:pt>
                <c:pt idx="117">
                  <c:v>0.412109</c:v>
                </c:pt>
                <c:pt idx="118">
                  <c:v>0.65332000000000001</c:v>
                </c:pt>
                <c:pt idx="119">
                  <c:v>0.35644500000000001</c:v>
                </c:pt>
                <c:pt idx="120">
                  <c:v>0.11816400000000001</c:v>
                </c:pt>
                <c:pt idx="121">
                  <c:v>0.412109</c:v>
                </c:pt>
                <c:pt idx="122">
                  <c:v>0.65136700000000003</c:v>
                </c:pt>
                <c:pt idx="123">
                  <c:v>0.35644500000000001</c:v>
                </c:pt>
                <c:pt idx="124">
                  <c:v>0.115234</c:v>
                </c:pt>
                <c:pt idx="125">
                  <c:v>0.412109</c:v>
                </c:pt>
                <c:pt idx="126">
                  <c:v>0.65136700000000003</c:v>
                </c:pt>
                <c:pt idx="127">
                  <c:v>0.35644500000000001</c:v>
                </c:pt>
                <c:pt idx="128">
                  <c:v>0.117188</c:v>
                </c:pt>
                <c:pt idx="129">
                  <c:v>0.412109</c:v>
                </c:pt>
                <c:pt idx="130">
                  <c:v>0.65136700000000003</c:v>
                </c:pt>
                <c:pt idx="131">
                  <c:v>0.35644500000000001</c:v>
                </c:pt>
                <c:pt idx="132">
                  <c:v>0.11816400000000001</c:v>
                </c:pt>
                <c:pt idx="133">
                  <c:v>0.412109</c:v>
                </c:pt>
                <c:pt idx="134">
                  <c:v>0.65332000000000001</c:v>
                </c:pt>
                <c:pt idx="135">
                  <c:v>0.35644500000000001</c:v>
                </c:pt>
                <c:pt idx="136">
                  <c:v>0.11816400000000001</c:v>
                </c:pt>
                <c:pt idx="137">
                  <c:v>0.412109</c:v>
                </c:pt>
                <c:pt idx="138">
                  <c:v>0.65136700000000003</c:v>
                </c:pt>
                <c:pt idx="139">
                  <c:v>0.35644500000000001</c:v>
                </c:pt>
                <c:pt idx="140">
                  <c:v>0.117188</c:v>
                </c:pt>
                <c:pt idx="141">
                  <c:v>0.412109</c:v>
                </c:pt>
                <c:pt idx="142">
                  <c:v>0.65136700000000003</c:v>
                </c:pt>
                <c:pt idx="143">
                  <c:v>0.35644500000000001</c:v>
                </c:pt>
                <c:pt idx="144">
                  <c:v>0.11621099999999999</c:v>
                </c:pt>
                <c:pt idx="145">
                  <c:v>0.412109</c:v>
                </c:pt>
                <c:pt idx="146">
                  <c:v>0.65136700000000003</c:v>
                </c:pt>
                <c:pt idx="147">
                  <c:v>0.35644500000000001</c:v>
                </c:pt>
                <c:pt idx="148">
                  <c:v>0.117188</c:v>
                </c:pt>
                <c:pt idx="149">
                  <c:v>0.412109</c:v>
                </c:pt>
                <c:pt idx="150">
                  <c:v>0.65136700000000003</c:v>
                </c:pt>
                <c:pt idx="151">
                  <c:v>0.35644500000000001</c:v>
                </c:pt>
                <c:pt idx="152">
                  <c:v>0.11816400000000001</c:v>
                </c:pt>
                <c:pt idx="153">
                  <c:v>0.412109</c:v>
                </c:pt>
                <c:pt idx="154">
                  <c:v>0.65332000000000001</c:v>
                </c:pt>
                <c:pt idx="155">
                  <c:v>0.35644500000000001</c:v>
                </c:pt>
                <c:pt idx="156">
                  <c:v>0.11816400000000001</c:v>
                </c:pt>
                <c:pt idx="157">
                  <c:v>0.412109</c:v>
                </c:pt>
                <c:pt idx="158">
                  <c:v>0.65136700000000003</c:v>
                </c:pt>
                <c:pt idx="159">
                  <c:v>0.35644500000000001</c:v>
                </c:pt>
                <c:pt idx="160">
                  <c:v>0.115234</c:v>
                </c:pt>
                <c:pt idx="161">
                  <c:v>0.412109</c:v>
                </c:pt>
                <c:pt idx="162">
                  <c:v>0.65136700000000003</c:v>
                </c:pt>
                <c:pt idx="163">
                  <c:v>0.35644500000000001</c:v>
                </c:pt>
                <c:pt idx="164">
                  <c:v>0.117188</c:v>
                </c:pt>
                <c:pt idx="165">
                  <c:v>0.412109</c:v>
                </c:pt>
                <c:pt idx="166">
                  <c:v>0.65136700000000003</c:v>
                </c:pt>
                <c:pt idx="167">
                  <c:v>0.35644500000000001</c:v>
                </c:pt>
                <c:pt idx="168">
                  <c:v>0.11816400000000001</c:v>
                </c:pt>
                <c:pt idx="169">
                  <c:v>0.412109</c:v>
                </c:pt>
                <c:pt idx="170">
                  <c:v>0.65332000000000001</c:v>
                </c:pt>
                <c:pt idx="171">
                  <c:v>0.35644500000000001</c:v>
                </c:pt>
                <c:pt idx="172">
                  <c:v>0.11816400000000001</c:v>
                </c:pt>
                <c:pt idx="173">
                  <c:v>0.412109</c:v>
                </c:pt>
                <c:pt idx="174">
                  <c:v>0.65136700000000003</c:v>
                </c:pt>
                <c:pt idx="175">
                  <c:v>0.35644500000000001</c:v>
                </c:pt>
                <c:pt idx="176">
                  <c:v>0.117188</c:v>
                </c:pt>
                <c:pt idx="177">
                  <c:v>0.412109</c:v>
                </c:pt>
                <c:pt idx="178">
                  <c:v>0.65136700000000003</c:v>
                </c:pt>
                <c:pt idx="179">
                  <c:v>0.35644500000000001</c:v>
                </c:pt>
                <c:pt idx="180">
                  <c:v>0.11621099999999999</c:v>
                </c:pt>
                <c:pt idx="181">
                  <c:v>0.412109</c:v>
                </c:pt>
                <c:pt idx="182">
                  <c:v>0.65136700000000003</c:v>
                </c:pt>
                <c:pt idx="183">
                  <c:v>0.35644500000000001</c:v>
                </c:pt>
                <c:pt idx="184">
                  <c:v>0.117188</c:v>
                </c:pt>
                <c:pt idx="185">
                  <c:v>0.412109</c:v>
                </c:pt>
                <c:pt idx="186">
                  <c:v>0.65136700000000003</c:v>
                </c:pt>
                <c:pt idx="187">
                  <c:v>0.35644500000000001</c:v>
                </c:pt>
                <c:pt idx="188">
                  <c:v>0.11816400000000001</c:v>
                </c:pt>
                <c:pt idx="189">
                  <c:v>0.412109</c:v>
                </c:pt>
                <c:pt idx="190">
                  <c:v>0.65332000000000001</c:v>
                </c:pt>
                <c:pt idx="191">
                  <c:v>0.35644500000000001</c:v>
                </c:pt>
                <c:pt idx="192">
                  <c:v>0.11816400000000001</c:v>
                </c:pt>
                <c:pt idx="193">
                  <c:v>0.412109</c:v>
                </c:pt>
                <c:pt idx="194">
                  <c:v>0.65136700000000003</c:v>
                </c:pt>
                <c:pt idx="195">
                  <c:v>0.35644500000000001</c:v>
                </c:pt>
                <c:pt idx="196">
                  <c:v>0.117188</c:v>
                </c:pt>
                <c:pt idx="197">
                  <c:v>0.412109</c:v>
                </c:pt>
                <c:pt idx="198">
                  <c:v>0.65136700000000003</c:v>
                </c:pt>
                <c:pt idx="199">
                  <c:v>0.35644500000000001</c:v>
                </c:pt>
                <c:pt idx="200">
                  <c:v>0.115234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1B-144D-9444-AE618112DFDE}"/>
            </c:ext>
          </c:extLst>
        </c:ser>
        <c:ser>
          <c:idx val="3"/>
          <c:order val="3"/>
          <c:tx>
            <c:strRef>
              <c:f>'lpf 3k f 10000'!$E$1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3.3199999999999999E-4</c:v>
                </c:pt>
                <c:pt idx="2">
                  <c:v>1.1980000000000001E-3</c:v>
                </c:pt>
                <c:pt idx="3">
                  <c:v>1.495E-3</c:v>
                </c:pt>
                <c:pt idx="4">
                  <c:v>9.8799999999999995E-4</c:v>
                </c:pt>
                <c:pt idx="5">
                  <c:v>4.0000000000000003E-5</c:v>
                </c:pt>
                <c:pt idx="6">
                  <c:v>2.2190000000000001E-3</c:v>
                </c:pt>
                <c:pt idx="7">
                  <c:v>6.4949999999999999E-3</c:v>
                </c:pt>
                <c:pt idx="8">
                  <c:v>1.2148000000000001E-2</c:v>
                </c:pt>
                <c:pt idx="9">
                  <c:v>1.6961E-2</c:v>
                </c:pt>
                <c:pt idx="10">
                  <c:v>1.8751E-2</c:v>
                </c:pt>
                <c:pt idx="11">
                  <c:v>1.5306999999999999E-2</c:v>
                </c:pt>
                <c:pt idx="12">
                  <c:v>3.496E-3</c:v>
                </c:pt>
                <c:pt idx="13">
                  <c:v>1.9628E-2</c:v>
                </c:pt>
                <c:pt idx="14">
                  <c:v>5.4655000000000002E-2</c:v>
                </c:pt>
                <c:pt idx="15">
                  <c:v>9.9770999999999999E-2</c:v>
                </c:pt>
                <c:pt idx="16">
                  <c:v>0.152309</c:v>
                </c:pt>
                <c:pt idx="17">
                  <c:v>0.20868600000000001</c:v>
                </c:pt>
                <c:pt idx="18">
                  <c:v>0.26368900000000001</c:v>
                </c:pt>
                <c:pt idx="19">
                  <c:v>0.311996</c:v>
                </c:pt>
                <c:pt idx="20">
                  <c:v>0.35040399999999999</c:v>
                </c:pt>
                <c:pt idx="21">
                  <c:v>0.37800699999999998</c:v>
                </c:pt>
                <c:pt idx="22">
                  <c:v>0.39476899999999998</c:v>
                </c:pt>
                <c:pt idx="23">
                  <c:v>0.40162700000000001</c:v>
                </c:pt>
                <c:pt idx="24">
                  <c:v>0.401509</c:v>
                </c:pt>
                <c:pt idx="25">
                  <c:v>0.39811999999999997</c:v>
                </c:pt>
                <c:pt idx="26">
                  <c:v>0.39374900000000002</c:v>
                </c:pt>
                <c:pt idx="27">
                  <c:v>0.38929900000000001</c:v>
                </c:pt>
                <c:pt idx="28">
                  <c:v>0.385791</c:v>
                </c:pt>
                <c:pt idx="29">
                  <c:v>0.38414300000000001</c:v>
                </c:pt>
                <c:pt idx="30">
                  <c:v>0.38387399999999999</c:v>
                </c:pt>
                <c:pt idx="31">
                  <c:v>0.38374599999999998</c:v>
                </c:pt>
                <c:pt idx="32">
                  <c:v>0.383656</c:v>
                </c:pt>
                <c:pt idx="33">
                  <c:v>0.38428899999999999</c:v>
                </c:pt>
                <c:pt idx="34">
                  <c:v>0.38503500000000002</c:v>
                </c:pt>
                <c:pt idx="35">
                  <c:v>0.38470100000000002</c:v>
                </c:pt>
                <c:pt idx="36">
                  <c:v>0.38442599999999999</c:v>
                </c:pt>
                <c:pt idx="37">
                  <c:v>0.38506800000000002</c:v>
                </c:pt>
                <c:pt idx="38">
                  <c:v>0.38561400000000001</c:v>
                </c:pt>
                <c:pt idx="39">
                  <c:v>0.38523600000000002</c:v>
                </c:pt>
                <c:pt idx="40">
                  <c:v>0.38492799999999999</c:v>
                </c:pt>
                <c:pt idx="41">
                  <c:v>0.38549099999999997</c:v>
                </c:pt>
                <c:pt idx="42">
                  <c:v>0.38591900000000001</c:v>
                </c:pt>
                <c:pt idx="43">
                  <c:v>0.38539200000000001</c:v>
                </c:pt>
                <c:pt idx="44">
                  <c:v>0.38491700000000001</c:v>
                </c:pt>
                <c:pt idx="45">
                  <c:v>0.38531300000000002</c:v>
                </c:pt>
                <c:pt idx="46">
                  <c:v>0.38558799999999999</c:v>
                </c:pt>
                <c:pt idx="47">
                  <c:v>0.38494299999999998</c:v>
                </c:pt>
                <c:pt idx="48">
                  <c:v>0.38439499999999999</c:v>
                </c:pt>
                <c:pt idx="49">
                  <c:v>0.38478099999999998</c:v>
                </c:pt>
                <c:pt idx="50">
                  <c:v>0.38510899999999998</c:v>
                </c:pt>
                <c:pt idx="51">
                  <c:v>0.38458500000000001</c:v>
                </c:pt>
                <c:pt idx="52">
                  <c:v>0.38421100000000002</c:v>
                </c:pt>
                <c:pt idx="53">
                  <c:v>0.38480300000000001</c:v>
                </c:pt>
                <c:pt idx="54">
                  <c:v>0.38534400000000002</c:v>
                </c:pt>
                <c:pt idx="55">
                  <c:v>0.38500099999999998</c:v>
                </c:pt>
                <c:pt idx="56">
                  <c:v>0.38475300000000001</c:v>
                </c:pt>
                <c:pt idx="57">
                  <c:v>0.38538899999999998</c:v>
                </c:pt>
                <c:pt idx="58">
                  <c:v>0.38588699999999998</c:v>
                </c:pt>
                <c:pt idx="59">
                  <c:v>0.38541700000000001</c:v>
                </c:pt>
                <c:pt idx="60">
                  <c:v>0.38498300000000002</c:v>
                </c:pt>
                <c:pt idx="61">
                  <c:v>0.38540000000000002</c:v>
                </c:pt>
                <c:pt idx="62">
                  <c:v>0.385683</c:v>
                </c:pt>
                <c:pt idx="63">
                  <c:v>0.38502999999999998</c:v>
                </c:pt>
                <c:pt idx="64">
                  <c:v>0.38446799999999998</c:v>
                </c:pt>
                <c:pt idx="65">
                  <c:v>0.384828</c:v>
                </c:pt>
                <c:pt idx="66">
                  <c:v>0.38512200000000002</c:v>
                </c:pt>
                <c:pt idx="67">
                  <c:v>0.384548</c:v>
                </c:pt>
                <c:pt idx="68">
                  <c:v>0.38411099999999998</c:v>
                </c:pt>
                <c:pt idx="69">
                  <c:v>0.38463199999999997</c:v>
                </c:pt>
                <c:pt idx="70">
                  <c:v>0.385098</c:v>
                </c:pt>
                <c:pt idx="71">
                  <c:v>0.38469500000000001</c:v>
                </c:pt>
                <c:pt idx="72">
                  <c:v>0.384411</c:v>
                </c:pt>
                <c:pt idx="73">
                  <c:v>0.38505299999999998</c:v>
                </c:pt>
                <c:pt idx="74">
                  <c:v>0.385602</c:v>
                </c:pt>
                <c:pt idx="75">
                  <c:v>0.38522600000000001</c:v>
                </c:pt>
                <c:pt idx="76">
                  <c:v>0.38492199999999999</c:v>
                </c:pt>
                <c:pt idx="77">
                  <c:v>0.385488</c:v>
                </c:pt>
                <c:pt idx="78">
                  <c:v>0.38591999999999999</c:v>
                </c:pt>
                <c:pt idx="79">
                  <c:v>0.38539600000000002</c:v>
                </c:pt>
                <c:pt idx="80">
                  <c:v>0.38492399999999999</c:v>
                </c:pt>
                <c:pt idx="81">
                  <c:v>0.38532100000000002</c:v>
                </c:pt>
                <c:pt idx="82">
                  <c:v>0.38559599999999999</c:v>
                </c:pt>
                <c:pt idx="83">
                  <c:v>0.38494899999999999</c:v>
                </c:pt>
                <c:pt idx="84">
                  <c:v>0.38439899999999999</c:v>
                </c:pt>
                <c:pt idx="85">
                  <c:v>0.38478200000000001</c:v>
                </c:pt>
                <c:pt idx="86">
                  <c:v>0.38510800000000001</c:v>
                </c:pt>
                <c:pt idx="87">
                  <c:v>0.38458100000000001</c:v>
                </c:pt>
                <c:pt idx="88">
                  <c:v>0.38420599999999999</c:v>
                </c:pt>
                <c:pt idx="89">
                  <c:v>0.384797</c:v>
                </c:pt>
                <c:pt idx="90">
                  <c:v>0.38533800000000001</c:v>
                </c:pt>
                <c:pt idx="91">
                  <c:v>0.384996</c:v>
                </c:pt>
                <c:pt idx="92">
                  <c:v>0.38474999999999998</c:v>
                </c:pt>
                <c:pt idx="93">
                  <c:v>0.38538800000000001</c:v>
                </c:pt>
                <c:pt idx="94">
                  <c:v>0.38588899999999998</c:v>
                </c:pt>
                <c:pt idx="95">
                  <c:v>0.38542199999999999</c:v>
                </c:pt>
                <c:pt idx="96">
                  <c:v>0.38499</c:v>
                </c:pt>
                <c:pt idx="97">
                  <c:v>0.38540799999999997</c:v>
                </c:pt>
                <c:pt idx="98">
                  <c:v>0.38569100000000001</c:v>
                </c:pt>
                <c:pt idx="99">
                  <c:v>0.38503799999999999</c:v>
                </c:pt>
                <c:pt idx="100">
                  <c:v>0.38447500000000001</c:v>
                </c:pt>
                <c:pt idx="101">
                  <c:v>0.38483299999999998</c:v>
                </c:pt>
                <c:pt idx="102">
                  <c:v>0.38512600000000002</c:v>
                </c:pt>
                <c:pt idx="103">
                  <c:v>0.38454899999999997</c:v>
                </c:pt>
                <c:pt idx="104">
                  <c:v>0.38411000000000001</c:v>
                </c:pt>
                <c:pt idx="105">
                  <c:v>0.38462800000000003</c:v>
                </c:pt>
                <c:pt idx="106">
                  <c:v>0.38509300000000002</c:v>
                </c:pt>
                <c:pt idx="107">
                  <c:v>0.384689</c:v>
                </c:pt>
                <c:pt idx="108">
                  <c:v>0.384405</c:v>
                </c:pt>
                <c:pt idx="109">
                  <c:v>0.385046</c:v>
                </c:pt>
                <c:pt idx="110">
                  <c:v>0.38559500000000002</c:v>
                </c:pt>
                <c:pt idx="111">
                  <c:v>0.38522099999999998</c:v>
                </c:pt>
                <c:pt idx="112">
                  <c:v>0.38491799999999998</c:v>
                </c:pt>
                <c:pt idx="113">
                  <c:v>0.38548700000000002</c:v>
                </c:pt>
                <c:pt idx="114">
                  <c:v>0.38591900000000001</c:v>
                </c:pt>
                <c:pt idx="115">
                  <c:v>0.38539899999999999</c:v>
                </c:pt>
                <c:pt idx="116">
                  <c:v>0.38493100000000002</c:v>
                </c:pt>
                <c:pt idx="117">
                  <c:v>0.38533499999999998</c:v>
                </c:pt>
                <c:pt idx="118">
                  <c:v>0.38561800000000002</c:v>
                </c:pt>
                <c:pt idx="119">
                  <c:v>0.38497700000000001</c:v>
                </c:pt>
                <c:pt idx="120">
                  <c:v>0.38442999999999999</c:v>
                </c:pt>
                <c:pt idx="121">
                  <c:v>0.38480700000000001</c:v>
                </c:pt>
                <c:pt idx="122">
                  <c:v>0.38511299999999998</c:v>
                </c:pt>
                <c:pt idx="123">
                  <c:v>0.38454899999999997</c:v>
                </c:pt>
                <c:pt idx="124">
                  <c:v>0.38411899999999999</c:v>
                </c:pt>
                <c:pt idx="125">
                  <c:v>0.38464399999999999</c:v>
                </c:pt>
                <c:pt idx="126">
                  <c:v>0.38511800000000002</c:v>
                </c:pt>
                <c:pt idx="127">
                  <c:v>0.38472099999999998</c:v>
                </c:pt>
                <c:pt idx="128">
                  <c:v>0.38444600000000001</c:v>
                </c:pt>
                <c:pt idx="129">
                  <c:v>0.38509199999999999</c:v>
                </c:pt>
                <c:pt idx="130">
                  <c:v>0.38564100000000001</c:v>
                </c:pt>
                <c:pt idx="131">
                  <c:v>0.38525599999999999</c:v>
                </c:pt>
                <c:pt idx="132">
                  <c:v>0.38492799999999999</c:v>
                </c:pt>
                <c:pt idx="133">
                  <c:v>0.38545400000000002</c:v>
                </c:pt>
                <c:pt idx="134">
                  <c:v>0.38582899999999998</c:v>
                </c:pt>
                <c:pt idx="135">
                  <c:v>0.385237</c:v>
                </c:pt>
                <c:pt idx="136">
                  <c:v>0.38469599999999998</c:v>
                </c:pt>
                <c:pt idx="137">
                  <c:v>0.38503900000000002</c:v>
                </c:pt>
                <c:pt idx="138">
                  <c:v>0.38528699999999999</c:v>
                </c:pt>
                <c:pt idx="139">
                  <c:v>0.38464999999999999</c:v>
                </c:pt>
                <c:pt idx="140">
                  <c:v>0.38414999999999999</c:v>
                </c:pt>
                <c:pt idx="141">
                  <c:v>0.38461800000000002</c:v>
                </c:pt>
                <c:pt idx="142">
                  <c:v>0.38505099999999998</c:v>
                </c:pt>
                <c:pt idx="143">
                  <c:v>0.38463199999999997</c:v>
                </c:pt>
                <c:pt idx="144">
                  <c:v>0.384349</c:v>
                </c:pt>
                <c:pt idx="145">
                  <c:v>0.38500099999999998</c:v>
                </c:pt>
                <c:pt idx="146">
                  <c:v>0.38556200000000002</c:v>
                </c:pt>
                <c:pt idx="147">
                  <c:v>0.38520300000000002</c:v>
                </c:pt>
                <c:pt idx="148">
                  <c:v>0.384909</c:v>
                </c:pt>
                <c:pt idx="149">
                  <c:v>0.38548500000000002</c:v>
                </c:pt>
                <c:pt idx="150">
                  <c:v>0.38592199999999999</c:v>
                </c:pt>
                <c:pt idx="151">
                  <c:v>0.385403</c:v>
                </c:pt>
                <c:pt idx="152">
                  <c:v>0.38493699999999997</c:v>
                </c:pt>
                <c:pt idx="153">
                  <c:v>0.38534000000000002</c:v>
                </c:pt>
                <c:pt idx="154">
                  <c:v>0.38562400000000002</c:v>
                </c:pt>
                <c:pt idx="155">
                  <c:v>0.38498300000000002</c:v>
                </c:pt>
                <c:pt idx="156">
                  <c:v>0.384434</c:v>
                </c:pt>
                <c:pt idx="157">
                  <c:v>0.38480900000000001</c:v>
                </c:pt>
                <c:pt idx="158">
                  <c:v>0.38511299999999998</c:v>
                </c:pt>
                <c:pt idx="159">
                  <c:v>0.38454700000000003</c:v>
                </c:pt>
                <c:pt idx="160">
                  <c:v>0.38411499999999998</c:v>
                </c:pt>
                <c:pt idx="161">
                  <c:v>0.38463900000000001</c:v>
                </c:pt>
                <c:pt idx="162">
                  <c:v>0.38511200000000001</c:v>
                </c:pt>
                <c:pt idx="163">
                  <c:v>0.384714</c:v>
                </c:pt>
                <c:pt idx="164">
                  <c:v>0.38444</c:v>
                </c:pt>
                <c:pt idx="165">
                  <c:v>0.38508700000000001</c:v>
                </c:pt>
                <c:pt idx="166">
                  <c:v>0.38563799999999998</c:v>
                </c:pt>
                <c:pt idx="167">
                  <c:v>0.38525599999999999</c:v>
                </c:pt>
                <c:pt idx="168">
                  <c:v>0.38493100000000002</c:v>
                </c:pt>
                <c:pt idx="169">
                  <c:v>0.385459</c:v>
                </c:pt>
                <c:pt idx="170">
                  <c:v>0.38583600000000001</c:v>
                </c:pt>
                <c:pt idx="171">
                  <c:v>0.38524599999999998</c:v>
                </c:pt>
                <c:pt idx="172">
                  <c:v>0.38470500000000002</c:v>
                </c:pt>
                <c:pt idx="173">
                  <c:v>0.38504699999999997</c:v>
                </c:pt>
                <c:pt idx="174">
                  <c:v>0.38529200000000002</c:v>
                </c:pt>
                <c:pt idx="175">
                  <c:v>0.38465300000000002</c:v>
                </c:pt>
                <c:pt idx="176">
                  <c:v>0.38415100000000002</c:v>
                </c:pt>
                <c:pt idx="177">
                  <c:v>0.38461600000000001</c:v>
                </c:pt>
                <c:pt idx="178">
                  <c:v>0.38504699999999997</c:v>
                </c:pt>
                <c:pt idx="179">
                  <c:v>0.38462800000000003</c:v>
                </c:pt>
                <c:pt idx="180">
                  <c:v>0.38434400000000002</c:v>
                </c:pt>
                <c:pt idx="181">
                  <c:v>0.38499699999999998</c:v>
                </c:pt>
                <c:pt idx="182">
                  <c:v>0.38556000000000001</c:v>
                </c:pt>
                <c:pt idx="183">
                  <c:v>0.38520100000000002</c:v>
                </c:pt>
                <c:pt idx="184">
                  <c:v>0.384909</c:v>
                </c:pt>
                <c:pt idx="185">
                  <c:v>0.385486</c:v>
                </c:pt>
                <c:pt idx="186">
                  <c:v>0.38592500000000002</c:v>
                </c:pt>
                <c:pt idx="187">
                  <c:v>0.385407</c:v>
                </c:pt>
                <c:pt idx="188">
                  <c:v>0.38494299999999998</c:v>
                </c:pt>
                <c:pt idx="189">
                  <c:v>0.38534800000000002</c:v>
                </c:pt>
                <c:pt idx="190">
                  <c:v>0.385633</c:v>
                </c:pt>
                <c:pt idx="191">
                  <c:v>0.384992</c:v>
                </c:pt>
                <c:pt idx="192">
                  <c:v>0.38444400000000001</c:v>
                </c:pt>
                <c:pt idx="193">
                  <c:v>0.38481900000000002</c:v>
                </c:pt>
                <c:pt idx="194">
                  <c:v>0.38512200000000002</c:v>
                </c:pt>
                <c:pt idx="195">
                  <c:v>0.38455299999999998</c:v>
                </c:pt>
                <c:pt idx="196">
                  <c:v>0.38412000000000002</c:v>
                </c:pt>
                <c:pt idx="197">
                  <c:v>0.38463900000000001</c:v>
                </c:pt>
                <c:pt idx="198">
                  <c:v>0.385106</c:v>
                </c:pt>
                <c:pt idx="199">
                  <c:v>0.38470199999999999</c:v>
                </c:pt>
                <c:pt idx="200">
                  <c:v>0.38441599999999998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1B-144D-9444-AE618112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3k f 3000'!$B$1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3k f 3000'!$A$2:$A$400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3000'!$B$2:$B$400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0.50882000000000005</c:v>
                </c:pt>
                <c:pt idx="2">
                  <c:v>0.63305699999999998</c:v>
                </c:pt>
                <c:pt idx="3">
                  <c:v>0.69543500000000003</c:v>
                </c:pt>
                <c:pt idx="4">
                  <c:v>0.68255600000000005</c:v>
                </c:pt>
                <c:pt idx="5">
                  <c:v>0.59722900000000001</c:v>
                </c:pt>
                <c:pt idx="6">
                  <c:v>0.458038</c:v>
                </c:pt>
                <c:pt idx="7">
                  <c:v>0.29528799999999999</c:v>
                </c:pt>
                <c:pt idx="8">
                  <c:v>0.14440900000000001</c:v>
                </c:pt>
                <c:pt idx="9">
                  <c:v>3.8268999999999997E-2</c:v>
                </c:pt>
                <c:pt idx="10">
                  <c:v>3.1000000000000001E-5</c:v>
                </c:pt>
                <c:pt idx="11">
                  <c:v>3.8300000000000001E-2</c:v>
                </c:pt>
                <c:pt idx="12">
                  <c:v>0.14444000000000001</c:v>
                </c:pt>
                <c:pt idx="13">
                  <c:v>0.29528799999999999</c:v>
                </c:pt>
                <c:pt idx="14">
                  <c:v>0.458038</c:v>
                </c:pt>
                <c:pt idx="15">
                  <c:v>0.59722900000000001</c:v>
                </c:pt>
                <c:pt idx="16">
                  <c:v>0.68258700000000005</c:v>
                </c:pt>
                <c:pt idx="17">
                  <c:v>0.695496</c:v>
                </c:pt>
                <c:pt idx="18">
                  <c:v>0.63311799999999996</c:v>
                </c:pt>
                <c:pt idx="19">
                  <c:v>0.50882000000000005</c:v>
                </c:pt>
                <c:pt idx="20">
                  <c:v>0.35000599999999998</c:v>
                </c:pt>
                <c:pt idx="21">
                  <c:v>0.19125400000000001</c:v>
                </c:pt>
                <c:pt idx="22">
                  <c:v>6.7139000000000004E-2</c:v>
                </c:pt>
                <c:pt idx="23">
                  <c:v>4.6690000000000004E-3</c:v>
                </c:pt>
                <c:pt idx="24">
                  <c:v>1.7426000000000001E-2</c:v>
                </c:pt>
                <c:pt idx="25">
                  <c:v>0.102661</c:v>
                </c:pt>
                <c:pt idx="26">
                  <c:v>0.24185200000000001</c:v>
                </c:pt>
                <c:pt idx="27">
                  <c:v>0.40472399999999997</c:v>
                </c:pt>
                <c:pt idx="28">
                  <c:v>0.55557299999999998</c:v>
                </c:pt>
                <c:pt idx="29">
                  <c:v>0.66156000000000004</c:v>
                </c:pt>
                <c:pt idx="30">
                  <c:v>0.69961499999999999</c:v>
                </c:pt>
                <c:pt idx="31">
                  <c:v>0.66149899999999995</c:v>
                </c:pt>
                <c:pt idx="32">
                  <c:v>0.55551099999999998</c:v>
                </c:pt>
                <c:pt idx="33">
                  <c:v>0.404694</c:v>
                </c:pt>
                <c:pt idx="34">
                  <c:v>0.24188200000000001</c:v>
                </c:pt>
                <c:pt idx="35">
                  <c:v>0.10253900000000001</c:v>
                </c:pt>
                <c:pt idx="36">
                  <c:v>1.7302999999999999E-2</c:v>
                </c:pt>
                <c:pt idx="37">
                  <c:v>4.6080000000000001E-3</c:v>
                </c:pt>
                <c:pt idx="38">
                  <c:v>6.7139000000000004E-2</c:v>
                </c:pt>
                <c:pt idx="39">
                  <c:v>0.19125400000000001</c:v>
                </c:pt>
                <c:pt idx="40">
                  <c:v>0.35000599999999998</c:v>
                </c:pt>
                <c:pt idx="41">
                  <c:v>0.50875899999999996</c:v>
                </c:pt>
                <c:pt idx="42">
                  <c:v>0.632996</c:v>
                </c:pt>
                <c:pt idx="43">
                  <c:v>0.69564800000000004</c:v>
                </c:pt>
                <c:pt idx="44">
                  <c:v>0.68270900000000001</c:v>
                </c:pt>
                <c:pt idx="45">
                  <c:v>0.59728999999999999</c:v>
                </c:pt>
                <c:pt idx="46">
                  <c:v>0.458038</c:v>
                </c:pt>
                <c:pt idx="47">
                  <c:v>0.29528799999999999</c:v>
                </c:pt>
                <c:pt idx="48">
                  <c:v>0.14446999999999999</c:v>
                </c:pt>
                <c:pt idx="49">
                  <c:v>3.8421999999999998E-2</c:v>
                </c:pt>
                <c:pt idx="50">
                  <c:v>2.14E-4</c:v>
                </c:pt>
                <c:pt idx="51">
                  <c:v>3.8207999999999999E-2</c:v>
                </c:pt>
                <c:pt idx="52">
                  <c:v>0.144318</c:v>
                </c:pt>
                <c:pt idx="53">
                  <c:v>0.29525800000000002</c:v>
                </c:pt>
                <c:pt idx="54">
                  <c:v>0.458038</c:v>
                </c:pt>
                <c:pt idx="55">
                  <c:v>0.59719800000000001</c:v>
                </c:pt>
                <c:pt idx="56">
                  <c:v>0.68249499999999996</c:v>
                </c:pt>
                <c:pt idx="57">
                  <c:v>0.69534300000000004</c:v>
                </c:pt>
                <c:pt idx="58">
                  <c:v>0.63293500000000003</c:v>
                </c:pt>
                <c:pt idx="59">
                  <c:v>0.50882000000000005</c:v>
                </c:pt>
                <c:pt idx="60">
                  <c:v>0.34997600000000001</c:v>
                </c:pt>
                <c:pt idx="61">
                  <c:v>0.191193</c:v>
                </c:pt>
                <c:pt idx="62">
                  <c:v>6.7077999999999999E-2</c:v>
                </c:pt>
                <c:pt idx="63">
                  <c:v>4.6690000000000004E-3</c:v>
                </c:pt>
                <c:pt idx="64">
                  <c:v>1.7486999999999999E-2</c:v>
                </c:pt>
                <c:pt idx="65">
                  <c:v>0.102753</c:v>
                </c:pt>
                <c:pt idx="66">
                  <c:v>0.24191299999999999</c:v>
                </c:pt>
                <c:pt idx="67">
                  <c:v>0.40472399999999997</c:v>
                </c:pt>
                <c:pt idx="68">
                  <c:v>0.55569500000000005</c:v>
                </c:pt>
                <c:pt idx="69">
                  <c:v>0.661713</c:v>
                </c:pt>
                <c:pt idx="70">
                  <c:v>0.69970699999999997</c:v>
                </c:pt>
                <c:pt idx="71">
                  <c:v>0.66152999999999995</c:v>
                </c:pt>
                <c:pt idx="72">
                  <c:v>0.555481</c:v>
                </c:pt>
                <c:pt idx="73">
                  <c:v>0.404694</c:v>
                </c:pt>
                <c:pt idx="74">
                  <c:v>0.24191299999999999</c:v>
                </c:pt>
                <c:pt idx="75">
                  <c:v>0.102661</c:v>
                </c:pt>
                <c:pt idx="76">
                  <c:v>1.7212000000000002E-2</c:v>
                </c:pt>
                <c:pt idx="77">
                  <c:v>4.3949999999999996E-3</c:v>
                </c:pt>
                <c:pt idx="78">
                  <c:v>6.7016999999999993E-2</c:v>
                </c:pt>
                <c:pt idx="79">
                  <c:v>0.191223</c:v>
                </c:pt>
                <c:pt idx="80">
                  <c:v>0.34997600000000001</c:v>
                </c:pt>
                <c:pt idx="81">
                  <c:v>0.50872799999999996</c:v>
                </c:pt>
                <c:pt idx="82">
                  <c:v>0.63287400000000005</c:v>
                </c:pt>
                <c:pt idx="83">
                  <c:v>0.69543500000000003</c:v>
                </c:pt>
                <c:pt idx="84">
                  <c:v>0.68273899999999998</c:v>
                </c:pt>
                <c:pt idx="85">
                  <c:v>0.59744299999999995</c:v>
                </c:pt>
                <c:pt idx="86">
                  <c:v>0.45809899999999998</c:v>
                </c:pt>
                <c:pt idx="87">
                  <c:v>0.29528799999999999</c:v>
                </c:pt>
                <c:pt idx="88">
                  <c:v>0.14446999999999999</c:v>
                </c:pt>
                <c:pt idx="89">
                  <c:v>3.8483000000000003E-2</c:v>
                </c:pt>
                <c:pt idx="90">
                  <c:v>3.3599999999999998E-4</c:v>
                </c:pt>
                <c:pt idx="91">
                  <c:v>3.8391000000000002E-2</c:v>
                </c:pt>
                <c:pt idx="92">
                  <c:v>0.14437900000000001</c:v>
                </c:pt>
                <c:pt idx="93">
                  <c:v>0.29525800000000002</c:v>
                </c:pt>
                <c:pt idx="94">
                  <c:v>0.45809899999999998</c:v>
                </c:pt>
                <c:pt idx="95">
                  <c:v>0.59728999999999999</c:v>
                </c:pt>
                <c:pt idx="96">
                  <c:v>0.68252599999999997</c:v>
                </c:pt>
                <c:pt idx="97">
                  <c:v>0.69531200000000004</c:v>
                </c:pt>
                <c:pt idx="98">
                  <c:v>0.63284300000000004</c:v>
                </c:pt>
                <c:pt idx="99">
                  <c:v>0.50872799999999996</c:v>
                </c:pt>
                <c:pt idx="100">
                  <c:v>0.34997600000000001</c:v>
                </c:pt>
                <c:pt idx="101">
                  <c:v>0.191132</c:v>
                </c:pt>
                <c:pt idx="102">
                  <c:v>6.6924999999999998E-2</c:v>
                </c:pt>
                <c:pt idx="103">
                  <c:v>4.5170000000000002E-3</c:v>
                </c:pt>
                <c:pt idx="104">
                  <c:v>1.7426000000000001E-2</c:v>
                </c:pt>
                <c:pt idx="105">
                  <c:v>0.102753</c:v>
                </c:pt>
                <c:pt idx="106">
                  <c:v>0.24194299999999999</c:v>
                </c:pt>
                <c:pt idx="107">
                  <c:v>0.404694</c:v>
                </c:pt>
                <c:pt idx="108">
                  <c:v>0.55557299999999998</c:v>
                </c:pt>
                <c:pt idx="109">
                  <c:v>0.661713</c:v>
                </c:pt>
                <c:pt idx="110">
                  <c:v>0.69995099999999999</c:v>
                </c:pt>
                <c:pt idx="111">
                  <c:v>0.66168199999999999</c:v>
                </c:pt>
                <c:pt idx="112">
                  <c:v>0.55554199999999998</c:v>
                </c:pt>
                <c:pt idx="113">
                  <c:v>0.404694</c:v>
                </c:pt>
                <c:pt idx="114">
                  <c:v>0.24194299999999999</c:v>
                </c:pt>
                <c:pt idx="115">
                  <c:v>0.102753</c:v>
                </c:pt>
                <c:pt idx="116">
                  <c:v>1.7395000000000001E-2</c:v>
                </c:pt>
                <c:pt idx="117">
                  <c:v>4.4860000000000004E-3</c:v>
                </c:pt>
                <c:pt idx="118">
                  <c:v>6.6864000000000007E-2</c:v>
                </c:pt>
                <c:pt idx="119">
                  <c:v>0.191162</c:v>
                </c:pt>
                <c:pt idx="120">
                  <c:v>0.34997600000000001</c:v>
                </c:pt>
                <c:pt idx="121">
                  <c:v>0.50872799999999996</c:v>
                </c:pt>
                <c:pt idx="122">
                  <c:v>0.63284300000000004</c:v>
                </c:pt>
                <c:pt idx="123">
                  <c:v>0.69531200000000004</c:v>
                </c:pt>
                <c:pt idx="124">
                  <c:v>0.68255600000000005</c:v>
                </c:pt>
                <c:pt idx="125">
                  <c:v>0.59732099999999999</c:v>
                </c:pt>
                <c:pt idx="126">
                  <c:v>0.45812999999999998</c:v>
                </c:pt>
                <c:pt idx="127">
                  <c:v>0.29525800000000002</c:v>
                </c:pt>
                <c:pt idx="128">
                  <c:v>0.14440900000000001</c:v>
                </c:pt>
                <c:pt idx="129">
                  <c:v>3.8421999999999998E-2</c:v>
                </c:pt>
                <c:pt idx="130">
                  <c:v>3.6600000000000001E-4</c:v>
                </c:pt>
                <c:pt idx="131">
                  <c:v>3.8483000000000003E-2</c:v>
                </c:pt>
                <c:pt idx="132">
                  <c:v>0.14446999999999999</c:v>
                </c:pt>
                <c:pt idx="133">
                  <c:v>0.29528799999999999</c:v>
                </c:pt>
                <c:pt idx="134">
                  <c:v>0.45809899999999998</c:v>
                </c:pt>
                <c:pt idx="135">
                  <c:v>0.59744299999999995</c:v>
                </c:pt>
                <c:pt idx="136">
                  <c:v>0.68267800000000001</c:v>
                </c:pt>
                <c:pt idx="137">
                  <c:v>0.69537400000000005</c:v>
                </c:pt>
                <c:pt idx="138">
                  <c:v>0.63284300000000004</c:v>
                </c:pt>
                <c:pt idx="139">
                  <c:v>0.50872799999999996</c:v>
                </c:pt>
                <c:pt idx="140">
                  <c:v>0.34997600000000001</c:v>
                </c:pt>
                <c:pt idx="141">
                  <c:v>0.191223</c:v>
                </c:pt>
                <c:pt idx="142">
                  <c:v>6.6986000000000004E-2</c:v>
                </c:pt>
                <c:pt idx="143">
                  <c:v>4.333E-3</c:v>
                </c:pt>
                <c:pt idx="144">
                  <c:v>1.7273E-2</c:v>
                </c:pt>
                <c:pt idx="145">
                  <c:v>0.10269200000000001</c:v>
                </c:pt>
                <c:pt idx="146">
                  <c:v>0.24194299999999999</c:v>
                </c:pt>
                <c:pt idx="147">
                  <c:v>0.404694</c:v>
                </c:pt>
                <c:pt idx="148">
                  <c:v>0.55551099999999998</c:v>
                </c:pt>
                <c:pt idx="149">
                  <c:v>0.66156000000000004</c:v>
                </c:pt>
                <c:pt idx="150">
                  <c:v>0.69976799999999995</c:v>
                </c:pt>
                <c:pt idx="151">
                  <c:v>0.66177399999999997</c:v>
                </c:pt>
                <c:pt idx="152">
                  <c:v>0.55566400000000005</c:v>
                </c:pt>
                <c:pt idx="153">
                  <c:v>0.40472399999999997</c:v>
                </c:pt>
                <c:pt idx="154">
                  <c:v>0.24194299999999999</c:v>
                </c:pt>
                <c:pt idx="155">
                  <c:v>0.102753</c:v>
                </c:pt>
                <c:pt idx="156">
                  <c:v>1.7486999999999999E-2</c:v>
                </c:pt>
                <c:pt idx="157">
                  <c:v>4.6389999999999999E-3</c:v>
                </c:pt>
                <c:pt idx="158">
                  <c:v>6.7046999999999995E-2</c:v>
                </c:pt>
                <c:pt idx="159">
                  <c:v>0.191162</c:v>
                </c:pt>
                <c:pt idx="160">
                  <c:v>0.34997600000000001</c:v>
                </c:pt>
                <c:pt idx="161">
                  <c:v>0.50878900000000005</c:v>
                </c:pt>
                <c:pt idx="162">
                  <c:v>0.63290400000000002</c:v>
                </c:pt>
                <c:pt idx="163">
                  <c:v>0.69531200000000004</c:v>
                </c:pt>
                <c:pt idx="164">
                  <c:v>0.68249499999999996</c:v>
                </c:pt>
                <c:pt idx="165">
                  <c:v>0.59722900000000001</c:v>
                </c:pt>
                <c:pt idx="166">
                  <c:v>0.458038</c:v>
                </c:pt>
                <c:pt idx="167">
                  <c:v>0.29525800000000002</c:v>
                </c:pt>
                <c:pt idx="168">
                  <c:v>0.144287</c:v>
                </c:pt>
                <c:pt idx="169">
                  <c:v>3.8268999999999997E-2</c:v>
                </c:pt>
                <c:pt idx="170">
                  <c:v>2.4399999999999999E-4</c:v>
                </c:pt>
                <c:pt idx="171">
                  <c:v>3.8452E-2</c:v>
                </c:pt>
                <c:pt idx="172">
                  <c:v>0.14450099999999999</c:v>
                </c:pt>
                <c:pt idx="173">
                  <c:v>0.29528799999999999</c:v>
                </c:pt>
                <c:pt idx="174">
                  <c:v>0.458038</c:v>
                </c:pt>
                <c:pt idx="175">
                  <c:v>0.59732099999999999</c:v>
                </c:pt>
                <c:pt idx="176">
                  <c:v>0.68276999999999999</c:v>
                </c:pt>
                <c:pt idx="177">
                  <c:v>0.69558699999999996</c:v>
                </c:pt>
                <c:pt idx="178">
                  <c:v>0.632965</c:v>
                </c:pt>
                <c:pt idx="179">
                  <c:v>0.50872799999999996</c:v>
                </c:pt>
                <c:pt idx="180">
                  <c:v>0.35000599999999998</c:v>
                </c:pt>
                <c:pt idx="181">
                  <c:v>0.19125400000000001</c:v>
                </c:pt>
                <c:pt idx="182">
                  <c:v>6.7108000000000001E-2</c:v>
                </c:pt>
                <c:pt idx="183">
                  <c:v>4.5469999999999998E-3</c:v>
                </c:pt>
                <c:pt idx="184">
                  <c:v>1.7242E-2</c:v>
                </c:pt>
                <c:pt idx="185">
                  <c:v>0.10253900000000001</c:v>
                </c:pt>
                <c:pt idx="186">
                  <c:v>0.24188200000000001</c:v>
                </c:pt>
                <c:pt idx="187">
                  <c:v>0.404694</c:v>
                </c:pt>
                <c:pt idx="188">
                  <c:v>0.55551099999999998</c:v>
                </c:pt>
                <c:pt idx="189">
                  <c:v>0.66149899999999995</c:v>
                </c:pt>
                <c:pt idx="190">
                  <c:v>0.69964599999999999</c:v>
                </c:pt>
                <c:pt idx="191">
                  <c:v>0.66159100000000004</c:v>
                </c:pt>
                <c:pt idx="192">
                  <c:v>0.55560299999999996</c:v>
                </c:pt>
                <c:pt idx="193">
                  <c:v>0.40472399999999997</c:v>
                </c:pt>
                <c:pt idx="194">
                  <c:v>0.24188200000000001</c:v>
                </c:pt>
                <c:pt idx="195">
                  <c:v>0.10269200000000001</c:v>
                </c:pt>
                <c:pt idx="196">
                  <c:v>1.7455999999999999E-2</c:v>
                </c:pt>
                <c:pt idx="197">
                  <c:v>4.6690000000000004E-3</c:v>
                </c:pt>
                <c:pt idx="198">
                  <c:v>6.7139000000000004E-2</c:v>
                </c:pt>
                <c:pt idx="199">
                  <c:v>0.19125400000000001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A-3F4B-870E-51986C693C8D}"/>
            </c:ext>
          </c:extLst>
        </c:ser>
        <c:ser>
          <c:idx val="1"/>
          <c:order val="1"/>
          <c:tx>
            <c:strRef>
              <c:f>'lpf 3k f 3000'!$C$1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3k f 3000'!$A$2:$A$400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3000'!$C$2:$C$400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0.144897</c:v>
                </c:pt>
                <c:pt idx="2">
                  <c:v>0.50479099999999999</c:v>
                </c:pt>
                <c:pt idx="3">
                  <c:v>0.68225100000000005</c:v>
                </c:pt>
                <c:pt idx="4">
                  <c:v>0.75225799999999998</c:v>
                </c:pt>
                <c:pt idx="5">
                  <c:v>0.73800699999999997</c:v>
                </c:pt>
                <c:pt idx="6">
                  <c:v>0.64660600000000001</c:v>
                </c:pt>
                <c:pt idx="7">
                  <c:v>0.498199</c:v>
                </c:pt>
                <c:pt idx="8">
                  <c:v>0.325073</c:v>
                </c:pt>
                <c:pt idx="9">
                  <c:v>0.16491700000000001</c:v>
                </c:pt>
                <c:pt idx="10">
                  <c:v>5.2643000000000002E-2</c:v>
                </c:pt>
                <c:pt idx="11">
                  <c:v>1.3030999999999999E-2</c:v>
                </c:pt>
                <c:pt idx="12">
                  <c:v>5.4474000000000002E-2</c:v>
                </c:pt>
                <c:pt idx="13">
                  <c:v>0.167877</c:v>
                </c:pt>
                <c:pt idx="14">
                  <c:v>0.32855200000000001</c:v>
                </c:pt>
                <c:pt idx="15">
                  <c:v>0.50152600000000003</c:v>
                </c:pt>
                <c:pt idx="16">
                  <c:v>0.64913900000000002</c:v>
                </c:pt>
                <c:pt idx="17">
                  <c:v>0.73928799999999995</c:v>
                </c:pt>
                <c:pt idx="18">
                  <c:v>0.75225799999999998</c:v>
                </c:pt>
                <c:pt idx="19">
                  <c:v>0.68490600000000001</c:v>
                </c:pt>
                <c:pt idx="20">
                  <c:v>0.55224600000000001</c:v>
                </c:pt>
                <c:pt idx="21">
                  <c:v>0.38324000000000003</c:v>
                </c:pt>
                <c:pt idx="22">
                  <c:v>0.21466099999999999</c:v>
                </c:pt>
                <c:pt idx="23">
                  <c:v>8.3191000000000001E-2</c:v>
                </c:pt>
                <c:pt idx="24">
                  <c:v>1.7455999999999999E-2</c:v>
                </c:pt>
                <c:pt idx="25">
                  <c:v>3.1799000000000001E-2</c:v>
                </c:pt>
                <c:pt idx="26">
                  <c:v>0.123138</c:v>
                </c:pt>
                <c:pt idx="27">
                  <c:v>0.27166699999999999</c:v>
                </c:pt>
                <c:pt idx="28">
                  <c:v>0.44488499999999997</c:v>
                </c:pt>
                <c:pt idx="29">
                  <c:v>0.60491899999999998</c:v>
                </c:pt>
                <c:pt idx="30">
                  <c:v>0.71701000000000004</c:v>
                </c:pt>
                <c:pt idx="31">
                  <c:v>0.75674399999999997</c:v>
                </c:pt>
                <c:pt idx="32">
                  <c:v>0.71545400000000003</c:v>
                </c:pt>
                <c:pt idx="33">
                  <c:v>0.60214199999999996</c:v>
                </c:pt>
                <c:pt idx="34">
                  <c:v>0.44143700000000002</c:v>
                </c:pt>
                <c:pt idx="35">
                  <c:v>0.268341</c:v>
                </c:pt>
                <c:pt idx="36">
                  <c:v>0.120758</c:v>
                </c:pt>
                <c:pt idx="37">
                  <c:v>3.0792E-2</c:v>
                </c:pt>
                <c:pt idx="38">
                  <c:v>1.8065999999999999E-2</c:v>
                </c:pt>
                <c:pt idx="39">
                  <c:v>8.5265999999999995E-2</c:v>
                </c:pt>
                <c:pt idx="40">
                  <c:v>0.21774299999999999</c:v>
                </c:pt>
                <c:pt idx="41">
                  <c:v>0.38671899999999998</c:v>
                </c:pt>
                <c:pt idx="42">
                  <c:v>0.55542000000000002</c:v>
                </c:pt>
                <c:pt idx="43">
                  <c:v>0.68707300000000004</c:v>
                </c:pt>
                <c:pt idx="44">
                  <c:v>0.75265499999999996</c:v>
                </c:pt>
                <c:pt idx="45">
                  <c:v>0.73809800000000003</c:v>
                </c:pt>
                <c:pt idx="46">
                  <c:v>0.64663700000000002</c:v>
                </c:pt>
                <c:pt idx="47">
                  <c:v>0.498199</c:v>
                </c:pt>
                <c:pt idx="48">
                  <c:v>0.325104</c:v>
                </c:pt>
                <c:pt idx="49">
                  <c:v>0.16500899999999999</c:v>
                </c:pt>
                <c:pt idx="50">
                  <c:v>5.2795000000000002E-2</c:v>
                </c:pt>
                <c:pt idx="51">
                  <c:v>1.2909E-2</c:v>
                </c:pt>
                <c:pt idx="52">
                  <c:v>5.4290999999999999E-2</c:v>
                </c:pt>
                <c:pt idx="53">
                  <c:v>0.16778599999999999</c:v>
                </c:pt>
                <c:pt idx="54">
                  <c:v>0.32852199999999998</c:v>
                </c:pt>
                <c:pt idx="55">
                  <c:v>0.50152600000000003</c:v>
                </c:pt>
                <c:pt idx="56">
                  <c:v>0.64907800000000004</c:v>
                </c:pt>
                <c:pt idx="57">
                  <c:v>0.73910500000000001</c:v>
                </c:pt>
                <c:pt idx="58">
                  <c:v>0.75201399999999996</c:v>
                </c:pt>
                <c:pt idx="59">
                  <c:v>0.68490600000000001</c:v>
                </c:pt>
                <c:pt idx="60">
                  <c:v>0.55236799999999997</c:v>
                </c:pt>
                <c:pt idx="61">
                  <c:v>0.38324000000000003</c:v>
                </c:pt>
                <c:pt idx="62">
                  <c:v>0.21462999999999999</c:v>
                </c:pt>
                <c:pt idx="63">
                  <c:v>8.3191000000000001E-2</c:v>
                </c:pt>
                <c:pt idx="64">
                  <c:v>1.7548000000000001E-2</c:v>
                </c:pt>
                <c:pt idx="65">
                  <c:v>3.1952000000000001E-2</c:v>
                </c:pt>
                <c:pt idx="66">
                  <c:v>0.123291</c:v>
                </c:pt>
                <c:pt idx="67">
                  <c:v>0.271698</c:v>
                </c:pt>
                <c:pt idx="68">
                  <c:v>0.44491599999999998</c:v>
                </c:pt>
                <c:pt idx="69">
                  <c:v>0.60504199999999997</c:v>
                </c:pt>
                <c:pt idx="70">
                  <c:v>0.71710200000000002</c:v>
                </c:pt>
                <c:pt idx="71">
                  <c:v>0.75677499999999998</c:v>
                </c:pt>
                <c:pt idx="72">
                  <c:v>0.71542399999999995</c:v>
                </c:pt>
                <c:pt idx="73">
                  <c:v>0.60208099999999998</c:v>
                </c:pt>
                <c:pt idx="74">
                  <c:v>0.44140600000000002</c:v>
                </c:pt>
                <c:pt idx="75">
                  <c:v>0.26840199999999997</c:v>
                </c:pt>
                <c:pt idx="76">
                  <c:v>0.120667</c:v>
                </c:pt>
                <c:pt idx="77">
                  <c:v>3.0609000000000001E-2</c:v>
                </c:pt>
                <c:pt idx="78">
                  <c:v>1.7913999999999999E-2</c:v>
                </c:pt>
                <c:pt idx="79">
                  <c:v>8.5205000000000003E-2</c:v>
                </c:pt>
                <c:pt idx="80">
                  <c:v>0.21774299999999999</c:v>
                </c:pt>
                <c:pt idx="81">
                  <c:v>0.38671899999999998</c:v>
                </c:pt>
                <c:pt idx="82">
                  <c:v>0.55532800000000004</c:v>
                </c:pt>
                <c:pt idx="83">
                  <c:v>0.686859</c:v>
                </c:pt>
                <c:pt idx="84">
                  <c:v>0.75268599999999997</c:v>
                </c:pt>
                <c:pt idx="85">
                  <c:v>0.73834200000000005</c:v>
                </c:pt>
                <c:pt idx="86">
                  <c:v>0.64675899999999997</c:v>
                </c:pt>
                <c:pt idx="87">
                  <c:v>0.49823000000000001</c:v>
                </c:pt>
                <c:pt idx="88">
                  <c:v>0.325104</c:v>
                </c:pt>
                <c:pt idx="89">
                  <c:v>0.16506999999999999</c:v>
                </c:pt>
                <c:pt idx="90">
                  <c:v>5.2948000000000002E-2</c:v>
                </c:pt>
                <c:pt idx="91">
                  <c:v>1.3122999999999999E-2</c:v>
                </c:pt>
                <c:pt idx="92">
                  <c:v>5.4351999999999998E-2</c:v>
                </c:pt>
                <c:pt idx="93">
                  <c:v>0.16766400000000001</c:v>
                </c:pt>
                <c:pt idx="94">
                  <c:v>0.32852199999999998</c:v>
                </c:pt>
                <c:pt idx="95">
                  <c:v>0.501556</c:v>
                </c:pt>
                <c:pt idx="96">
                  <c:v>0.64910900000000005</c:v>
                </c:pt>
                <c:pt idx="97">
                  <c:v>0.73907500000000004</c:v>
                </c:pt>
                <c:pt idx="98">
                  <c:v>0.751892</c:v>
                </c:pt>
                <c:pt idx="99">
                  <c:v>0.68475299999999995</c:v>
                </c:pt>
                <c:pt idx="100">
                  <c:v>0.55227700000000002</c:v>
                </c:pt>
                <c:pt idx="101">
                  <c:v>0.38324000000000003</c:v>
                </c:pt>
                <c:pt idx="102">
                  <c:v>0.21453900000000001</c:v>
                </c:pt>
                <c:pt idx="103">
                  <c:v>8.3069000000000004E-2</c:v>
                </c:pt>
                <c:pt idx="104">
                  <c:v>1.7486999999999999E-2</c:v>
                </c:pt>
                <c:pt idx="105">
                  <c:v>3.1952000000000001E-2</c:v>
                </c:pt>
                <c:pt idx="106">
                  <c:v>0.123352</c:v>
                </c:pt>
                <c:pt idx="107">
                  <c:v>0.27175899999999997</c:v>
                </c:pt>
                <c:pt idx="108">
                  <c:v>0.44488499999999997</c:v>
                </c:pt>
                <c:pt idx="109">
                  <c:v>0.60504199999999997</c:v>
                </c:pt>
                <c:pt idx="110">
                  <c:v>0.71731599999999995</c:v>
                </c:pt>
                <c:pt idx="111">
                  <c:v>0.75692700000000002</c:v>
                </c:pt>
                <c:pt idx="112">
                  <c:v>0.71548500000000004</c:v>
                </c:pt>
                <c:pt idx="113">
                  <c:v>0.60208099999999998</c:v>
                </c:pt>
                <c:pt idx="114">
                  <c:v>0.44140600000000002</c:v>
                </c:pt>
                <c:pt idx="115">
                  <c:v>0.26843299999999998</c:v>
                </c:pt>
                <c:pt idx="116">
                  <c:v>0.120819</c:v>
                </c:pt>
                <c:pt idx="117">
                  <c:v>3.0669999999999999E-2</c:v>
                </c:pt>
                <c:pt idx="118">
                  <c:v>1.77E-2</c:v>
                </c:pt>
                <c:pt idx="119">
                  <c:v>8.5052000000000003E-2</c:v>
                </c:pt>
                <c:pt idx="120">
                  <c:v>0.21771199999999999</c:v>
                </c:pt>
                <c:pt idx="121">
                  <c:v>0.38671899999999998</c:v>
                </c:pt>
                <c:pt idx="122">
                  <c:v>0.55529799999999996</c:v>
                </c:pt>
                <c:pt idx="123">
                  <c:v>0.68676800000000005</c:v>
                </c:pt>
                <c:pt idx="124">
                  <c:v>0.752502</c:v>
                </c:pt>
                <c:pt idx="125">
                  <c:v>0.73815900000000001</c:v>
                </c:pt>
                <c:pt idx="126">
                  <c:v>0.64681999999999995</c:v>
                </c:pt>
                <c:pt idx="127">
                  <c:v>0.49829099999999998</c:v>
                </c:pt>
                <c:pt idx="128">
                  <c:v>0.325073</c:v>
                </c:pt>
                <c:pt idx="129">
                  <c:v>0.16503899999999999</c:v>
                </c:pt>
                <c:pt idx="130">
                  <c:v>5.2948000000000002E-2</c:v>
                </c:pt>
                <c:pt idx="131">
                  <c:v>1.3214E-2</c:v>
                </c:pt>
                <c:pt idx="132">
                  <c:v>5.4503999999999997E-2</c:v>
                </c:pt>
                <c:pt idx="133">
                  <c:v>0.16781599999999999</c:v>
                </c:pt>
                <c:pt idx="134">
                  <c:v>0.32852199999999998</c:v>
                </c:pt>
                <c:pt idx="135">
                  <c:v>0.50161699999999998</c:v>
                </c:pt>
                <c:pt idx="136">
                  <c:v>0.649231</c:v>
                </c:pt>
                <c:pt idx="137">
                  <c:v>0.73916599999999999</c:v>
                </c:pt>
                <c:pt idx="138">
                  <c:v>0.751892</c:v>
                </c:pt>
                <c:pt idx="139">
                  <c:v>0.68472299999999997</c:v>
                </c:pt>
                <c:pt idx="140">
                  <c:v>0.55221600000000004</c:v>
                </c:pt>
                <c:pt idx="141">
                  <c:v>0.38324000000000003</c:v>
                </c:pt>
                <c:pt idx="142">
                  <c:v>0.21456900000000001</c:v>
                </c:pt>
                <c:pt idx="143">
                  <c:v>8.2916000000000004E-2</c:v>
                </c:pt>
                <c:pt idx="144">
                  <c:v>1.7302999999999999E-2</c:v>
                </c:pt>
                <c:pt idx="145">
                  <c:v>3.1859999999999999E-2</c:v>
                </c:pt>
                <c:pt idx="146">
                  <c:v>0.123322</c:v>
                </c:pt>
                <c:pt idx="147">
                  <c:v>0.27175899999999997</c:v>
                </c:pt>
                <c:pt idx="148">
                  <c:v>0.444855</c:v>
                </c:pt>
                <c:pt idx="149">
                  <c:v>0.60494999999999999</c:v>
                </c:pt>
                <c:pt idx="150">
                  <c:v>0.71716299999999999</c:v>
                </c:pt>
                <c:pt idx="151">
                  <c:v>0.75705</c:v>
                </c:pt>
                <c:pt idx="152">
                  <c:v>0.71569799999999995</c:v>
                </c:pt>
                <c:pt idx="153">
                  <c:v>0.60217299999999996</c:v>
                </c:pt>
                <c:pt idx="154">
                  <c:v>0.44143700000000002</c:v>
                </c:pt>
                <c:pt idx="155">
                  <c:v>0.26843299999999998</c:v>
                </c:pt>
                <c:pt idx="156">
                  <c:v>0.12088</c:v>
                </c:pt>
                <c:pt idx="157">
                  <c:v>3.0852999999999998E-2</c:v>
                </c:pt>
                <c:pt idx="158">
                  <c:v>1.7944000000000002E-2</c:v>
                </c:pt>
                <c:pt idx="159">
                  <c:v>8.5052000000000003E-2</c:v>
                </c:pt>
                <c:pt idx="160">
                  <c:v>0.21759000000000001</c:v>
                </c:pt>
                <c:pt idx="161">
                  <c:v>0.38671899999999998</c:v>
                </c:pt>
                <c:pt idx="162">
                  <c:v>0.55532800000000004</c:v>
                </c:pt>
                <c:pt idx="163">
                  <c:v>0.68676800000000005</c:v>
                </c:pt>
                <c:pt idx="164">
                  <c:v>0.75244100000000003</c:v>
                </c:pt>
                <c:pt idx="165">
                  <c:v>0.73800699999999997</c:v>
                </c:pt>
                <c:pt idx="166">
                  <c:v>0.64666699999999999</c:v>
                </c:pt>
                <c:pt idx="167">
                  <c:v>0.49825999999999998</c:v>
                </c:pt>
                <c:pt idx="168">
                  <c:v>0.32504300000000003</c:v>
                </c:pt>
                <c:pt idx="169">
                  <c:v>0.16491700000000001</c:v>
                </c:pt>
                <c:pt idx="170">
                  <c:v>5.2856E-2</c:v>
                </c:pt>
                <c:pt idx="171">
                  <c:v>1.3184E-2</c:v>
                </c:pt>
                <c:pt idx="172">
                  <c:v>5.4535E-2</c:v>
                </c:pt>
                <c:pt idx="173">
                  <c:v>0.167877</c:v>
                </c:pt>
                <c:pt idx="174">
                  <c:v>0.32855200000000001</c:v>
                </c:pt>
                <c:pt idx="175">
                  <c:v>0.50158700000000001</c:v>
                </c:pt>
                <c:pt idx="176">
                  <c:v>0.64929199999999998</c:v>
                </c:pt>
                <c:pt idx="177">
                  <c:v>0.73934900000000003</c:v>
                </c:pt>
                <c:pt idx="178">
                  <c:v>0.75204499999999996</c:v>
                </c:pt>
                <c:pt idx="179">
                  <c:v>0.68475299999999995</c:v>
                </c:pt>
                <c:pt idx="180">
                  <c:v>0.55221600000000004</c:v>
                </c:pt>
                <c:pt idx="181">
                  <c:v>0.38324000000000003</c:v>
                </c:pt>
                <c:pt idx="182">
                  <c:v>0.21462999999999999</c:v>
                </c:pt>
                <c:pt idx="183">
                  <c:v>8.3099000000000006E-2</c:v>
                </c:pt>
                <c:pt idx="184">
                  <c:v>1.7273E-2</c:v>
                </c:pt>
                <c:pt idx="185">
                  <c:v>3.1615999999999998E-2</c:v>
                </c:pt>
                <c:pt idx="186">
                  <c:v>0.123199</c:v>
                </c:pt>
                <c:pt idx="187">
                  <c:v>0.271729</c:v>
                </c:pt>
                <c:pt idx="188">
                  <c:v>0.444855</c:v>
                </c:pt>
                <c:pt idx="189">
                  <c:v>0.60488900000000001</c:v>
                </c:pt>
                <c:pt idx="190">
                  <c:v>0.71704100000000004</c:v>
                </c:pt>
                <c:pt idx="191">
                  <c:v>0.75683599999999995</c:v>
                </c:pt>
                <c:pt idx="192">
                  <c:v>0.71560699999999999</c:v>
                </c:pt>
                <c:pt idx="193">
                  <c:v>0.60229500000000002</c:v>
                </c:pt>
                <c:pt idx="194">
                  <c:v>0.441467</c:v>
                </c:pt>
                <c:pt idx="195">
                  <c:v>0.26840199999999997</c:v>
                </c:pt>
                <c:pt idx="196">
                  <c:v>0.12085</c:v>
                </c:pt>
                <c:pt idx="197">
                  <c:v>3.0884000000000002E-2</c:v>
                </c:pt>
                <c:pt idx="198">
                  <c:v>1.8065999999999999E-2</c:v>
                </c:pt>
                <c:pt idx="199">
                  <c:v>8.5205000000000003E-2</c:v>
                </c:pt>
                <c:pt idx="200">
                  <c:v>0.21759000000000001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A-3F4B-870E-51986C693C8D}"/>
            </c:ext>
          </c:extLst>
        </c:ser>
        <c:ser>
          <c:idx val="2"/>
          <c:order val="2"/>
          <c:tx>
            <c:strRef>
              <c:f>'lpf 3k f 3000'!$D$1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3k f 3000'!$A$2:$A$400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3000'!$D$2:$D$400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0.14453099999999999</c:v>
                </c:pt>
                <c:pt idx="2">
                  <c:v>0.50390599999999997</c:v>
                </c:pt>
                <c:pt idx="3">
                  <c:v>0.68164100000000005</c:v>
                </c:pt>
                <c:pt idx="4">
                  <c:v>0.75195299999999998</c:v>
                </c:pt>
                <c:pt idx="5">
                  <c:v>0.73730499999999999</c:v>
                </c:pt>
                <c:pt idx="6">
                  <c:v>0.64648399999999995</c:v>
                </c:pt>
                <c:pt idx="7">
                  <c:v>0.49804700000000002</c:v>
                </c:pt>
                <c:pt idx="8">
                  <c:v>0.32421899999999998</c:v>
                </c:pt>
                <c:pt idx="9">
                  <c:v>0.16406200000000001</c:v>
                </c:pt>
                <c:pt idx="10">
                  <c:v>5.1757999999999998E-2</c:v>
                </c:pt>
                <c:pt idx="11">
                  <c:v>1.2695E-2</c:v>
                </c:pt>
                <c:pt idx="12">
                  <c:v>5.3711000000000002E-2</c:v>
                </c:pt>
                <c:pt idx="13">
                  <c:v>0.166992</c:v>
                </c:pt>
                <c:pt idx="14">
                  <c:v>0.328125</c:v>
                </c:pt>
                <c:pt idx="15">
                  <c:v>0.50097700000000001</c:v>
                </c:pt>
                <c:pt idx="16">
                  <c:v>0.64843799999999996</c:v>
                </c:pt>
                <c:pt idx="17">
                  <c:v>0.73925799999999997</c:v>
                </c:pt>
                <c:pt idx="18">
                  <c:v>0.75195299999999998</c:v>
                </c:pt>
                <c:pt idx="19">
                  <c:v>0.68457000000000001</c:v>
                </c:pt>
                <c:pt idx="20">
                  <c:v>0.55175799999999997</c:v>
                </c:pt>
                <c:pt idx="21">
                  <c:v>0.38281199999999999</c:v>
                </c:pt>
                <c:pt idx="22">
                  <c:v>0.213867</c:v>
                </c:pt>
                <c:pt idx="23">
                  <c:v>8.3007999999999998E-2</c:v>
                </c:pt>
                <c:pt idx="24">
                  <c:v>1.6601999999999999E-2</c:v>
                </c:pt>
                <c:pt idx="25">
                  <c:v>3.125E-2</c:v>
                </c:pt>
                <c:pt idx="26">
                  <c:v>0.123047</c:v>
                </c:pt>
                <c:pt idx="27">
                  <c:v>0.271484</c:v>
                </c:pt>
                <c:pt idx="28">
                  <c:v>0.44433600000000001</c:v>
                </c:pt>
                <c:pt idx="29">
                  <c:v>0.60449200000000003</c:v>
                </c:pt>
                <c:pt idx="30">
                  <c:v>0.71679700000000002</c:v>
                </c:pt>
                <c:pt idx="31">
                  <c:v>0.75585899999999995</c:v>
                </c:pt>
                <c:pt idx="32">
                  <c:v>0.71484400000000003</c:v>
                </c:pt>
                <c:pt idx="33">
                  <c:v>0.60156200000000004</c:v>
                </c:pt>
                <c:pt idx="34">
                  <c:v>0.44140600000000002</c:v>
                </c:pt>
                <c:pt idx="35">
                  <c:v>0.26757799999999998</c:v>
                </c:pt>
                <c:pt idx="36">
                  <c:v>0.120117</c:v>
                </c:pt>
                <c:pt idx="37">
                  <c:v>3.0273000000000001E-2</c:v>
                </c:pt>
                <c:pt idx="38">
                  <c:v>1.7578E-2</c:v>
                </c:pt>
                <c:pt idx="39">
                  <c:v>8.4960999999999995E-2</c:v>
                </c:pt>
                <c:pt idx="40">
                  <c:v>0.21679699999999999</c:v>
                </c:pt>
                <c:pt idx="41">
                  <c:v>0.38671899999999998</c:v>
                </c:pt>
                <c:pt idx="42">
                  <c:v>0.55468799999999996</c:v>
                </c:pt>
                <c:pt idx="43">
                  <c:v>0.68652299999999999</c:v>
                </c:pt>
                <c:pt idx="44">
                  <c:v>0.75195299999999998</c:v>
                </c:pt>
                <c:pt idx="45">
                  <c:v>0.73730499999999999</c:v>
                </c:pt>
                <c:pt idx="46">
                  <c:v>0.64648399999999995</c:v>
                </c:pt>
                <c:pt idx="47">
                  <c:v>0.49804700000000002</c:v>
                </c:pt>
                <c:pt idx="48">
                  <c:v>0.32421899999999998</c:v>
                </c:pt>
                <c:pt idx="49">
                  <c:v>0.16406200000000001</c:v>
                </c:pt>
                <c:pt idx="50">
                  <c:v>5.2734000000000003E-2</c:v>
                </c:pt>
                <c:pt idx="51">
                  <c:v>1.2695E-2</c:v>
                </c:pt>
                <c:pt idx="52">
                  <c:v>5.3711000000000002E-2</c:v>
                </c:pt>
                <c:pt idx="53">
                  <c:v>0.166992</c:v>
                </c:pt>
                <c:pt idx="54">
                  <c:v>0.328125</c:v>
                </c:pt>
                <c:pt idx="55">
                  <c:v>0.50097700000000001</c:v>
                </c:pt>
                <c:pt idx="56">
                  <c:v>0.64843799999999996</c:v>
                </c:pt>
                <c:pt idx="57">
                  <c:v>0.73828099999999997</c:v>
                </c:pt>
                <c:pt idx="58">
                  <c:v>0.75195299999999998</c:v>
                </c:pt>
                <c:pt idx="59">
                  <c:v>0.68457000000000001</c:v>
                </c:pt>
                <c:pt idx="60">
                  <c:v>0.55175799999999997</c:v>
                </c:pt>
                <c:pt idx="61">
                  <c:v>0.38281199999999999</c:v>
                </c:pt>
                <c:pt idx="62">
                  <c:v>0.213867</c:v>
                </c:pt>
                <c:pt idx="63">
                  <c:v>8.3007999999999998E-2</c:v>
                </c:pt>
                <c:pt idx="64">
                  <c:v>1.6601999999999999E-2</c:v>
                </c:pt>
                <c:pt idx="65">
                  <c:v>3.125E-2</c:v>
                </c:pt>
                <c:pt idx="66">
                  <c:v>0.123047</c:v>
                </c:pt>
                <c:pt idx="67">
                  <c:v>0.271484</c:v>
                </c:pt>
                <c:pt idx="68">
                  <c:v>0.44433600000000001</c:v>
                </c:pt>
                <c:pt idx="69">
                  <c:v>0.60449200000000003</c:v>
                </c:pt>
                <c:pt idx="70">
                  <c:v>0.71679700000000002</c:v>
                </c:pt>
                <c:pt idx="71">
                  <c:v>0.75585899999999995</c:v>
                </c:pt>
                <c:pt idx="72">
                  <c:v>0.71484400000000003</c:v>
                </c:pt>
                <c:pt idx="73">
                  <c:v>0.60156200000000004</c:v>
                </c:pt>
                <c:pt idx="74">
                  <c:v>0.44140600000000002</c:v>
                </c:pt>
                <c:pt idx="75">
                  <c:v>0.26757799999999998</c:v>
                </c:pt>
                <c:pt idx="76">
                  <c:v>0.120117</c:v>
                </c:pt>
                <c:pt idx="77">
                  <c:v>3.0273000000000001E-2</c:v>
                </c:pt>
                <c:pt idx="78">
                  <c:v>1.7578E-2</c:v>
                </c:pt>
                <c:pt idx="79">
                  <c:v>8.4960999999999995E-2</c:v>
                </c:pt>
                <c:pt idx="80">
                  <c:v>0.21679699999999999</c:v>
                </c:pt>
                <c:pt idx="81">
                  <c:v>0.38671899999999998</c:v>
                </c:pt>
                <c:pt idx="82">
                  <c:v>0.55468799999999996</c:v>
                </c:pt>
                <c:pt idx="83">
                  <c:v>0.68652299999999999</c:v>
                </c:pt>
                <c:pt idx="84">
                  <c:v>0.75195299999999998</c:v>
                </c:pt>
                <c:pt idx="85">
                  <c:v>0.73828099999999997</c:v>
                </c:pt>
                <c:pt idx="86">
                  <c:v>0.64648399999999995</c:v>
                </c:pt>
                <c:pt idx="87">
                  <c:v>0.49804700000000002</c:v>
                </c:pt>
                <c:pt idx="88">
                  <c:v>0.32421899999999998</c:v>
                </c:pt>
                <c:pt idx="89">
                  <c:v>0.16503899999999999</c:v>
                </c:pt>
                <c:pt idx="90">
                  <c:v>5.2734000000000003E-2</c:v>
                </c:pt>
                <c:pt idx="91">
                  <c:v>1.2695E-2</c:v>
                </c:pt>
                <c:pt idx="92">
                  <c:v>5.3711000000000002E-2</c:v>
                </c:pt>
                <c:pt idx="93">
                  <c:v>0.166992</c:v>
                </c:pt>
                <c:pt idx="94">
                  <c:v>0.328125</c:v>
                </c:pt>
                <c:pt idx="95">
                  <c:v>0.50097700000000001</c:v>
                </c:pt>
                <c:pt idx="96">
                  <c:v>0.64843799999999996</c:v>
                </c:pt>
                <c:pt idx="97">
                  <c:v>0.73828099999999997</c:v>
                </c:pt>
                <c:pt idx="98">
                  <c:v>0.75097700000000001</c:v>
                </c:pt>
                <c:pt idx="99">
                  <c:v>0.68457000000000001</c:v>
                </c:pt>
                <c:pt idx="100">
                  <c:v>0.55175799999999997</c:v>
                </c:pt>
                <c:pt idx="101">
                  <c:v>0.38281199999999999</c:v>
                </c:pt>
                <c:pt idx="102">
                  <c:v>0.213867</c:v>
                </c:pt>
                <c:pt idx="103">
                  <c:v>8.3007999999999998E-2</c:v>
                </c:pt>
                <c:pt idx="104">
                  <c:v>1.6601999999999999E-2</c:v>
                </c:pt>
                <c:pt idx="105">
                  <c:v>3.125E-2</c:v>
                </c:pt>
                <c:pt idx="106">
                  <c:v>0.123047</c:v>
                </c:pt>
                <c:pt idx="107">
                  <c:v>0.271484</c:v>
                </c:pt>
                <c:pt idx="108">
                  <c:v>0.44433600000000001</c:v>
                </c:pt>
                <c:pt idx="109">
                  <c:v>0.60449200000000003</c:v>
                </c:pt>
                <c:pt idx="110">
                  <c:v>0.71679700000000002</c:v>
                </c:pt>
                <c:pt idx="111">
                  <c:v>0.75683599999999995</c:v>
                </c:pt>
                <c:pt idx="112">
                  <c:v>0.71484400000000003</c:v>
                </c:pt>
                <c:pt idx="113">
                  <c:v>0.60156200000000004</c:v>
                </c:pt>
                <c:pt idx="114">
                  <c:v>0.44140600000000002</c:v>
                </c:pt>
                <c:pt idx="115">
                  <c:v>0.26757799999999998</c:v>
                </c:pt>
                <c:pt idx="116">
                  <c:v>0.120117</c:v>
                </c:pt>
                <c:pt idx="117">
                  <c:v>3.0273000000000001E-2</c:v>
                </c:pt>
                <c:pt idx="118">
                  <c:v>1.7578E-2</c:v>
                </c:pt>
                <c:pt idx="119">
                  <c:v>8.4960999999999995E-2</c:v>
                </c:pt>
                <c:pt idx="120">
                  <c:v>0.21679699999999999</c:v>
                </c:pt>
                <c:pt idx="121">
                  <c:v>0.38671899999999998</c:v>
                </c:pt>
                <c:pt idx="122">
                  <c:v>0.55468799999999996</c:v>
                </c:pt>
                <c:pt idx="123">
                  <c:v>0.68652299999999999</c:v>
                </c:pt>
                <c:pt idx="124">
                  <c:v>0.75195299999999998</c:v>
                </c:pt>
                <c:pt idx="125">
                  <c:v>0.73730499999999999</c:v>
                </c:pt>
                <c:pt idx="126">
                  <c:v>0.64648399999999995</c:v>
                </c:pt>
                <c:pt idx="127">
                  <c:v>0.49804700000000002</c:v>
                </c:pt>
                <c:pt idx="128">
                  <c:v>0.32421899999999998</c:v>
                </c:pt>
                <c:pt idx="129">
                  <c:v>0.16503899999999999</c:v>
                </c:pt>
                <c:pt idx="130">
                  <c:v>5.2734000000000003E-2</c:v>
                </c:pt>
                <c:pt idx="131">
                  <c:v>1.2695E-2</c:v>
                </c:pt>
                <c:pt idx="132">
                  <c:v>5.3711000000000002E-2</c:v>
                </c:pt>
                <c:pt idx="133">
                  <c:v>0.166992</c:v>
                </c:pt>
                <c:pt idx="134">
                  <c:v>0.328125</c:v>
                </c:pt>
                <c:pt idx="135">
                  <c:v>0.50097700000000001</c:v>
                </c:pt>
                <c:pt idx="136">
                  <c:v>0.64843799999999996</c:v>
                </c:pt>
                <c:pt idx="137">
                  <c:v>0.73828099999999997</c:v>
                </c:pt>
                <c:pt idx="138">
                  <c:v>0.75097700000000001</c:v>
                </c:pt>
                <c:pt idx="139">
                  <c:v>0.68457000000000001</c:v>
                </c:pt>
                <c:pt idx="140">
                  <c:v>0.55175799999999997</c:v>
                </c:pt>
                <c:pt idx="141">
                  <c:v>0.38281199999999999</c:v>
                </c:pt>
                <c:pt idx="142">
                  <c:v>0.213867</c:v>
                </c:pt>
                <c:pt idx="143">
                  <c:v>8.2031000000000007E-2</c:v>
                </c:pt>
                <c:pt idx="144">
                  <c:v>1.6601999999999999E-2</c:v>
                </c:pt>
                <c:pt idx="145">
                  <c:v>3.125E-2</c:v>
                </c:pt>
                <c:pt idx="146">
                  <c:v>0.123047</c:v>
                </c:pt>
                <c:pt idx="147">
                  <c:v>0.271484</c:v>
                </c:pt>
                <c:pt idx="148">
                  <c:v>0.44433600000000001</c:v>
                </c:pt>
                <c:pt idx="149">
                  <c:v>0.60449200000000003</c:v>
                </c:pt>
                <c:pt idx="150">
                  <c:v>0.71679700000000002</c:v>
                </c:pt>
                <c:pt idx="151">
                  <c:v>0.75683599999999995</c:v>
                </c:pt>
                <c:pt idx="152">
                  <c:v>0.71484400000000003</c:v>
                </c:pt>
                <c:pt idx="153">
                  <c:v>0.60156200000000004</c:v>
                </c:pt>
                <c:pt idx="154">
                  <c:v>0.44140600000000002</c:v>
                </c:pt>
                <c:pt idx="155">
                  <c:v>0.26757799999999998</c:v>
                </c:pt>
                <c:pt idx="156">
                  <c:v>0.120117</c:v>
                </c:pt>
                <c:pt idx="157">
                  <c:v>3.0273000000000001E-2</c:v>
                </c:pt>
                <c:pt idx="158">
                  <c:v>1.7578E-2</c:v>
                </c:pt>
                <c:pt idx="159">
                  <c:v>8.4960999999999995E-2</c:v>
                </c:pt>
                <c:pt idx="160">
                  <c:v>0.21679699999999999</c:v>
                </c:pt>
                <c:pt idx="161">
                  <c:v>0.38671899999999998</c:v>
                </c:pt>
                <c:pt idx="162">
                  <c:v>0.55468799999999996</c:v>
                </c:pt>
                <c:pt idx="163">
                  <c:v>0.68652299999999999</c:v>
                </c:pt>
                <c:pt idx="164">
                  <c:v>0.75195299999999998</c:v>
                </c:pt>
                <c:pt idx="165">
                  <c:v>0.73730499999999999</c:v>
                </c:pt>
                <c:pt idx="166">
                  <c:v>0.64648399999999995</c:v>
                </c:pt>
                <c:pt idx="167">
                  <c:v>0.49804700000000002</c:v>
                </c:pt>
                <c:pt idx="168">
                  <c:v>0.32421899999999998</c:v>
                </c:pt>
                <c:pt idx="169">
                  <c:v>0.16406200000000001</c:v>
                </c:pt>
                <c:pt idx="170">
                  <c:v>5.2734000000000003E-2</c:v>
                </c:pt>
                <c:pt idx="171">
                  <c:v>1.2695E-2</c:v>
                </c:pt>
                <c:pt idx="172">
                  <c:v>5.3711000000000002E-2</c:v>
                </c:pt>
                <c:pt idx="173">
                  <c:v>0.166992</c:v>
                </c:pt>
                <c:pt idx="174">
                  <c:v>0.328125</c:v>
                </c:pt>
                <c:pt idx="175">
                  <c:v>0.50097700000000001</c:v>
                </c:pt>
                <c:pt idx="176">
                  <c:v>0.64843799999999996</c:v>
                </c:pt>
                <c:pt idx="177">
                  <c:v>0.73925799999999997</c:v>
                </c:pt>
                <c:pt idx="178">
                  <c:v>0.75195299999999998</c:v>
                </c:pt>
                <c:pt idx="179">
                  <c:v>0.68457000000000001</c:v>
                </c:pt>
                <c:pt idx="180">
                  <c:v>0.55175799999999997</c:v>
                </c:pt>
                <c:pt idx="181">
                  <c:v>0.38281199999999999</c:v>
                </c:pt>
                <c:pt idx="182">
                  <c:v>0.213867</c:v>
                </c:pt>
                <c:pt idx="183">
                  <c:v>8.3007999999999998E-2</c:v>
                </c:pt>
                <c:pt idx="184">
                  <c:v>1.6601999999999999E-2</c:v>
                </c:pt>
                <c:pt idx="185">
                  <c:v>3.125E-2</c:v>
                </c:pt>
                <c:pt idx="186">
                  <c:v>0.123047</c:v>
                </c:pt>
                <c:pt idx="187">
                  <c:v>0.271484</c:v>
                </c:pt>
                <c:pt idx="188">
                  <c:v>0.44433600000000001</c:v>
                </c:pt>
                <c:pt idx="189">
                  <c:v>0.60449200000000003</c:v>
                </c:pt>
                <c:pt idx="190">
                  <c:v>0.71679700000000002</c:v>
                </c:pt>
                <c:pt idx="191">
                  <c:v>0.75683599999999995</c:v>
                </c:pt>
                <c:pt idx="192">
                  <c:v>0.71484400000000003</c:v>
                </c:pt>
                <c:pt idx="193">
                  <c:v>0.60156200000000004</c:v>
                </c:pt>
                <c:pt idx="194">
                  <c:v>0.44140600000000002</c:v>
                </c:pt>
                <c:pt idx="195">
                  <c:v>0.26757799999999998</c:v>
                </c:pt>
                <c:pt idx="196">
                  <c:v>0.120117</c:v>
                </c:pt>
                <c:pt idx="197">
                  <c:v>3.0273000000000001E-2</c:v>
                </c:pt>
                <c:pt idx="198">
                  <c:v>1.7578E-2</c:v>
                </c:pt>
                <c:pt idx="199">
                  <c:v>8.4960999999999995E-2</c:v>
                </c:pt>
                <c:pt idx="200">
                  <c:v>0.21679699999999999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7A-3F4B-870E-51986C693C8D}"/>
            </c:ext>
          </c:extLst>
        </c:ser>
        <c:ser>
          <c:idx val="3"/>
          <c:order val="3"/>
          <c:tx>
            <c:strRef>
              <c:f>'lpf 3k f 3000'!$E$1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3k f 3000'!$A$2:$A$400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3000'!$E$2:$E$400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2.1699999999999999E-4</c:v>
                </c:pt>
                <c:pt idx="2">
                  <c:v>9.4600000000000001E-4</c:v>
                </c:pt>
                <c:pt idx="3">
                  <c:v>1.7960000000000001E-3</c:v>
                </c:pt>
                <c:pt idx="4">
                  <c:v>2.3319999999999999E-3</c:v>
                </c:pt>
                <c:pt idx="5">
                  <c:v>1.8500000000000001E-3</c:v>
                </c:pt>
                <c:pt idx="6">
                  <c:v>6.02E-4</c:v>
                </c:pt>
                <c:pt idx="7">
                  <c:v>5.8760000000000001E-3</c:v>
                </c:pt>
                <c:pt idx="8">
                  <c:v>1.4101000000000001E-2</c:v>
                </c:pt>
                <c:pt idx="9">
                  <c:v>2.4035000000000001E-2</c:v>
                </c:pt>
                <c:pt idx="10">
                  <c:v>3.2550000000000003E-2</c:v>
                </c:pt>
                <c:pt idx="11">
                  <c:v>3.4605999999999998E-2</c:v>
                </c:pt>
                <c:pt idx="12">
                  <c:v>2.3979E-2</c:v>
                </c:pt>
                <c:pt idx="13">
                  <c:v>5.3189999999999999E-3</c:v>
                </c:pt>
                <c:pt idx="14">
                  <c:v>5.7211999999999999E-2</c:v>
                </c:pt>
                <c:pt idx="15">
                  <c:v>0.13177800000000001</c:v>
                </c:pt>
                <c:pt idx="16">
                  <c:v>0.224164</c:v>
                </c:pt>
                <c:pt idx="17">
                  <c:v>0.32452799999999998</c:v>
                </c:pt>
                <c:pt idx="18">
                  <c:v>0.41937799999999997</c:v>
                </c:pt>
                <c:pt idx="19">
                  <c:v>0.49419600000000002</c:v>
                </c:pt>
                <c:pt idx="20">
                  <c:v>0.536663</c:v>
                </c:pt>
                <c:pt idx="21">
                  <c:v>0.53985899999999998</c:v>
                </c:pt>
                <c:pt idx="22">
                  <c:v>0.50436999999999999</c:v>
                </c:pt>
                <c:pt idx="23">
                  <c:v>0.43873299999999998</c:v>
                </c:pt>
                <c:pt idx="24">
                  <c:v>0.35805399999999998</c:v>
                </c:pt>
                <c:pt idx="25">
                  <c:v>0.28088200000000002</c:v>
                </c:pt>
                <c:pt idx="26">
                  <c:v>0.225135</c:v>
                </c:pt>
                <c:pt idx="27">
                  <c:v>0.20397999999999999</c:v>
                </c:pt>
                <c:pt idx="28">
                  <c:v>0.222749</c:v>
                </c:pt>
                <c:pt idx="29">
                  <c:v>0.2777</c:v>
                </c:pt>
                <c:pt idx="30">
                  <c:v>0.35686200000000001</c:v>
                </c:pt>
                <c:pt idx="31">
                  <c:v>0.44275999999999999</c:v>
                </c:pt>
                <c:pt idx="32">
                  <c:v>0.51642699999999997</c:v>
                </c:pt>
                <c:pt idx="33">
                  <c:v>0.56167599999999995</c:v>
                </c:pt>
                <c:pt idx="34">
                  <c:v>0.56843500000000002</c:v>
                </c:pt>
                <c:pt idx="35">
                  <c:v>0.53492899999999999</c:v>
                </c:pt>
                <c:pt idx="36">
                  <c:v>0.46868700000000002</c:v>
                </c:pt>
                <c:pt idx="37">
                  <c:v>0.38420900000000002</c:v>
                </c:pt>
                <c:pt idx="38">
                  <c:v>0.29991600000000002</c:v>
                </c:pt>
                <c:pt idx="39">
                  <c:v>0.234182</c:v>
                </c:pt>
                <c:pt idx="40">
                  <c:v>0.20133200000000001</c:v>
                </c:pt>
                <c:pt idx="41">
                  <c:v>0.20852399999999999</c:v>
                </c:pt>
                <c:pt idx="42">
                  <c:v>0.254189</c:v>
                </c:pt>
                <c:pt idx="43">
                  <c:v>0.32836900000000002</c:v>
                </c:pt>
                <c:pt idx="44">
                  <c:v>0.41488999999999998</c:v>
                </c:pt>
                <c:pt idx="45">
                  <c:v>0.49489100000000003</c:v>
                </c:pt>
                <c:pt idx="46">
                  <c:v>0.55093099999999995</c:v>
                </c:pt>
                <c:pt idx="47">
                  <c:v>0.57079400000000002</c:v>
                </c:pt>
                <c:pt idx="48">
                  <c:v>0.55015099999999995</c:v>
                </c:pt>
                <c:pt idx="49">
                  <c:v>0.493502</c:v>
                </c:pt>
                <c:pt idx="50">
                  <c:v>0.41319800000000001</c:v>
                </c:pt>
                <c:pt idx="51">
                  <c:v>0.32674700000000001</c:v>
                </c:pt>
                <c:pt idx="52">
                  <c:v>0.252998</c:v>
                </c:pt>
                <c:pt idx="53">
                  <c:v>0.20802799999999999</c:v>
                </c:pt>
                <c:pt idx="54">
                  <c:v>0.20164499999999999</c:v>
                </c:pt>
                <c:pt idx="55">
                  <c:v>0.23524100000000001</c:v>
                </c:pt>
                <c:pt idx="56">
                  <c:v>0.30149599999999999</c:v>
                </c:pt>
                <c:pt idx="57">
                  <c:v>0.385967</c:v>
                </c:pt>
                <c:pt idx="58">
                  <c:v>0.47024199999999999</c:v>
                </c:pt>
                <c:pt idx="59">
                  <c:v>0.53594900000000001</c:v>
                </c:pt>
                <c:pt idx="60">
                  <c:v>0.56876499999999997</c:v>
                </c:pt>
                <c:pt idx="61">
                  <c:v>0.56153299999999995</c:v>
                </c:pt>
                <c:pt idx="62">
                  <c:v>0.51582799999999995</c:v>
                </c:pt>
                <c:pt idx="63">
                  <c:v>0.44161</c:v>
                </c:pt>
                <c:pt idx="64">
                  <c:v>0.35505500000000001</c:v>
                </c:pt>
                <c:pt idx="65">
                  <c:v>0.27502700000000002</c:v>
                </c:pt>
                <c:pt idx="66">
                  <c:v>0.21897</c:v>
                </c:pt>
                <c:pt idx="67">
                  <c:v>0.1991</c:v>
                </c:pt>
                <c:pt idx="68">
                  <c:v>0.219748</c:v>
                </c:pt>
                <c:pt idx="69">
                  <c:v>0.27641199999999999</c:v>
                </c:pt>
                <c:pt idx="70">
                  <c:v>0.35674099999999997</c:v>
                </c:pt>
                <c:pt idx="71">
                  <c:v>0.44322400000000001</c:v>
                </c:pt>
                <c:pt idx="72">
                  <c:v>0.51701200000000003</c:v>
                </c:pt>
                <c:pt idx="73">
                  <c:v>0.56202200000000002</c:v>
                </c:pt>
                <c:pt idx="74">
                  <c:v>0.56844600000000001</c:v>
                </c:pt>
                <c:pt idx="75">
                  <c:v>0.534887</c:v>
                </c:pt>
                <c:pt idx="76">
                  <c:v>0.46866099999999999</c:v>
                </c:pt>
                <c:pt idx="77">
                  <c:v>0.38421</c:v>
                </c:pt>
                <c:pt idx="78">
                  <c:v>0.29994300000000002</c:v>
                </c:pt>
                <c:pt idx="79">
                  <c:v>0.234233</c:v>
                </c:pt>
                <c:pt idx="80">
                  <c:v>0.201403</c:v>
                </c:pt>
                <c:pt idx="81">
                  <c:v>0.20860899999999999</c:v>
                </c:pt>
                <c:pt idx="82">
                  <c:v>0.25428000000000001</c:v>
                </c:pt>
                <c:pt idx="83">
                  <c:v>0.328459</c:v>
                </c:pt>
                <c:pt idx="84">
                  <c:v>0.41497299999999998</c:v>
                </c:pt>
                <c:pt idx="85">
                  <c:v>0.49496099999999998</c:v>
                </c:pt>
                <c:pt idx="86">
                  <c:v>0.55098400000000003</c:v>
                </c:pt>
                <c:pt idx="87">
                  <c:v>0.57082500000000003</c:v>
                </c:pt>
                <c:pt idx="88">
                  <c:v>0.55015800000000004</c:v>
                </c:pt>
                <c:pt idx="89">
                  <c:v>0.49348500000000001</c:v>
                </c:pt>
                <c:pt idx="90">
                  <c:v>0.413159</c:v>
                </c:pt>
                <c:pt idx="91">
                  <c:v>0.32668900000000001</c:v>
                </c:pt>
                <c:pt idx="92">
                  <c:v>0.25292300000000001</c:v>
                </c:pt>
                <c:pt idx="93">
                  <c:v>0.20794299999999999</c:v>
                </c:pt>
                <c:pt idx="94">
                  <c:v>0.20155600000000001</c:v>
                </c:pt>
                <c:pt idx="95">
                  <c:v>0.235156</c:v>
                </c:pt>
                <c:pt idx="96">
                  <c:v>0.30142099999999999</c:v>
                </c:pt>
                <c:pt idx="97">
                  <c:v>0.385909</c:v>
                </c:pt>
                <c:pt idx="98">
                  <c:v>0.47020600000000001</c:v>
                </c:pt>
                <c:pt idx="99">
                  <c:v>0.53593900000000005</c:v>
                </c:pt>
                <c:pt idx="100">
                  <c:v>0.56878200000000001</c:v>
                </c:pt>
                <c:pt idx="101">
                  <c:v>0.56157599999999996</c:v>
                </c:pt>
                <c:pt idx="102">
                  <c:v>0.51589300000000005</c:v>
                </c:pt>
                <c:pt idx="103">
                  <c:v>0.441691</c:v>
                </c:pt>
                <c:pt idx="104">
                  <c:v>0.35514499999999999</c:v>
                </c:pt>
                <c:pt idx="105">
                  <c:v>0.27511999999999998</c:v>
                </c:pt>
                <c:pt idx="106">
                  <c:v>0.219057</c:v>
                </c:pt>
                <c:pt idx="107">
                  <c:v>0.19917599999999999</c:v>
                </c:pt>
                <c:pt idx="108">
                  <c:v>0.219806</c:v>
                </c:pt>
                <c:pt idx="109">
                  <c:v>0.276449</c:v>
                </c:pt>
                <c:pt idx="110">
                  <c:v>0.35675400000000002</c:v>
                </c:pt>
                <c:pt idx="111">
                  <c:v>0.44321300000000002</c:v>
                </c:pt>
                <c:pt idx="112">
                  <c:v>0.51697800000000005</c:v>
                </c:pt>
                <c:pt idx="113">
                  <c:v>0.56196800000000002</c:v>
                </c:pt>
                <c:pt idx="114">
                  <c:v>0.56837599999999999</c:v>
                </c:pt>
                <c:pt idx="115">
                  <c:v>0.53480499999999997</c:v>
                </c:pt>
                <c:pt idx="116">
                  <c:v>0.46857599999999999</c:v>
                </c:pt>
                <c:pt idx="117">
                  <c:v>0.384127</c:v>
                </c:pt>
                <c:pt idx="118">
                  <c:v>0.299869</c:v>
                </c:pt>
                <c:pt idx="119">
                  <c:v>0.23417299999999999</c:v>
                </c:pt>
                <c:pt idx="120">
                  <c:v>0.20136299999999999</c:v>
                </c:pt>
                <c:pt idx="121">
                  <c:v>0.208593</c:v>
                </c:pt>
                <c:pt idx="122">
                  <c:v>0.25428899999999999</c:v>
                </c:pt>
                <c:pt idx="123">
                  <c:v>0.32849099999999998</c:v>
                </c:pt>
                <c:pt idx="124">
                  <c:v>0.41502600000000001</c:v>
                </c:pt>
                <c:pt idx="125">
                  <c:v>0.49503000000000003</c:v>
                </c:pt>
                <c:pt idx="126">
                  <c:v>0.55106200000000005</c:v>
                </c:pt>
                <c:pt idx="127">
                  <c:v>0.57090700000000005</c:v>
                </c:pt>
                <c:pt idx="128">
                  <c:v>0.55023500000000003</c:v>
                </c:pt>
                <c:pt idx="129">
                  <c:v>0.49355199999999999</c:v>
                </c:pt>
                <c:pt idx="130">
                  <c:v>0.41320899999999999</c:v>
                </c:pt>
                <c:pt idx="131">
                  <c:v>0.32671899999999998</c:v>
                </c:pt>
                <c:pt idx="132">
                  <c:v>0.25293100000000002</c:v>
                </c:pt>
                <c:pt idx="133">
                  <c:v>0.207928</c:v>
                </c:pt>
                <c:pt idx="134">
                  <c:v>0.201518</c:v>
                </c:pt>
                <c:pt idx="135">
                  <c:v>0.235099</c:v>
                </c:pt>
                <c:pt idx="136">
                  <c:v>0.30134899999999998</c:v>
                </c:pt>
                <c:pt idx="137">
                  <c:v>0.38582699999999998</c:v>
                </c:pt>
                <c:pt idx="138">
                  <c:v>0.47011900000000001</c:v>
                </c:pt>
                <c:pt idx="139">
                  <c:v>0.53585400000000005</c:v>
                </c:pt>
                <c:pt idx="140">
                  <c:v>0.56870399999999999</c:v>
                </c:pt>
                <c:pt idx="141">
                  <c:v>0.56151099999999998</c:v>
                </c:pt>
                <c:pt idx="142">
                  <c:v>0.51584600000000003</c:v>
                </c:pt>
                <c:pt idx="143">
                  <c:v>0.441666</c:v>
                </c:pt>
                <c:pt idx="144">
                  <c:v>0.35514499999999999</c:v>
                </c:pt>
                <c:pt idx="145">
                  <c:v>0.275144</c:v>
                </c:pt>
                <c:pt idx="146">
                  <c:v>0.21910399999999999</c:v>
                </c:pt>
                <c:pt idx="147">
                  <c:v>0.199242</c:v>
                </c:pt>
                <c:pt idx="148">
                  <c:v>0.219886</c:v>
                </c:pt>
                <c:pt idx="149">
                  <c:v>0.276536</c:v>
                </c:pt>
                <c:pt idx="150">
                  <c:v>0.35684100000000002</c:v>
                </c:pt>
                <c:pt idx="151">
                  <c:v>0.44329400000000002</c:v>
                </c:pt>
                <c:pt idx="152">
                  <c:v>0.51704600000000001</c:v>
                </c:pt>
                <c:pt idx="153">
                  <c:v>0.56201699999999999</c:v>
                </c:pt>
                <c:pt idx="154">
                  <c:v>0.56840199999999996</c:v>
                </c:pt>
                <c:pt idx="155">
                  <c:v>0.53480700000000003</c:v>
                </c:pt>
                <c:pt idx="156">
                  <c:v>0.468553</c:v>
                </c:pt>
                <c:pt idx="157">
                  <c:v>0.38408199999999998</c:v>
                </c:pt>
                <c:pt idx="158">
                  <c:v>0.29980600000000002</c:v>
                </c:pt>
                <c:pt idx="159">
                  <c:v>0.234096</c:v>
                </c:pt>
                <c:pt idx="160">
                  <c:v>0.20127900000000001</c:v>
                </c:pt>
                <c:pt idx="161">
                  <c:v>0.208509</c:v>
                </c:pt>
                <c:pt idx="162">
                  <c:v>0.25421300000000002</c:v>
                </c:pt>
                <c:pt idx="163">
                  <c:v>0.32842900000000003</c:v>
                </c:pt>
                <c:pt idx="164">
                  <c:v>0.41498400000000002</c:v>
                </c:pt>
                <c:pt idx="165">
                  <c:v>0.49501099999999998</c:v>
                </c:pt>
                <c:pt idx="166">
                  <c:v>0.55106900000000003</c:v>
                </c:pt>
                <c:pt idx="167">
                  <c:v>0.57093899999999997</c:v>
                </c:pt>
                <c:pt idx="168">
                  <c:v>0.55029099999999997</c:v>
                </c:pt>
                <c:pt idx="169">
                  <c:v>0.49362699999999998</c:v>
                </c:pt>
                <c:pt idx="170">
                  <c:v>0.413298</c:v>
                </c:pt>
                <c:pt idx="171">
                  <c:v>0.32681399999999999</c:v>
                </c:pt>
                <c:pt idx="172">
                  <c:v>0.253025</c:v>
                </c:pt>
                <c:pt idx="173">
                  <c:v>0.208014</c:v>
                </c:pt>
                <c:pt idx="174">
                  <c:v>0.20158999999999999</c:v>
                </c:pt>
                <c:pt idx="175">
                  <c:v>0.23515</c:v>
                </c:pt>
                <c:pt idx="176">
                  <c:v>0.30137599999999998</c:v>
                </c:pt>
                <c:pt idx="177">
                  <c:v>0.385828</c:v>
                </c:pt>
                <c:pt idx="178">
                  <c:v>0.47009499999999999</c:v>
                </c:pt>
                <c:pt idx="179">
                  <c:v>0.53580700000000003</c:v>
                </c:pt>
                <c:pt idx="180">
                  <c:v>0.56863699999999995</c:v>
                </c:pt>
                <c:pt idx="181">
                  <c:v>0.56143100000000001</c:v>
                </c:pt>
                <c:pt idx="182">
                  <c:v>0.51575899999999997</c:v>
                </c:pt>
                <c:pt idx="183">
                  <c:v>0.441579</c:v>
                </c:pt>
                <c:pt idx="184">
                  <c:v>0.35506399999999999</c:v>
                </c:pt>
                <c:pt idx="185">
                  <c:v>0.27507500000000001</c:v>
                </c:pt>
                <c:pt idx="186">
                  <c:v>0.219053</c:v>
                </c:pt>
                <c:pt idx="187">
                  <c:v>0.199212</c:v>
                </c:pt>
                <c:pt idx="188">
                  <c:v>0.21987999999999999</c:v>
                </c:pt>
                <c:pt idx="189">
                  <c:v>0.27655400000000002</c:v>
                </c:pt>
                <c:pt idx="190">
                  <c:v>0.35687999999999998</c:v>
                </c:pt>
                <c:pt idx="191">
                  <c:v>0.443351</c:v>
                </c:pt>
                <c:pt idx="192">
                  <c:v>0.51711700000000005</c:v>
                </c:pt>
                <c:pt idx="193">
                  <c:v>0.56209600000000004</c:v>
                </c:pt>
                <c:pt idx="194">
                  <c:v>0.56848299999999996</c:v>
                </c:pt>
                <c:pt idx="195">
                  <c:v>0.53488199999999997</c:v>
                </c:pt>
                <c:pt idx="196">
                  <c:v>0.46861599999999998</c:v>
                </c:pt>
                <c:pt idx="197">
                  <c:v>0.38412600000000002</c:v>
                </c:pt>
                <c:pt idx="198">
                  <c:v>0.29982900000000001</c:v>
                </c:pt>
                <c:pt idx="199">
                  <c:v>0.234095</c:v>
                </c:pt>
                <c:pt idx="200">
                  <c:v>0.20125299999999999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7A-3F4B-870E-51986C693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'hpf 3k f 3000'!$B$1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'hpf 3k f 3000'!$A$2:$A$400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3k f 3000'!$B$2:$B$400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0.50882000000000005</c:v>
                </c:pt>
                <c:pt idx="2">
                  <c:v>0.63305699999999998</c:v>
                </c:pt>
                <c:pt idx="3">
                  <c:v>0.69543500000000003</c:v>
                </c:pt>
                <c:pt idx="4">
                  <c:v>0.68255600000000005</c:v>
                </c:pt>
                <c:pt idx="5">
                  <c:v>0.59722900000000001</c:v>
                </c:pt>
                <c:pt idx="6">
                  <c:v>0.458038</c:v>
                </c:pt>
                <c:pt idx="7">
                  <c:v>0.29528799999999999</c:v>
                </c:pt>
                <c:pt idx="8">
                  <c:v>0.14440900000000001</c:v>
                </c:pt>
                <c:pt idx="9">
                  <c:v>3.8268999999999997E-2</c:v>
                </c:pt>
                <c:pt idx="10">
                  <c:v>3.1000000000000001E-5</c:v>
                </c:pt>
                <c:pt idx="11">
                  <c:v>3.8300000000000001E-2</c:v>
                </c:pt>
                <c:pt idx="12">
                  <c:v>0.14444000000000001</c:v>
                </c:pt>
                <c:pt idx="13">
                  <c:v>0.29528799999999999</c:v>
                </c:pt>
                <c:pt idx="14">
                  <c:v>0.458038</c:v>
                </c:pt>
                <c:pt idx="15">
                  <c:v>0.59722900000000001</c:v>
                </c:pt>
                <c:pt idx="16">
                  <c:v>0.68258700000000005</c:v>
                </c:pt>
                <c:pt idx="17">
                  <c:v>0.695496</c:v>
                </c:pt>
                <c:pt idx="18">
                  <c:v>0.63311799999999996</c:v>
                </c:pt>
                <c:pt idx="19">
                  <c:v>0.50882000000000005</c:v>
                </c:pt>
                <c:pt idx="20">
                  <c:v>0.35000599999999998</c:v>
                </c:pt>
                <c:pt idx="21">
                  <c:v>0.19125400000000001</c:v>
                </c:pt>
                <c:pt idx="22">
                  <c:v>6.7139000000000004E-2</c:v>
                </c:pt>
                <c:pt idx="23">
                  <c:v>4.6690000000000004E-3</c:v>
                </c:pt>
                <c:pt idx="24">
                  <c:v>1.7426000000000001E-2</c:v>
                </c:pt>
                <c:pt idx="25">
                  <c:v>0.102661</c:v>
                </c:pt>
                <c:pt idx="26">
                  <c:v>0.24185200000000001</c:v>
                </c:pt>
                <c:pt idx="27">
                  <c:v>0.40472399999999997</c:v>
                </c:pt>
                <c:pt idx="28">
                  <c:v>0.55557299999999998</c:v>
                </c:pt>
                <c:pt idx="29">
                  <c:v>0.66156000000000004</c:v>
                </c:pt>
                <c:pt idx="30">
                  <c:v>0.69961499999999999</c:v>
                </c:pt>
                <c:pt idx="31">
                  <c:v>0.66149899999999995</c:v>
                </c:pt>
                <c:pt idx="32">
                  <c:v>0.55551099999999998</c:v>
                </c:pt>
                <c:pt idx="33">
                  <c:v>0.404694</c:v>
                </c:pt>
                <c:pt idx="34">
                  <c:v>0.24188200000000001</c:v>
                </c:pt>
                <c:pt idx="35">
                  <c:v>0.10253900000000001</c:v>
                </c:pt>
                <c:pt idx="36">
                  <c:v>1.7302999999999999E-2</c:v>
                </c:pt>
                <c:pt idx="37">
                  <c:v>4.6080000000000001E-3</c:v>
                </c:pt>
                <c:pt idx="38">
                  <c:v>6.7139000000000004E-2</c:v>
                </c:pt>
                <c:pt idx="39">
                  <c:v>0.19125400000000001</c:v>
                </c:pt>
                <c:pt idx="40">
                  <c:v>0.35000599999999998</c:v>
                </c:pt>
                <c:pt idx="41">
                  <c:v>0.50875899999999996</c:v>
                </c:pt>
                <c:pt idx="42">
                  <c:v>0.632996</c:v>
                </c:pt>
                <c:pt idx="43">
                  <c:v>0.69564800000000004</c:v>
                </c:pt>
                <c:pt idx="44">
                  <c:v>0.68270900000000001</c:v>
                </c:pt>
                <c:pt idx="45">
                  <c:v>0.59728999999999999</c:v>
                </c:pt>
                <c:pt idx="46">
                  <c:v>0.458038</c:v>
                </c:pt>
                <c:pt idx="47">
                  <c:v>0.29528799999999999</c:v>
                </c:pt>
                <c:pt idx="48">
                  <c:v>0.14446999999999999</c:v>
                </c:pt>
                <c:pt idx="49">
                  <c:v>3.8421999999999998E-2</c:v>
                </c:pt>
                <c:pt idx="50">
                  <c:v>2.14E-4</c:v>
                </c:pt>
                <c:pt idx="51">
                  <c:v>3.8207999999999999E-2</c:v>
                </c:pt>
                <c:pt idx="52">
                  <c:v>0.144318</c:v>
                </c:pt>
                <c:pt idx="53">
                  <c:v>0.29525800000000002</c:v>
                </c:pt>
                <c:pt idx="54">
                  <c:v>0.458038</c:v>
                </c:pt>
                <c:pt idx="55">
                  <c:v>0.59719800000000001</c:v>
                </c:pt>
                <c:pt idx="56">
                  <c:v>0.68249499999999996</c:v>
                </c:pt>
                <c:pt idx="57">
                  <c:v>0.69534300000000004</c:v>
                </c:pt>
                <c:pt idx="58">
                  <c:v>0.63293500000000003</c:v>
                </c:pt>
                <c:pt idx="59">
                  <c:v>0.50882000000000005</c:v>
                </c:pt>
                <c:pt idx="60">
                  <c:v>0.34997600000000001</c:v>
                </c:pt>
                <c:pt idx="61">
                  <c:v>0.191193</c:v>
                </c:pt>
                <c:pt idx="62">
                  <c:v>6.7077999999999999E-2</c:v>
                </c:pt>
                <c:pt idx="63">
                  <c:v>4.6690000000000004E-3</c:v>
                </c:pt>
                <c:pt idx="64">
                  <c:v>1.7486999999999999E-2</c:v>
                </c:pt>
                <c:pt idx="65">
                  <c:v>0.102753</c:v>
                </c:pt>
                <c:pt idx="66">
                  <c:v>0.24191299999999999</c:v>
                </c:pt>
                <c:pt idx="67">
                  <c:v>0.40472399999999997</c:v>
                </c:pt>
                <c:pt idx="68">
                  <c:v>0.55569500000000005</c:v>
                </c:pt>
                <c:pt idx="69">
                  <c:v>0.661713</c:v>
                </c:pt>
                <c:pt idx="70">
                  <c:v>0.69970699999999997</c:v>
                </c:pt>
                <c:pt idx="71">
                  <c:v>0.66152999999999995</c:v>
                </c:pt>
                <c:pt idx="72">
                  <c:v>0.555481</c:v>
                </c:pt>
                <c:pt idx="73">
                  <c:v>0.404694</c:v>
                </c:pt>
                <c:pt idx="74">
                  <c:v>0.24191299999999999</c:v>
                </c:pt>
                <c:pt idx="75">
                  <c:v>0.102661</c:v>
                </c:pt>
                <c:pt idx="76">
                  <c:v>1.7212000000000002E-2</c:v>
                </c:pt>
                <c:pt idx="77">
                  <c:v>4.3949999999999996E-3</c:v>
                </c:pt>
                <c:pt idx="78">
                  <c:v>6.7016999999999993E-2</c:v>
                </c:pt>
                <c:pt idx="79">
                  <c:v>0.191223</c:v>
                </c:pt>
                <c:pt idx="80">
                  <c:v>0.34997600000000001</c:v>
                </c:pt>
                <c:pt idx="81">
                  <c:v>0.50872799999999996</c:v>
                </c:pt>
                <c:pt idx="82">
                  <c:v>0.63287400000000005</c:v>
                </c:pt>
                <c:pt idx="83">
                  <c:v>0.69543500000000003</c:v>
                </c:pt>
                <c:pt idx="84">
                  <c:v>0.68273899999999998</c:v>
                </c:pt>
                <c:pt idx="85">
                  <c:v>0.59744299999999995</c:v>
                </c:pt>
                <c:pt idx="86">
                  <c:v>0.45809899999999998</c:v>
                </c:pt>
                <c:pt idx="87">
                  <c:v>0.29528799999999999</c:v>
                </c:pt>
                <c:pt idx="88">
                  <c:v>0.14446999999999999</c:v>
                </c:pt>
                <c:pt idx="89">
                  <c:v>3.8483000000000003E-2</c:v>
                </c:pt>
                <c:pt idx="90">
                  <c:v>3.3599999999999998E-4</c:v>
                </c:pt>
                <c:pt idx="91">
                  <c:v>3.8391000000000002E-2</c:v>
                </c:pt>
                <c:pt idx="92">
                  <c:v>0.14437900000000001</c:v>
                </c:pt>
                <c:pt idx="93">
                  <c:v>0.29525800000000002</c:v>
                </c:pt>
                <c:pt idx="94">
                  <c:v>0.45809899999999998</c:v>
                </c:pt>
                <c:pt idx="95">
                  <c:v>0.59728999999999999</c:v>
                </c:pt>
                <c:pt idx="96">
                  <c:v>0.68252599999999997</c:v>
                </c:pt>
                <c:pt idx="97">
                  <c:v>0.69531200000000004</c:v>
                </c:pt>
                <c:pt idx="98">
                  <c:v>0.63284300000000004</c:v>
                </c:pt>
                <c:pt idx="99">
                  <c:v>0.50872799999999996</c:v>
                </c:pt>
                <c:pt idx="100">
                  <c:v>0.34997600000000001</c:v>
                </c:pt>
                <c:pt idx="101">
                  <c:v>0.191132</c:v>
                </c:pt>
                <c:pt idx="102">
                  <c:v>6.6924999999999998E-2</c:v>
                </c:pt>
                <c:pt idx="103">
                  <c:v>4.5170000000000002E-3</c:v>
                </c:pt>
                <c:pt idx="104">
                  <c:v>1.7426000000000001E-2</c:v>
                </c:pt>
                <c:pt idx="105">
                  <c:v>0.102753</c:v>
                </c:pt>
                <c:pt idx="106">
                  <c:v>0.24194299999999999</c:v>
                </c:pt>
                <c:pt idx="107">
                  <c:v>0.404694</c:v>
                </c:pt>
                <c:pt idx="108">
                  <c:v>0.55557299999999998</c:v>
                </c:pt>
                <c:pt idx="109">
                  <c:v>0.661713</c:v>
                </c:pt>
                <c:pt idx="110">
                  <c:v>0.69995099999999999</c:v>
                </c:pt>
                <c:pt idx="111">
                  <c:v>0.66168199999999999</c:v>
                </c:pt>
                <c:pt idx="112">
                  <c:v>0.55554199999999998</c:v>
                </c:pt>
                <c:pt idx="113">
                  <c:v>0.404694</c:v>
                </c:pt>
                <c:pt idx="114">
                  <c:v>0.24194299999999999</c:v>
                </c:pt>
                <c:pt idx="115">
                  <c:v>0.102753</c:v>
                </c:pt>
                <c:pt idx="116">
                  <c:v>1.7395000000000001E-2</c:v>
                </c:pt>
                <c:pt idx="117">
                  <c:v>4.4860000000000004E-3</c:v>
                </c:pt>
                <c:pt idx="118">
                  <c:v>6.6864000000000007E-2</c:v>
                </c:pt>
                <c:pt idx="119">
                  <c:v>0.191162</c:v>
                </c:pt>
                <c:pt idx="120">
                  <c:v>0.34997600000000001</c:v>
                </c:pt>
                <c:pt idx="121">
                  <c:v>0.50872799999999996</c:v>
                </c:pt>
                <c:pt idx="122">
                  <c:v>0.63284300000000004</c:v>
                </c:pt>
                <c:pt idx="123">
                  <c:v>0.69531200000000004</c:v>
                </c:pt>
                <c:pt idx="124">
                  <c:v>0.68255600000000005</c:v>
                </c:pt>
                <c:pt idx="125">
                  <c:v>0.59732099999999999</c:v>
                </c:pt>
                <c:pt idx="126">
                  <c:v>0.45812999999999998</c:v>
                </c:pt>
                <c:pt idx="127">
                  <c:v>0.29525800000000002</c:v>
                </c:pt>
                <c:pt idx="128">
                  <c:v>0.14440900000000001</c:v>
                </c:pt>
                <c:pt idx="129">
                  <c:v>3.8421999999999998E-2</c:v>
                </c:pt>
                <c:pt idx="130">
                  <c:v>3.6600000000000001E-4</c:v>
                </c:pt>
                <c:pt idx="131">
                  <c:v>3.8483000000000003E-2</c:v>
                </c:pt>
                <c:pt idx="132">
                  <c:v>0.14446999999999999</c:v>
                </c:pt>
                <c:pt idx="133">
                  <c:v>0.29528799999999999</c:v>
                </c:pt>
                <c:pt idx="134">
                  <c:v>0.45809899999999998</c:v>
                </c:pt>
                <c:pt idx="135">
                  <c:v>0.59744299999999995</c:v>
                </c:pt>
                <c:pt idx="136">
                  <c:v>0.68267800000000001</c:v>
                </c:pt>
                <c:pt idx="137">
                  <c:v>0.69537400000000005</c:v>
                </c:pt>
                <c:pt idx="138">
                  <c:v>0.63284300000000004</c:v>
                </c:pt>
                <c:pt idx="139">
                  <c:v>0.50872799999999996</c:v>
                </c:pt>
                <c:pt idx="140">
                  <c:v>0.34997600000000001</c:v>
                </c:pt>
                <c:pt idx="141">
                  <c:v>0.191223</c:v>
                </c:pt>
                <c:pt idx="142">
                  <c:v>6.6986000000000004E-2</c:v>
                </c:pt>
                <c:pt idx="143">
                  <c:v>4.333E-3</c:v>
                </c:pt>
                <c:pt idx="144">
                  <c:v>1.7273E-2</c:v>
                </c:pt>
                <c:pt idx="145">
                  <c:v>0.10269200000000001</c:v>
                </c:pt>
                <c:pt idx="146">
                  <c:v>0.24194299999999999</c:v>
                </c:pt>
                <c:pt idx="147">
                  <c:v>0.404694</c:v>
                </c:pt>
                <c:pt idx="148">
                  <c:v>0.55551099999999998</c:v>
                </c:pt>
                <c:pt idx="149">
                  <c:v>0.66156000000000004</c:v>
                </c:pt>
                <c:pt idx="150">
                  <c:v>0.69976799999999995</c:v>
                </c:pt>
                <c:pt idx="151">
                  <c:v>0.66177399999999997</c:v>
                </c:pt>
                <c:pt idx="152">
                  <c:v>0.55566400000000005</c:v>
                </c:pt>
                <c:pt idx="153">
                  <c:v>0.40472399999999997</c:v>
                </c:pt>
                <c:pt idx="154">
                  <c:v>0.24194299999999999</c:v>
                </c:pt>
                <c:pt idx="155">
                  <c:v>0.102753</c:v>
                </c:pt>
                <c:pt idx="156">
                  <c:v>1.7486999999999999E-2</c:v>
                </c:pt>
                <c:pt idx="157">
                  <c:v>4.6389999999999999E-3</c:v>
                </c:pt>
                <c:pt idx="158">
                  <c:v>6.7046999999999995E-2</c:v>
                </c:pt>
                <c:pt idx="159">
                  <c:v>0.191162</c:v>
                </c:pt>
                <c:pt idx="160">
                  <c:v>0.34997600000000001</c:v>
                </c:pt>
                <c:pt idx="161">
                  <c:v>0.50878900000000005</c:v>
                </c:pt>
                <c:pt idx="162">
                  <c:v>0.63290400000000002</c:v>
                </c:pt>
                <c:pt idx="163">
                  <c:v>0.69531200000000004</c:v>
                </c:pt>
                <c:pt idx="164">
                  <c:v>0.68249499999999996</c:v>
                </c:pt>
                <c:pt idx="165">
                  <c:v>0.59722900000000001</c:v>
                </c:pt>
                <c:pt idx="166">
                  <c:v>0.458038</c:v>
                </c:pt>
                <c:pt idx="167">
                  <c:v>0.29525800000000002</c:v>
                </c:pt>
                <c:pt idx="168">
                  <c:v>0.144287</c:v>
                </c:pt>
                <c:pt idx="169">
                  <c:v>3.8268999999999997E-2</c:v>
                </c:pt>
                <c:pt idx="170">
                  <c:v>2.4399999999999999E-4</c:v>
                </c:pt>
                <c:pt idx="171">
                  <c:v>3.8452E-2</c:v>
                </c:pt>
                <c:pt idx="172">
                  <c:v>0.14450099999999999</c:v>
                </c:pt>
                <c:pt idx="173">
                  <c:v>0.29528799999999999</c:v>
                </c:pt>
                <c:pt idx="174">
                  <c:v>0.458038</c:v>
                </c:pt>
                <c:pt idx="175">
                  <c:v>0.59732099999999999</c:v>
                </c:pt>
                <c:pt idx="176">
                  <c:v>0.68276999999999999</c:v>
                </c:pt>
                <c:pt idx="177">
                  <c:v>0.69558699999999996</c:v>
                </c:pt>
                <c:pt idx="178">
                  <c:v>0.632965</c:v>
                </c:pt>
                <c:pt idx="179">
                  <c:v>0.50872799999999996</c:v>
                </c:pt>
                <c:pt idx="180">
                  <c:v>0.35000599999999998</c:v>
                </c:pt>
                <c:pt idx="181">
                  <c:v>0.19125400000000001</c:v>
                </c:pt>
                <c:pt idx="182">
                  <c:v>6.7108000000000001E-2</c:v>
                </c:pt>
                <c:pt idx="183">
                  <c:v>4.5469999999999998E-3</c:v>
                </c:pt>
                <c:pt idx="184">
                  <c:v>1.7242E-2</c:v>
                </c:pt>
                <c:pt idx="185">
                  <c:v>0.10253900000000001</c:v>
                </c:pt>
                <c:pt idx="186">
                  <c:v>0.24188200000000001</c:v>
                </c:pt>
                <c:pt idx="187">
                  <c:v>0.404694</c:v>
                </c:pt>
                <c:pt idx="188">
                  <c:v>0.55551099999999998</c:v>
                </c:pt>
                <c:pt idx="189">
                  <c:v>0.66149899999999995</c:v>
                </c:pt>
                <c:pt idx="190">
                  <c:v>0.69964599999999999</c:v>
                </c:pt>
                <c:pt idx="191">
                  <c:v>0.66159100000000004</c:v>
                </c:pt>
                <c:pt idx="192">
                  <c:v>0.55560299999999996</c:v>
                </c:pt>
                <c:pt idx="193">
                  <c:v>0.40472399999999997</c:v>
                </c:pt>
                <c:pt idx="194">
                  <c:v>0.24188200000000001</c:v>
                </c:pt>
                <c:pt idx="195">
                  <c:v>0.10269200000000001</c:v>
                </c:pt>
                <c:pt idx="196">
                  <c:v>1.7455999999999999E-2</c:v>
                </c:pt>
                <c:pt idx="197">
                  <c:v>4.6690000000000004E-3</c:v>
                </c:pt>
                <c:pt idx="198">
                  <c:v>6.7139000000000004E-2</c:v>
                </c:pt>
                <c:pt idx="199">
                  <c:v>0.19125400000000001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7-5943-8521-90A6F424CCDC}"/>
            </c:ext>
          </c:extLst>
        </c:ser>
        <c:ser>
          <c:idx val="1"/>
          <c:order val="1"/>
          <c:tx>
            <c:strRef>
              <c:f>'hpf 3k f 3000'!$C$1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'hpf 3k f 3000'!$A$2:$A$400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3k f 3000'!$C$2:$C$400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0.144897</c:v>
                </c:pt>
                <c:pt idx="2">
                  <c:v>0.50479099999999999</c:v>
                </c:pt>
                <c:pt idx="3">
                  <c:v>0.68225100000000005</c:v>
                </c:pt>
                <c:pt idx="4">
                  <c:v>0.75225799999999998</c:v>
                </c:pt>
                <c:pt idx="5">
                  <c:v>0.73800699999999997</c:v>
                </c:pt>
                <c:pt idx="6">
                  <c:v>0.64660600000000001</c:v>
                </c:pt>
                <c:pt idx="7">
                  <c:v>0.498199</c:v>
                </c:pt>
                <c:pt idx="8">
                  <c:v>0.325073</c:v>
                </c:pt>
                <c:pt idx="9">
                  <c:v>0.16491700000000001</c:v>
                </c:pt>
                <c:pt idx="10">
                  <c:v>5.2643000000000002E-2</c:v>
                </c:pt>
                <c:pt idx="11">
                  <c:v>1.3030999999999999E-2</c:v>
                </c:pt>
                <c:pt idx="12">
                  <c:v>5.4474000000000002E-2</c:v>
                </c:pt>
                <c:pt idx="13">
                  <c:v>0.167877</c:v>
                </c:pt>
                <c:pt idx="14">
                  <c:v>0.32855200000000001</c:v>
                </c:pt>
                <c:pt idx="15">
                  <c:v>0.50152600000000003</c:v>
                </c:pt>
                <c:pt idx="16">
                  <c:v>0.64913900000000002</c:v>
                </c:pt>
                <c:pt idx="17">
                  <c:v>0.73928799999999995</c:v>
                </c:pt>
                <c:pt idx="18">
                  <c:v>0.75225799999999998</c:v>
                </c:pt>
                <c:pt idx="19">
                  <c:v>0.68490600000000001</c:v>
                </c:pt>
                <c:pt idx="20">
                  <c:v>0.55224600000000001</c:v>
                </c:pt>
                <c:pt idx="21">
                  <c:v>0.38324000000000003</c:v>
                </c:pt>
                <c:pt idx="22">
                  <c:v>0.21466099999999999</c:v>
                </c:pt>
                <c:pt idx="23">
                  <c:v>8.3191000000000001E-2</c:v>
                </c:pt>
                <c:pt idx="24">
                  <c:v>1.7455999999999999E-2</c:v>
                </c:pt>
                <c:pt idx="25">
                  <c:v>3.1799000000000001E-2</c:v>
                </c:pt>
                <c:pt idx="26">
                  <c:v>0.123138</c:v>
                </c:pt>
                <c:pt idx="27">
                  <c:v>0.27166699999999999</c:v>
                </c:pt>
                <c:pt idx="28">
                  <c:v>0.44488499999999997</c:v>
                </c:pt>
                <c:pt idx="29">
                  <c:v>0.60491899999999998</c:v>
                </c:pt>
                <c:pt idx="30">
                  <c:v>0.71701000000000004</c:v>
                </c:pt>
                <c:pt idx="31">
                  <c:v>0.75674399999999997</c:v>
                </c:pt>
                <c:pt idx="32">
                  <c:v>0.71545400000000003</c:v>
                </c:pt>
                <c:pt idx="33">
                  <c:v>0.60214199999999996</c:v>
                </c:pt>
                <c:pt idx="34">
                  <c:v>0.44143700000000002</c:v>
                </c:pt>
                <c:pt idx="35">
                  <c:v>0.268341</c:v>
                </c:pt>
                <c:pt idx="36">
                  <c:v>0.120758</c:v>
                </c:pt>
                <c:pt idx="37">
                  <c:v>3.0792E-2</c:v>
                </c:pt>
                <c:pt idx="38">
                  <c:v>1.8065999999999999E-2</c:v>
                </c:pt>
                <c:pt idx="39">
                  <c:v>8.5265999999999995E-2</c:v>
                </c:pt>
                <c:pt idx="40">
                  <c:v>0.21774299999999999</c:v>
                </c:pt>
                <c:pt idx="41">
                  <c:v>0.38671899999999998</c:v>
                </c:pt>
                <c:pt idx="42">
                  <c:v>0.55542000000000002</c:v>
                </c:pt>
                <c:pt idx="43">
                  <c:v>0.68707300000000004</c:v>
                </c:pt>
                <c:pt idx="44">
                  <c:v>0.75265499999999996</c:v>
                </c:pt>
                <c:pt idx="45">
                  <c:v>0.73809800000000003</c:v>
                </c:pt>
                <c:pt idx="46">
                  <c:v>0.64663700000000002</c:v>
                </c:pt>
                <c:pt idx="47">
                  <c:v>0.498199</c:v>
                </c:pt>
                <c:pt idx="48">
                  <c:v>0.325104</c:v>
                </c:pt>
                <c:pt idx="49">
                  <c:v>0.16500899999999999</c:v>
                </c:pt>
                <c:pt idx="50">
                  <c:v>5.2795000000000002E-2</c:v>
                </c:pt>
                <c:pt idx="51">
                  <c:v>1.2909E-2</c:v>
                </c:pt>
                <c:pt idx="52">
                  <c:v>5.4290999999999999E-2</c:v>
                </c:pt>
                <c:pt idx="53">
                  <c:v>0.16778599999999999</c:v>
                </c:pt>
                <c:pt idx="54">
                  <c:v>0.32852199999999998</c:v>
                </c:pt>
                <c:pt idx="55">
                  <c:v>0.50152600000000003</c:v>
                </c:pt>
                <c:pt idx="56">
                  <c:v>0.64907800000000004</c:v>
                </c:pt>
                <c:pt idx="57">
                  <c:v>0.73910500000000001</c:v>
                </c:pt>
                <c:pt idx="58">
                  <c:v>0.75201399999999996</c:v>
                </c:pt>
                <c:pt idx="59">
                  <c:v>0.68490600000000001</c:v>
                </c:pt>
                <c:pt idx="60">
                  <c:v>0.55236799999999997</c:v>
                </c:pt>
                <c:pt idx="61">
                  <c:v>0.38324000000000003</c:v>
                </c:pt>
                <c:pt idx="62">
                  <c:v>0.21462999999999999</c:v>
                </c:pt>
                <c:pt idx="63">
                  <c:v>8.3191000000000001E-2</c:v>
                </c:pt>
                <c:pt idx="64">
                  <c:v>1.7548000000000001E-2</c:v>
                </c:pt>
                <c:pt idx="65">
                  <c:v>3.1952000000000001E-2</c:v>
                </c:pt>
                <c:pt idx="66">
                  <c:v>0.123291</c:v>
                </c:pt>
                <c:pt idx="67">
                  <c:v>0.271698</c:v>
                </c:pt>
                <c:pt idx="68">
                  <c:v>0.44491599999999998</c:v>
                </c:pt>
                <c:pt idx="69">
                  <c:v>0.60504199999999997</c:v>
                </c:pt>
                <c:pt idx="70">
                  <c:v>0.71710200000000002</c:v>
                </c:pt>
                <c:pt idx="71">
                  <c:v>0.75677499999999998</c:v>
                </c:pt>
                <c:pt idx="72">
                  <c:v>0.71542399999999995</c:v>
                </c:pt>
                <c:pt idx="73">
                  <c:v>0.60208099999999998</c:v>
                </c:pt>
                <c:pt idx="74">
                  <c:v>0.44140600000000002</c:v>
                </c:pt>
                <c:pt idx="75">
                  <c:v>0.26840199999999997</c:v>
                </c:pt>
                <c:pt idx="76">
                  <c:v>0.120667</c:v>
                </c:pt>
                <c:pt idx="77">
                  <c:v>3.0609000000000001E-2</c:v>
                </c:pt>
                <c:pt idx="78">
                  <c:v>1.7913999999999999E-2</c:v>
                </c:pt>
                <c:pt idx="79">
                  <c:v>8.5205000000000003E-2</c:v>
                </c:pt>
                <c:pt idx="80">
                  <c:v>0.21774299999999999</c:v>
                </c:pt>
                <c:pt idx="81">
                  <c:v>0.38671899999999998</c:v>
                </c:pt>
                <c:pt idx="82">
                  <c:v>0.55532800000000004</c:v>
                </c:pt>
                <c:pt idx="83">
                  <c:v>0.686859</c:v>
                </c:pt>
                <c:pt idx="84">
                  <c:v>0.75268599999999997</c:v>
                </c:pt>
                <c:pt idx="85">
                  <c:v>0.73834200000000005</c:v>
                </c:pt>
                <c:pt idx="86">
                  <c:v>0.64675899999999997</c:v>
                </c:pt>
                <c:pt idx="87">
                  <c:v>0.49823000000000001</c:v>
                </c:pt>
                <c:pt idx="88">
                  <c:v>0.325104</c:v>
                </c:pt>
                <c:pt idx="89">
                  <c:v>0.16506999999999999</c:v>
                </c:pt>
                <c:pt idx="90">
                  <c:v>5.2948000000000002E-2</c:v>
                </c:pt>
                <c:pt idx="91">
                  <c:v>1.3122999999999999E-2</c:v>
                </c:pt>
                <c:pt idx="92">
                  <c:v>5.4351999999999998E-2</c:v>
                </c:pt>
                <c:pt idx="93">
                  <c:v>0.16766400000000001</c:v>
                </c:pt>
                <c:pt idx="94">
                  <c:v>0.32852199999999998</c:v>
                </c:pt>
                <c:pt idx="95">
                  <c:v>0.501556</c:v>
                </c:pt>
                <c:pt idx="96">
                  <c:v>0.64910900000000005</c:v>
                </c:pt>
                <c:pt idx="97">
                  <c:v>0.73907500000000004</c:v>
                </c:pt>
                <c:pt idx="98">
                  <c:v>0.751892</c:v>
                </c:pt>
                <c:pt idx="99">
                  <c:v>0.68475299999999995</c:v>
                </c:pt>
                <c:pt idx="100">
                  <c:v>0.55227700000000002</c:v>
                </c:pt>
                <c:pt idx="101">
                  <c:v>0.38324000000000003</c:v>
                </c:pt>
                <c:pt idx="102">
                  <c:v>0.21453900000000001</c:v>
                </c:pt>
                <c:pt idx="103">
                  <c:v>8.3069000000000004E-2</c:v>
                </c:pt>
                <c:pt idx="104">
                  <c:v>1.7486999999999999E-2</c:v>
                </c:pt>
                <c:pt idx="105">
                  <c:v>3.1952000000000001E-2</c:v>
                </c:pt>
                <c:pt idx="106">
                  <c:v>0.123352</c:v>
                </c:pt>
                <c:pt idx="107">
                  <c:v>0.27175899999999997</c:v>
                </c:pt>
                <c:pt idx="108">
                  <c:v>0.44488499999999997</c:v>
                </c:pt>
                <c:pt idx="109">
                  <c:v>0.60504199999999997</c:v>
                </c:pt>
                <c:pt idx="110">
                  <c:v>0.71731599999999995</c:v>
                </c:pt>
                <c:pt idx="111">
                  <c:v>0.75692700000000002</c:v>
                </c:pt>
                <c:pt idx="112">
                  <c:v>0.71548500000000004</c:v>
                </c:pt>
                <c:pt idx="113">
                  <c:v>0.60208099999999998</c:v>
                </c:pt>
                <c:pt idx="114">
                  <c:v>0.44140600000000002</c:v>
                </c:pt>
                <c:pt idx="115">
                  <c:v>0.26843299999999998</c:v>
                </c:pt>
                <c:pt idx="116">
                  <c:v>0.120819</c:v>
                </c:pt>
                <c:pt idx="117">
                  <c:v>3.0669999999999999E-2</c:v>
                </c:pt>
                <c:pt idx="118">
                  <c:v>1.77E-2</c:v>
                </c:pt>
                <c:pt idx="119">
                  <c:v>8.5052000000000003E-2</c:v>
                </c:pt>
                <c:pt idx="120">
                  <c:v>0.21771199999999999</c:v>
                </c:pt>
                <c:pt idx="121">
                  <c:v>0.38671899999999998</c:v>
                </c:pt>
                <c:pt idx="122">
                  <c:v>0.55529799999999996</c:v>
                </c:pt>
                <c:pt idx="123">
                  <c:v>0.68676800000000005</c:v>
                </c:pt>
                <c:pt idx="124">
                  <c:v>0.752502</c:v>
                </c:pt>
                <c:pt idx="125">
                  <c:v>0.73815900000000001</c:v>
                </c:pt>
                <c:pt idx="126">
                  <c:v>0.64681999999999995</c:v>
                </c:pt>
                <c:pt idx="127">
                  <c:v>0.49829099999999998</c:v>
                </c:pt>
                <c:pt idx="128">
                  <c:v>0.325073</c:v>
                </c:pt>
                <c:pt idx="129">
                  <c:v>0.16503899999999999</c:v>
                </c:pt>
                <c:pt idx="130">
                  <c:v>5.2948000000000002E-2</c:v>
                </c:pt>
                <c:pt idx="131">
                  <c:v>1.3214E-2</c:v>
                </c:pt>
                <c:pt idx="132">
                  <c:v>5.4503999999999997E-2</c:v>
                </c:pt>
                <c:pt idx="133">
                  <c:v>0.16781599999999999</c:v>
                </c:pt>
                <c:pt idx="134">
                  <c:v>0.32852199999999998</c:v>
                </c:pt>
                <c:pt idx="135">
                  <c:v>0.50161699999999998</c:v>
                </c:pt>
                <c:pt idx="136">
                  <c:v>0.649231</c:v>
                </c:pt>
                <c:pt idx="137">
                  <c:v>0.73916599999999999</c:v>
                </c:pt>
                <c:pt idx="138">
                  <c:v>0.751892</c:v>
                </c:pt>
                <c:pt idx="139">
                  <c:v>0.68472299999999997</c:v>
                </c:pt>
                <c:pt idx="140">
                  <c:v>0.55221600000000004</c:v>
                </c:pt>
                <c:pt idx="141">
                  <c:v>0.38324000000000003</c:v>
                </c:pt>
                <c:pt idx="142">
                  <c:v>0.21456900000000001</c:v>
                </c:pt>
                <c:pt idx="143">
                  <c:v>8.2916000000000004E-2</c:v>
                </c:pt>
                <c:pt idx="144">
                  <c:v>1.7302999999999999E-2</c:v>
                </c:pt>
                <c:pt idx="145">
                  <c:v>3.1859999999999999E-2</c:v>
                </c:pt>
                <c:pt idx="146">
                  <c:v>0.123322</c:v>
                </c:pt>
                <c:pt idx="147">
                  <c:v>0.27175899999999997</c:v>
                </c:pt>
                <c:pt idx="148">
                  <c:v>0.444855</c:v>
                </c:pt>
                <c:pt idx="149">
                  <c:v>0.60494999999999999</c:v>
                </c:pt>
                <c:pt idx="150">
                  <c:v>0.71716299999999999</c:v>
                </c:pt>
                <c:pt idx="151">
                  <c:v>0.75705</c:v>
                </c:pt>
                <c:pt idx="152">
                  <c:v>0.71569799999999995</c:v>
                </c:pt>
                <c:pt idx="153">
                  <c:v>0.60217299999999996</c:v>
                </c:pt>
                <c:pt idx="154">
                  <c:v>0.44143700000000002</c:v>
                </c:pt>
                <c:pt idx="155">
                  <c:v>0.26843299999999998</c:v>
                </c:pt>
                <c:pt idx="156">
                  <c:v>0.12088</c:v>
                </c:pt>
                <c:pt idx="157">
                  <c:v>3.0852999999999998E-2</c:v>
                </c:pt>
                <c:pt idx="158">
                  <c:v>1.7944000000000002E-2</c:v>
                </c:pt>
                <c:pt idx="159">
                  <c:v>8.5052000000000003E-2</c:v>
                </c:pt>
                <c:pt idx="160">
                  <c:v>0.21759000000000001</c:v>
                </c:pt>
                <c:pt idx="161">
                  <c:v>0.38671899999999998</c:v>
                </c:pt>
                <c:pt idx="162">
                  <c:v>0.55532800000000004</c:v>
                </c:pt>
                <c:pt idx="163">
                  <c:v>0.68676800000000005</c:v>
                </c:pt>
                <c:pt idx="164">
                  <c:v>0.75244100000000003</c:v>
                </c:pt>
                <c:pt idx="165">
                  <c:v>0.73800699999999997</c:v>
                </c:pt>
                <c:pt idx="166">
                  <c:v>0.64666699999999999</c:v>
                </c:pt>
                <c:pt idx="167">
                  <c:v>0.49825999999999998</c:v>
                </c:pt>
                <c:pt idx="168">
                  <c:v>0.32504300000000003</c:v>
                </c:pt>
                <c:pt idx="169">
                  <c:v>0.16491700000000001</c:v>
                </c:pt>
                <c:pt idx="170">
                  <c:v>5.2856E-2</c:v>
                </c:pt>
                <c:pt idx="171">
                  <c:v>1.3184E-2</c:v>
                </c:pt>
                <c:pt idx="172">
                  <c:v>5.4535E-2</c:v>
                </c:pt>
                <c:pt idx="173">
                  <c:v>0.167877</c:v>
                </c:pt>
                <c:pt idx="174">
                  <c:v>0.32855200000000001</c:v>
                </c:pt>
                <c:pt idx="175">
                  <c:v>0.50158700000000001</c:v>
                </c:pt>
                <c:pt idx="176">
                  <c:v>0.64929199999999998</c:v>
                </c:pt>
                <c:pt idx="177">
                  <c:v>0.73934900000000003</c:v>
                </c:pt>
                <c:pt idx="178">
                  <c:v>0.75204499999999996</c:v>
                </c:pt>
                <c:pt idx="179">
                  <c:v>0.68475299999999995</c:v>
                </c:pt>
                <c:pt idx="180">
                  <c:v>0.55221600000000004</c:v>
                </c:pt>
                <c:pt idx="181">
                  <c:v>0.38324000000000003</c:v>
                </c:pt>
                <c:pt idx="182">
                  <c:v>0.21462999999999999</c:v>
                </c:pt>
                <c:pt idx="183">
                  <c:v>8.3099000000000006E-2</c:v>
                </c:pt>
                <c:pt idx="184">
                  <c:v>1.7273E-2</c:v>
                </c:pt>
                <c:pt idx="185">
                  <c:v>3.1615999999999998E-2</c:v>
                </c:pt>
                <c:pt idx="186">
                  <c:v>0.123199</c:v>
                </c:pt>
                <c:pt idx="187">
                  <c:v>0.271729</c:v>
                </c:pt>
                <c:pt idx="188">
                  <c:v>0.444855</c:v>
                </c:pt>
                <c:pt idx="189">
                  <c:v>0.60488900000000001</c:v>
                </c:pt>
                <c:pt idx="190">
                  <c:v>0.71704100000000004</c:v>
                </c:pt>
                <c:pt idx="191">
                  <c:v>0.75683599999999995</c:v>
                </c:pt>
                <c:pt idx="192">
                  <c:v>0.71560699999999999</c:v>
                </c:pt>
                <c:pt idx="193">
                  <c:v>0.60229500000000002</c:v>
                </c:pt>
                <c:pt idx="194">
                  <c:v>0.441467</c:v>
                </c:pt>
                <c:pt idx="195">
                  <c:v>0.26840199999999997</c:v>
                </c:pt>
                <c:pt idx="196">
                  <c:v>0.12085</c:v>
                </c:pt>
                <c:pt idx="197">
                  <c:v>3.0884000000000002E-2</c:v>
                </c:pt>
                <c:pt idx="198">
                  <c:v>1.8065999999999999E-2</c:v>
                </c:pt>
                <c:pt idx="199">
                  <c:v>8.5205000000000003E-2</c:v>
                </c:pt>
                <c:pt idx="200">
                  <c:v>0.21759000000000001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7-5943-8521-90A6F424CCDC}"/>
            </c:ext>
          </c:extLst>
        </c:ser>
        <c:ser>
          <c:idx val="2"/>
          <c:order val="2"/>
          <c:tx>
            <c:strRef>
              <c:f>'hpf 3k f 3000'!$D$1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'hpf 3k f 3000'!$A$2:$A$400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3k f 3000'!$D$2:$D$400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0.14453099999999999</c:v>
                </c:pt>
                <c:pt idx="2">
                  <c:v>0.50390599999999997</c:v>
                </c:pt>
                <c:pt idx="3">
                  <c:v>0.68164100000000005</c:v>
                </c:pt>
                <c:pt idx="4">
                  <c:v>0.75195299999999998</c:v>
                </c:pt>
                <c:pt idx="5">
                  <c:v>0.73730499999999999</c:v>
                </c:pt>
                <c:pt idx="6">
                  <c:v>0.64648399999999995</c:v>
                </c:pt>
                <c:pt idx="7">
                  <c:v>0.49804700000000002</c:v>
                </c:pt>
                <c:pt idx="8">
                  <c:v>0.32421899999999998</c:v>
                </c:pt>
                <c:pt idx="9">
                  <c:v>0.16406200000000001</c:v>
                </c:pt>
                <c:pt idx="10">
                  <c:v>5.1757999999999998E-2</c:v>
                </c:pt>
                <c:pt idx="11">
                  <c:v>1.2695E-2</c:v>
                </c:pt>
                <c:pt idx="12">
                  <c:v>5.3711000000000002E-2</c:v>
                </c:pt>
                <c:pt idx="13">
                  <c:v>0.166992</c:v>
                </c:pt>
                <c:pt idx="14">
                  <c:v>0.328125</c:v>
                </c:pt>
                <c:pt idx="15">
                  <c:v>0.50097700000000001</c:v>
                </c:pt>
                <c:pt idx="16">
                  <c:v>0.64843799999999996</c:v>
                </c:pt>
                <c:pt idx="17">
                  <c:v>0.73925799999999997</c:v>
                </c:pt>
                <c:pt idx="18">
                  <c:v>0.75195299999999998</c:v>
                </c:pt>
                <c:pt idx="19">
                  <c:v>0.68457000000000001</c:v>
                </c:pt>
                <c:pt idx="20">
                  <c:v>0.55175799999999997</c:v>
                </c:pt>
                <c:pt idx="21">
                  <c:v>0.38281199999999999</c:v>
                </c:pt>
                <c:pt idx="22">
                  <c:v>0.213867</c:v>
                </c:pt>
                <c:pt idx="23">
                  <c:v>8.3007999999999998E-2</c:v>
                </c:pt>
                <c:pt idx="24">
                  <c:v>1.6601999999999999E-2</c:v>
                </c:pt>
                <c:pt idx="25">
                  <c:v>3.125E-2</c:v>
                </c:pt>
                <c:pt idx="26">
                  <c:v>0.123047</c:v>
                </c:pt>
                <c:pt idx="27">
                  <c:v>0.271484</c:v>
                </c:pt>
                <c:pt idx="28">
                  <c:v>0.44433600000000001</c:v>
                </c:pt>
                <c:pt idx="29">
                  <c:v>0.60449200000000003</c:v>
                </c:pt>
                <c:pt idx="30">
                  <c:v>0.71679700000000002</c:v>
                </c:pt>
                <c:pt idx="31">
                  <c:v>0.75585899999999995</c:v>
                </c:pt>
                <c:pt idx="32">
                  <c:v>0.71484400000000003</c:v>
                </c:pt>
                <c:pt idx="33">
                  <c:v>0.60156200000000004</c:v>
                </c:pt>
                <c:pt idx="34">
                  <c:v>0.44140600000000002</c:v>
                </c:pt>
                <c:pt idx="35">
                  <c:v>0.26757799999999998</c:v>
                </c:pt>
                <c:pt idx="36">
                  <c:v>0.120117</c:v>
                </c:pt>
                <c:pt idx="37">
                  <c:v>3.0273000000000001E-2</c:v>
                </c:pt>
                <c:pt idx="38">
                  <c:v>1.7578E-2</c:v>
                </c:pt>
                <c:pt idx="39">
                  <c:v>8.4960999999999995E-2</c:v>
                </c:pt>
                <c:pt idx="40">
                  <c:v>0.21679699999999999</c:v>
                </c:pt>
                <c:pt idx="41">
                  <c:v>0.38671899999999998</c:v>
                </c:pt>
                <c:pt idx="42">
                  <c:v>0.55468799999999996</c:v>
                </c:pt>
                <c:pt idx="43">
                  <c:v>0.68652299999999999</c:v>
                </c:pt>
                <c:pt idx="44">
                  <c:v>0.75195299999999998</c:v>
                </c:pt>
                <c:pt idx="45">
                  <c:v>0.73730499999999999</c:v>
                </c:pt>
                <c:pt idx="46">
                  <c:v>0.64648399999999995</c:v>
                </c:pt>
                <c:pt idx="47">
                  <c:v>0.49804700000000002</c:v>
                </c:pt>
                <c:pt idx="48">
                  <c:v>0.32421899999999998</c:v>
                </c:pt>
                <c:pt idx="49">
                  <c:v>0.16406200000000001</c:v>
                </c:pt>
                <c:pt idx="50">
                  <c:v>5.2734000000000003E-2</c:v>
                </c:pt>
                <c:pt idx="51">
                  <c:v>1.2695E-2</c:v>
                </c:pt>
                <c:pt idx="52">
                  <c:v>5.3711000000000002E-2</c:v>
                </c:pt>
                <c:pt idx="53">
                  <c:v>0.166992</c:v>
                </c:pt>
                <c:pt idx="54">
                  <c:v>0.328125</c:v>
                </c:pt>
                <c:pt idx="55">
                  <c:v>0.50097700000000001</c:v>
                </c:pt>
                <c:pt idx="56">
                  <c:v>0.64843799999999996</c:v>
                </c:pt>
                <c:pt idx="57">
                  <c:v>0.73828099999999997</c:v>
                </c:pt>
                <c:pt idx="58">
                  <c:v>0.75195299999999998</c:v>
                </c:pt>
                <c:pt idx="59">
                  <c:v>0.68457000000000001</c:v>
                </c:pt>
                <c:pt idx="60">
                  <c:v>0.55175799999999997</c:v>
                </c:pt>
                <c:pt idx="61">
                  <c:v>0.38281199999999999</c:v>
                </c:pt>
                <c:pt idx="62">
                  <c:v>0.213867</c:v>
                </c:pt>
                <c:pt idx="63">
                  <c:v>8.3007999999999998E-2</c:v>
                </c:pt>
                <c:pt idx="64">
                  <c:v>1.6601999999999999E-2</c:v>
                </c:pt>
                <c:pt idx="65">
                  <c:v>3.125E-2</c:v>
                </c:pt>
                <c:pt idx="66">
                  <c:v>0.123047</c:v>
                </c:pt>
                <c:pt idx="67">
                  <c:v>0.271484</c:v>
                </c:pt>
                <c:pt idx="68">
                  <c:v>0.44433600000000001</c:v>
                </c:pt>
                <c:pt idx="69">
                  <c:v>0.60449200000000003</c:v>
                </c:pt>
                <c:pt idx="70">
                  <c:v>0.71679700000000002</c:v>
                </c:pt>
                <c:pt idx="71">
                  <c:v>0.75585899999999995</c:v>
                </c:pt>
                <c:pt idx="72">
                  <c:v>0.71484400000000003</c:v>
                </c:pt>
                <c:pt idx="73">
                  <c:v>0.60156200000000004</c:v>
                </c:pt>
                <c:pt idx="74">
                  <c:v>0.44140600000000002</c:v>
                </c:pt>
                <c:pt idx="75">
                  <c:v>0.26757799999999998</c:v>
                </c:pt>
                <c:pt idx="76">
                  <c:v>0.120117</c:v>
                </c:pt>
                <c:pt idx="77">
                  <c:v>3.0273000000000001E-2</c:v>
                </c:pt>
                <c:pt idx="78">
                  <c:v>1.7578E-2</c:v>
                </c:pt>
                <c:pt idx="79">
                  <c:v>8.4960999999999995E-2</c:v>
                </c:pt>
                <c:pt idx="80">
                  <c:v>0.21679699999999999</c:v>
                </c:pt>
                <c:pt idx="81">
                  <c:v>0.38671899999999998</c:v>
                </c:pt>
                <c:pt idx="82">
                  <c:v>0.55468799999999996</c:v>
                </c:pt>
                <c:pt idx="83">
                  <c:v>0.68652299999999999</c:v>
                </c:pt>
                <c:pt idx="84">
                  <c:v>0.75195299999999998</c:v>
                </c:pt>
                <c:pt idx="85">
                  <c:v>0.73828099999999997</c:v>
                </c:pt>
                <c:pt idx="86">
                  <c:v>0.64648399999999995</c:v>
                </c:pt>
                <c:pt idx="87">
                  <c:v>0.49804700000000002</c:v>
                </c:pt>
                <c:pt idx="88">
                  <c:v>0.32421899999999998</c:v>
                </c:pt>
                <c:pt idx="89">
                  <c:v>0.16503899999999999</c:v>
                </c:pt>
                <c:pt idx="90">
                  <c:v>5.2734000000000003E-2</c:v>
                </c:pt>
                <c:pt idx="91">
                  <c:v>1.2695E-2</c:v>
                </c:pt>
                <c:pt idx="92">
                  <c:v>5.3711000000000002E-2</c:v>
                </c:pt>
                <c:pt idx="93">
                  <c:v>0.166992</c:v>
                </c:pt>
                <c:pt idx="94">
                  <c:v>0.328125</c:v>
                </c:pt>
                <c:pt idx="95">
                  <c:v>0.50097700000000001</c:v>
                </c:pt>
                <c:pt idx="96">
                  <c:v>0.64843799999999996</c:v>
                </c:pt>
                <c:pt idx="97">
                  <c:v>0.73828099999999997</c:v>
                </c:pt>
                <c:pt idx="98">
                  <c:v>0.75097700000000001</c:v>
                </c:pt>
                <c:pt idx="99">
                  <c:v>0.68457000000000001</c:v>
                </c:pt>
                <c:pt idx="100">
                  <c:v>0.55175799999999997</c:v>
                </c:pt>
                <c:pt idx="101">
                  <c:v>0.38281199999999999</c:v>
                </c:pt>
                <c:pt idx="102">
                  <c:v>0.213867</c:v>
                </c:pt>
                <c:pt idx="103">
                  <c:v>8.3007999999999998E-2</c:v>
                </c:pt>
                <c:pt idx="104">
                  <c:v>1.6601999999999999E-2</c:v>
                </c:pt>
                <c:pt idx="105">
                  <c:v>3.125E-2</c:v>
                </c:pt>
                <c:pt idx="106">
                  <c:v>0.123047</c:v>
                </c:pt>
                <c:pt idx="107">
                  <c:v>0.271484</c:v>
                </c:pt>
                <c:pt idx="108">
                  <c:v>0.44433600000000001</c:v>
                </c:pt>
                <c:pt idx="109">
                  <c:v>0.60449200000000003</c:v>
                </c:pt>
                <c:pt idx="110">
                  <c:v>0.71679700000000002</c:v>
                </c:pt>
                <c:pt idx="111">
                  <c:v>0.75683599999999995</c:v>
                </c:pt>
                <c:pt idx="112">
                  <c:v>0.71484400000000003</c:v>
                </c:pt>
                <c:pt idx="113">
                  <c:v>0.60156200000000004</c:v>
                </c:pt>
                <c:pt idx="114">
                  <c:v>0.44140600000000002</c:v>
                </c:pt>
                <c:pt idx="115">
                  <c:v>0.26757799999999998</c:v>
                </c:pt>
                <c:pt idx="116">
                  <c:v>0.120117</c:v>
                </c:pt>
                <c:pt idx="117">
                  <c:v>3.0273000000000001E-2</c:v>
                </c:pt>
                <c:pt idx="118">
                  <c:v>1.7578E-2</c:v>
                </c:pt>
                <c:pt idx="119">
                  <c:v>8.4960999999999995E-2</c:v>
                </c:pt>
                <c:pt idx="120">
                  <c:v>0.21679699999999999</c:v>
                </c:pt>
                <c:pt idx="121">
                  <c:v>0.38671899999999998</c:v>
                </c:pt>
                <c:pt idx="122">
                  <c:v>0.55468799999999996</c:v>
                </c:pt>
                <c:pt idx="123">
                  <c:v>0.68652299999999999</c:v>
                </c:pt>
                <c:pt idx="124">
                  <c:v>0.75195299999999998</c:v>
                </c:pt>
                <c:pt idx="125">
                  <c:v>0.73730499999999999</c:v>
                </c:pt>
                <c:pt idx="126">
                  <c:v>0.64648399999999995</c:v>
                </c:pt>
                <c:pt idx="127">
                  <c:v>0.49804700000000002</c:v>
                </c:pt>
                <c:pt idx="128">
                  <c:v>0.32421899999999998</c:v>
                </c:pt>
                <c:pt idx="129">
                  <c:v>0.16503899999999999</c:v>
                </c:pt>
                <c:pt idx="130">
                  <c:v>5.2734000000000003E-2</c:v>
                </c:pt>
                <c:pt idx="131">
                  <c:v>1.2695E-2</c:v>
                </c:pt>
                <c:pt idx="132">
                  <c:v>5.3711000000000002E-2</c:v>
                </c:pt>
                <c:pt idx="133">
                  <c:v>0.166992</c:v>
                </c:pt>
                <c:pt idx="134">
                  <c:v>0.328125</c:v>
                </c:pt>
                <c:pt idx="135">
                  <c:v>0.50097700000000001</c:v>
                </c:pt>
                <c:pt idx="136">
                  <c:v>0.64843799999999996</c:v>
                </c:pt>
                <c:pt idx="137">
                  <c:v>0.73828099999999997</c:v>
                </c:pt>
                <c:pt idx="138">
                  <c:v>0.75097700000000001</c:v>
                </c:pt>
                <c:pt idx="139">
                  <c:v>0.68457000000000001</c:v>
                </c:pt>
                <c:pt idx="140">
                  <c:v>0.55175799999999997</c:v>
                </c:pt>
                <c:pt idx="141">
                  <c:v>0.38281199999999999</c:v>
                </c:pt>
                <c:pt idx="142">
                  <c:v>0.213867</c:v>
                </c:pt>
                <c:pt idx="143">
                  <c:v>8.2031000000000007E-2</c:v>
                </c:pt>
                <c:pt idx="144">
                  <c:v>1.6601999999999999E-2</c:v>
                </c:pt>
                <c:pt idx="145">
                  <c:v>3.125E-2</c:v>
                </c:pt>
                <c:pt idx="146">
                  <c:v>0.123047</c:v>
                </c:pt>
                <c:pt idx="147">
                  <c:v>0.271484</c:v>
                </c:pt>
                <c:pt idx="148">
                  <c:v>0.44433600000000001</c:v>
                </c:pt>
                <c:pt idx="149">
                  <c:v>0.60449200000000003</c:v>
                </c:pt>
                <c:pt idx="150">
                  <c:v>0.71679700000000002</c:v>
                </c:pt>
                <c:pt idx="151">
                  <c:v>0.75683599999999995</c:v>
                </c:pt>
                <c:pt idx="152">
                  <c:v>0.71484400000000003</c:v>
                </c:pt>
                <c:pt idx="153">
                  <c:v>0.60156200000000004</c:v>
                </c:pt>
                <c:pt idx="154">
                  <c:v>0.44140600000000002</c:v>
                </c:pt>
                <c:pt idx="155">
                  <c:v>0.26757799999999998</c:v>
                </c:pt>
                <c:pt idx="156">
                  <c:v>0.120117</c:v>
                </c:pt>
                <c:pt idx="157">
                  <c:v>3.0273000000000001E-2</c:v>
                </c:pt>
                <c:pt idx="158">
                  <c:v>1.7578E-2</c:v>
                </c:pt>
                <c:pt idx="159">
                  <c:v>8.4960999999999995E-2</c:v>
                </c:pt>
                <c:pt idx="160">
                  <c:v>0.21679699999999999</c:v>
                </c:pt>
                <c:pt idx="161">
                  <c:v>0.38671899999999998</c:v>
                </c:pt>
                <c:pt idx="162">
                  <c:v>0.55468799999999996</c:v>
                </c:pt>
                <c:pt idx="163">
                  <c:v>0.68652299999999999</c:v>
                </c:pt>
                <c:pt idx="164">
                  <c:v>0.75195299999999998</c:v>
                </c:pt>
                <c:pt idx="165">
                  <c:v>0.73730499999999999</c:v>
                </c:pt>
                <c:pt idx="166">
                  <c:v>0.64648399999999995</c:v>
                </c:pt>
                <c:pt idx="167">
                  <c:v>0.49804700000000002</c:v>
                </c:pt>
                <c:pt idx="168">
                  <c:v>0.32421899999999998</c:v>
                </c:pt>
                <c:pt idx="169">
                  <c:v>0.16406200000000001</c:v>
                </c:pt>
                <c:pt idx="170">
                  <c:v>5.2734000000000003E-2</c:v>
                </c:pt>
                <c:pt idx="171">
                  <c:v>1.2695E-2</c:v>
                </c:pt>
                <c:pt idx="172">
                  <c:v>5.3711000000000002E-2</c:v>
                </c:pt>
                <c:pt idx="173">
                  <c:v>0.166992</c:v>
                </c:pt>
                <c:pt idx="174">
                  <c:v>0.328125</c:v>
                </c:pt>
                <c:pt idx="175">
                  <c:v>0.50097700000000001</c:v>
                </c:pt>
                <c:pt idx="176">
                  <c:v>0.64843799999999996</c:v>
                </c:pt>
                <c:pt idx="177">
                  <c:v>0.73925799999999997</c:v>
                </c:pt>
                <c:pt idx="178">
                  <c:v>0.75195299999999998</c:v>
                </c:pt>
                <c:pt idx="179">
                  <c:v>0.68457000000000001</c:v>
                </c:pt>
                <c:pt idx="180">
                  <c:v>0.55175799999999997</c:v>
                </c:pt>
                <c:pt idx="181">
                  <c:v>0.38281199999999999</c:v>
                </c:pt>
                <c:pt idx="182">
                  <c:v>0.213867</c:v>
                </c:pt>
                <c:pt idx="183">
                  <c:v>8.3007999999999998E-2</c:v>
                </c:pt>
                <c:pt idx="184">
                  <c:v>1.6601999999999999E-2</c:v>
                </c:pt>
                <c:pt idx="185">
                  <c:v>3.125E-2</c:v>
                </c:pt>
                <c:pt idx="186">
                  <c:v>0.123047</c:v>
                </c:pt>
                <c:pt idx="187">
                  <c:v>0.271484</c:v>
                </c:pt>
                <c:pt idx="188">
                  <c:v>0.44433600000000001</c:v>
                </c:pt>
                <c:pt idx="189">
                  <c:v>0.60449200000000003</c:v>
                </c:pt>
                <c:pt idx="190">
                  <c:v>0.71679700000000002</c:v>
                </c:pt>
                <c:pt idx="191">
                  <c:v>0.75683599999999995</c:v>
                </c:pt>
                <c:pt idx="192">
                  <c:v>0.71484400000000003</c:v>
                </c:pt>
                <c:pt idx="193">
                  <c:v>0.60156200000000004</c:v>
                </c:pt>
                <c:pt idx="194">
                  <c:v>0.44140600000000002</c:v>
                </c:pt>
                <c:pt idx="195">
                  <c:v>0.26757799999999998</c:v>
                </c:pt>
                <c:pt idx="196">
                  <c:v>0.120117</c:v>
                </c:pt>
                <c:pt idx="197">
                  <c:v>3.0273000000000001E-2</c:v>
                </c:pt>
                <c:pt idx="198">
                  <c:v>1.7578E-2</c:v>
                </c:pt>
                <c:pt idx="199">
                  <c:v>8.4960999999999995E-2</c:v>
                </c:pt>
                <c:pt idx="200">
                  <c:v>0.21679699999999999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47-5943-8521-90A6F424CCDC}"/>
            </c:ext>
          </c:extLst>
        </c:ser>
        <c:ser>
          <c:idx val="3"/>
          <c:order val="3"/>
          <c:tx>
            <c:strRef>
              <c:f>'hpf 3k f 3000'!$E$1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'hpf 3k f 3000'!$A$2:$A$400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3k f 3000'!$E$2:$E$400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2.1699999999999999E-4</c:v>
                </c:pt>
                <c:pt idx="2">
                  <c:v>9.4600000000000001E-4</c:v>
                </c:pt>
                <c:pt idx="3">
                  <c:v>1.7960000000000001E-3</c:v>
                </c:pt>
                <c:pt idx="4">
                  <c:v>2.3319999999999999E-3</c:v>
                </c:pt>
                <c:pt idx="5">
                  <c:v>1.835E-3</c:v>
                </c:pt>
                <c:pt idx="6">
                  <c:v>6.5200000000000002E-4</c:v>
                </c:pt>
                <c:pt idx="7">
                  <c:v>5.9589999999999999E-3</c:v>
                </c:pt>
                <c:pt idx="8">
                  <c:v>1.4241E-2</c:v>
                </c:pt>
                <c:pt idx="9">
                  <c:v>2.4228E-2</c:v>
                </c:pt>
                <c:pt idx="10">
                  <c:v>3.2758000000000002E-2</c:v>
                </c:pt>
                <c:pt idx="11">
                  <c:v>3.4790000000000001E-2</c:v>
                </c:pt>
                <c:pt idx="12">
                  <c:v>2.4070999999999999E-2</c:v>
                </c:pt>
                <c:pt idx="13">
                  <c:v>5.4010000000000004E-3</c:v>
                </c:pt>
                <c:pt idx="14">
                  <c:v>5.756E-2</c:v>
                </c:pt>
                <c:pt idx="15">
                  <c:v>0.132496</c:v>
                </c:pt>
                <c:pt idx="16">
                  <c:v>0.22531999999999999</c:v>
                </c:pt>
                <c:pt idx="17">
                  <c:v>0.181031</c:v>
                </c:pt>
                <c:pt idx="18">
                  <c:v>8.4131999999999998E-2</c:v>
                </c:pt>
                <c:pt idx="19">
                  <c:v>0.18670900000000001</c:v>
                </c:pt>
                <c:pt idx="20">
                  <c:v>0.21417</c:v>
                </c:pt>
                <c:pt idx="21">
                  <c:v>0.196688</c:v>
                </c:pt>
                <c:pt idx="22">
                  <c:v>0.14080500000000001</c:v>
                </c:pt>
                <c:pt idx="23">
                  <c:v>5.8097000000000003E-2</c:v>
                </c:pt>
                <c:pt idx="24">
                  <c:v>3.4271000000000003E-2</c:v>
                </c:pt>
                <c:pt idx="25">
                  <c:v>0.11717900000000001</c:v>
                </c:pt>
                <c:pt idx="26">
                  <c:v>0.173656</c:v>
                </c:pt>
                <c:pt idx="27">
                  <c:v>0.19208</c:v>
                </c:pt>
                <c:pt idx="28">
                  <c:v>0.16941999999999999</c:v>
                </c:pt>
                <c:pt idx="29">
                  <c:v>0.111031</c:v>
                </c:pt>
                <c:pt idx="30">
                  <c:v>2.9592E-2</c:v>
                </c:pt>
                <c:pt idx="31">
                  <c:v>5.7389000000000003E-2</c:v>
                </c:pt>
                <c:pt idx="32">
                  <c:v>0.13125000000000001</c:v>
                </c:pt>
                <c:pt idx="33">
                  <c:v>0.176098</c:v>
                </c:pt>
                <c:pt idx="34">
                  <c:v>0.18230099999999999</c:v>
                </c:pt>
                <c:pt idx="35">
                  <c:v>0.14849300000000001</c:v>
                </c:pt>
                <c:pt idx="36">
                  <c:v>8.2153000000000004E-2</c:v>
                </c:pt>
                <c:pt idx="37">
                  <c:v>2.2769999999999999E-3</c:v>
                </c:pt>
                <c:pt idx="38">
                  <c:v>8.6466000000000001E-2</c:v>
                </c:pt>
                <c:pt idx="39">
                  <c:v>0.15212500000000001</c:v>
                </c:pt>
                <c:pt idx="40">
                  <c:v>0.184971</c:v>
                </c:pt>
                <c:pt idx="41">
                  <c:v>0.17782899999999999</c:v>
                </c:pt>
                <c:pt idx="42">
                  <c:v>0.13220799999999999</c:v>
                </c:pt>
                <c:pt idx="43">
                  <c:v>5.7944000000000002E-2</c:v>
                </c:pt>
                <c:pt idx="44">
                  <c:v>2.8652E-2</c:v>
                </c:pt>
                <c:pt idx="45">
                  <c:v>0.10859199999999999</c:v>
                </c:pt>
                <c:pt idx="46">
                  <c:v>0.164578</c:v>
                </c:pt>
                <c:pt idx="47">
                  <c:v>0.18442600000000001</c:v>
                </c:pt>
                <c:pt idx="48">
                  <c:v>0.163803</c:v>
                </c:pt>
                <c:pt idx="49">
                  <c:v>0.107206</c:v>
                </c:pt>
                <c:pt idx="50">
                  <c:v>2.6897000000000001E-2</c:v>
                </c:pt>
                <c:pt idx="51">
                  <c:v>5.9648E-2</c:v>
                </c:pt>
                <c:pt idx="52">
                  <c:v>0.13339500000000001</c:v>
                </c:pt>
                <c:pt idx="53">
                  <c:v>0.17834</c:v>
                </c:pt>
                <c:pt idx="54">
                  <c:v>0.18467500000000001</c:v>
                </c:pt>
                <c:pt idx="55">
                  <c:v>0.15110999999999999</c:v>
                </c:pt>
                <c:pt idx="56">
                  <c:v>8.4964999999999999E-2</c:v>
                </c:pt>
                <c:pt idx="57">
                  <c:v>5.5800000000000001E-4</c:v>
                </c:pt>
                <c:pt idx="58">
                  <c:v>8.3769999999999997E-2</c:v>
                </c:pt>
                <c:pt idx="59">
                  <c:v>0.14963899999999999</c:v>
                </c:pt>
                <c:pt idx="60">
                  <c:v>0.182368</c:v>
                </c:pt>
                <c:pt idx="61">
                  <c:v>0.17505200000000001</c:v>
                </c:pt>
                <c:pt idx="62">
                  <c:v>0.12934899999999999</c:v>
                </c:pt>
                <c:pt idx="63">
                  <c:v>5.5215E-2</c:v>
                </c:pt>
                <c:pt idx="64">
                  <c:v>3.1224999999999999E-2</c:v>
                </c:pt>
                <c:pt idx="65">
                  <c:v>0.11119999999999999</c:v>
                </c:pt>
                <c:pt idx="66">
                  <c:v>0.16728999999999999</c:v>
                </c:pt>
                <c:pt idx="67">
                  <c:v>0.18728400000000001</c:v>
                </c:pt>
                <c:pt idx="68">
                  <c:v>0.166574</c:v>
                </c:pt>
                <c:pt idx="69">
                  <c:v>0.109809</c:v>
                </c:pt>
                <c:pt idx="70">
                  <c:v>2.9495E-2</c:v>
                </c:pt>
                <c:pt idx="71">
                  <c:v>5.6925000000000003E-2</c:v>
                </c:pt>
                <c:pt idx="72">
                  <c:v>0.130604</c:v>
                </c:pt>
                <c:pt idx="73">
                  <c:v>0.175568</c:v>
                </c:pt>
                <c:pt idx="74">
                  <c:v>0.18204600000000001</c:v>
                </c:pt>
                <c:pt idx="75">
                  <c:v>0.148537</c:v>
                </c:pt>
                <c:pt idx="76">
                  <c:v>8.2300999999999999E-2</c:v>
                </c:pt>
                <c:pt idx="77">
                  <c:v>2.2780000000000001E-3</c:v>
                </c:pt>
                <c:pt idx="78">
                  <c:v>8.6524000000000004E-2</c:v>
                </c:pt>
                <c:pt idx="79">
                  <c:v>0.15217600000000001</c:v>
                </c:pt>
                <c:pt idx="80">
                  <c:v>0.184951</c:v>
                </c:pt>
                <c:pt idx="81">
                  <c:v>0.177761</c:v>
                </c:pt>
                <c:pt idx="82">
                  <c:v>0.13214600000000001</c:v>
                </c:pt>
                <c:pt idx="83">
                  <c:v>5.8004E-2</c:v>
                </c:pt>
                <c:pt idx="84">
                  <c:v>2.8598999999999999E-2</c:v>
                </c:pt>
                <c:pt idx="85">
                  <c:v>0.108644</c:v>
                </c:pt>
                <c:pt idx="86">
                  <c:v>0.16461700000000001</c:v>
                </c:pt>
                <c:pt idx="87">
                  <c:v>0.18442600000000001</c:v>
                </c:pt>
                <c:pt idx="88">
                  <c:v>0.16376499999999999</c:v>
                </c:pt>
                <c:pt idx="89">
                  <c:v>0.10716199999999999</c:v>
                </c:pt>
                <c:pt idx="90">
                  <c:v>2.6905999999999999E-2</c:v>
                </c:pt>
                <c:pt idx="91">
                  <c:v>5.9526999999999997E-2</c:v>
                </c:pt>
                <c:pt idx="92">
                  <c:v>0.133412</c:v>
                </c:pt>
                <c:pt idx="93">
                  <c:v>0.17843700000000001</c:v>
                </c:pt>
                <c:pt idx="94">
                  <c:v>0.18473800000000001</c:v>
                </c:pt>
                <c:pt idx="95">
                  <c:v>0.151085</c:v>
                </c:pt>
                <c:pt idx="96">
                  <c:v>8.4889999999999993E-2</c:v>
                </c:pt>
                <c:pt idx="97">
                  <c:v>5.0000000000000001E-4</c:v>
                </c:pt>
                <c:pt idx="98">
                  <c:v>8.3713999999999997E-2</c:v>
                </c:pt>
                <c:pt idx="99">
                  <c:v>0.14943500000000001</c:v>
                </c:pt>
                <c:pt idx="100">
                  <c:v>0.18238099999999999</c:v>
                </c:pt>
                <c:pt idx="101">
                  <c:v>0.17525299999999999</c:v>
                </c:pt>
                <c:pt idx="102">
                  <c:v>0.12940599999999999</c:v>
                </c:pt>
                <c:pt idx="103">
                  <c:v>5.5163999999999998E-2</c:v>
                </c:pt>
                <c:pt idx="104">
                  <c:v>3.1315999999999997E-2</c:v>
                </c:pt>
                <c:pt idx="105">
                  <c:v>0.111232</c:v>
                </c:pt>
                <c:pt idx="106">
                  <c:v>0.16722600000000001</c:v>
                </c:pt>
                <c:pt idx="107">
                  <c:v>0.18714600000000001</c:v>
                </c:pt>
                <c:pt idx="108">
                  <c:v>0.166572</c:v>
                </c:pt>
                <c:pt idx="109">
                  <c:v>0.109968</c:v>
                </c:pt>
                <c:pt idx="110">
                  <c:v>2.9508E-2</c:v>
                </c:pt>
                <c:pt idx="111">
                  <c:v>5.6966999999999997E-2</c:v>
                </c:pt>
                <c:pt idx="112">
                  <c:v>0.13066900000000001</c:v>
                </c:pt>
                <c:pt idx="113">
                  <c:v>0.175593</c:v>
                </c:pt>
                <c:pt idx="114">
                  <c:v>0.18199499999999999</c:v>
                </c:pt>
                <c:pt idx="115">
                  <c:v>0.14846500000000001</c:v>
                </c:pt>
                <c:pt idx="116">
                  <c:v>8.2294999999999993E-2</c:v>
                </c:pt>
                <c:pt idx="117">
                  <c:v>2.1949999999999999E-3</c:v>
                </c:pt>
                <c:pt idx="118">
                  <c:v>8.6541000000000007E-2</c:v>
                </c:pt>
                <c:pt idx="119">
                  <c:v>0.15223900000000001</c:v>
                </c:pt>
                <c:pt idx="120">
                  <c:v>0.184973</c:v>
                </c:pt>
                <c:pt idx="121">
                  <c:v>0.17774499999999999</c:v>
                </c:pt>
                <c:pt idx="122">
                  <c:v>0.13209399999999999</c:v>
                </c:pt>
                <c:pt idx="123">
                  <c:v>5.7976E-2</c:v>
                </c:pt>
                <c:pt idx="124">
                  <c:v>2.8514999999999999E-2</c:v>
                </c:pt>
                <c:pt idx="125">
                  <c:v>0.108575</c:v>
                </c:pt>
                <c:pt idx="126">
                  <c:v>0.16475200000000001</c:v>
                </c:pt>
                <c:pt idx="127">
                  <c:v>0.18449599999999999</c:v>
                </c:pt>
                <c:pt idx="128">
                  <c:v>0.16374900000000001</c:v>
                </c:pt>
                <c:pt idx="129">
                  <c:v>0.10709399999999999</c:v>
                </c:pt>
                <c:pt idx="130">
                  <c:v>2.6855E-2</c:v>
                </c:pt>
                <c:pt idx="131">
                  <c:v>5.9526999999999997E-2</c:v>
                </c:pt>
                <c:pt idx="132">
                  <c:v>0.133267</c:v>
                </c:pt>
                <c:pt idx="133">
                  <c:v>0.17836099999999999</c:v>
                </c:pt>
                <c:pt idx="134">
                  <c:v>0.184914</c:v>
                </c:pt>
                <c:pt idx="135">
                  <c:v>0.15118100000000001</c:v>
                </c:pt>
                <c:pt idx="136">
                  <c:v>8.4848000000000007E-2</c:v>
                </c:pt>
                <c:pt idx="137">
                  <c:v>4.1800000000000002E-4</c:v>
                </c:pt>
                <c:pt idx="138">
                  <c:v>8.3770999999999998E-2</c:v>
                </c:pt>
                <c:pt idx="139">
                  <c:v>0.14943000000000001</c:v>
                </c:pt>
                <c:pt idx="140">
                  <c:v>0.18227699999999999</c:v>
                </c:pt>
                <c:pt idx="141">
                  <c:v>0.17513500000000001</c:v>
                </c:pt>
                <c:pt idx="142">
                  <c:v>0.12951299999999999</c:v>
                </c:pt>
                <c:pt idx="143">
                  <c:v>5.525E-2</c:v>
                </c:pt>
                <c:pt idx="144">
                  <c:v>3.1345999999999999E-2</c:v>
                </c:pt>
                <c:pt idx="145">
                  <c:v>0.111287</c:v>
                </c:pt>
                <c:pt idx="146">
                  <c:v>0.16727300000000001</c:v>
                </c:pt>
                <c:pt idx="147">
                  <c:v>0.18712100000000001</c:v>
                </c:pt>
                <c:pt idx="148">
                  <c:v>0.16649900000000001</c:v>
                </c:pt>
                <c:pt idx="149">
                  <c:v>0.109903</c:v>
                </c:pt>
                <c:pt idx="150">
                  <c:v>2.9596000000000001E-2</c:v>
                </c:pt>
                <c:pt idx="151">
                  <c:v>5.6946999999999998E-2</c:v>
                </c:pt>
                <c:pt idx="152">
                  <c:v>0.13072300000000001</c:v>
                </c:pt>
                <c:pt idx="153">
                  <c:v>0.17563500000000001</c:v>
                </c:pt>
                <c:pt idx="154">
                  <c:v>0.18196899999999999</c:v>
                </c:pt>
                <c:pt idx="155">
                  <c:v>0.14843400000000001</c:v>
                </c:pt>
                <c:pt idx="156">
                  <c:v>8.2256999999999997E-2</c:v>
                </c:pt>
                <c:pt idx="157">
                  <c:v>2.1489999999999999E-3</c:v>
                </c:pt>
                <c:pt idx="158">
                  <c:v>8.6445999999999995E-2</c:v>
                </c:pt>
                <c:pt idx="159">
                  <c:v>0.152314</c:v>
                </c:pt>
                <c:pt idx="160">
                  <c:v>0.18507100000000001</c:v>
                </c:pt>
                <c:pt idx="161">
                  <c:v>0.17775299999999999</c:v>
                </c:pt>
                <c:pt idx="162">
                  <c:v>0.132048</c:v>
                </c:pt>
                <c:pt idx="163">
                  <c:v>5.7914E-2</c:v>
                </c:pt>
                <c:pt idx="164">
                  <c:v>2.8527E-2</c:v>
                </c:pt>
                <c:pt idx="165">
                  <c:v>0.108502</c:v>
                </c:pt>
                <c:pt idx="166">
                  <c:v>0.16459299999999999</c:v>
                </c:pt>
                <c:pt idx="167">
                  <c:v>0.184586</c:v>
                </c:pt>
                <c:pt idx="168">
                  <c:v>0.163906</c:v>
                </c:pt>
                <c:pt idx="169">
                  <c:v>0.107111</c:v>
                </c:pt>
                <c:pt idx="170">
                  <c:v>2.6797000000000001E-2</c:v>
                </c:pt>
                <c:pt idx="171">
                  <c:v>5.9623000000000002E-2</c:v>
                </c:pt>
                <c:pt idx="172">
                  <c:v>0.133301</c:v>
                </c:pt>
                <c:pt idx="173">
                  <c:v>0.17826400000000001</c:v>
                </c:pt>
                <c:pt idx="174">
                  <c:v>0.18474199999999999</c:v>
                </c:pt>
                <c:pt idx="175">
                  <c:v>0.15123200000000001</c:v>
                </c:pt>
                <c:pt idx="176">
                  <c:v>8.4997000000000003E-2</c:v>
                </c:pt>
                <c:pt idx="177">
                  <c:v>4.1899999999999999E-4</c:v>
                </c:pt>
                <c:pt idx="178">
                  <c:v>8.3825999999999998E-2</c:v>
                </c:pt>
                <c:pt idx="179">
                  <c:v>0.149477</c:v>
                </c:pt>
                <c:pt idx="180">
                  <c:v>0.182282</c:v>
                </c:pt>
                <c:pt idx="181">
                  <c:v>0.175063</c:v>
                </c:pt>
                <c:pt idx="182">
                  <c:v>0.12944800000000001</c:v>
                </c:pt>
                <c:pt idx="183">
                  <c:v>5.5307000000000002E-2</c:v>
                </c:pt>
                <c:pt idx="184">
                  <c:v>3.1295999999999997E-2</c:v>
                </c:pt>
                <c:pt idx="185">
                  <c:v>0.11133999999999999</c:v>
                </c:pt>
                <c:pt idx="186">
                  <c:v>0.16731299999999999</c:v>
                </c:pt>
                <c:pt idx="187">
                  <c:v>0.18712200000000001</c:v>
                </c:pt>
                <c:pt idx="188">
                  <c:v>0.166463</c:v>
                </c:pt>
                <c:pt idx="189">
                  <c:v>0.10986</c:v>
                </c:pt>
                <c:pt idx="190">
                  <c:v>2.9604999999999999E-2</c:v>
                </c:pt>
                <c:pt idx="191">
                  <c:v>5.6859E-2</c:v>
                </c:pt>
                <c:pt idx="192">
                  <c:v>0.130713</c:v>
                </c:pt>
                <c:pt idx="193">
                  <c:v>0.17573900000000001</c:v>
                </c:pt>
                <c:pt idx="194">
                  <c:v>0.18204000000000001</c:v>
                </c:pt>
                <c:pt idx="195">
                  <c:v>0.14838899999999999</c:v>
                </c:pt>
                <c:pt idx="196">
                  <c:v>8.2194000000000003E-2</c:v>
                </c:pt>
                <c:pt idx="197">
                  <c:v>2.1949999999999999E-3</c:v>
                </c:pt>
                <c:pt idx="198">
                  <c:v>8.6407999999999999E-2</c:v>
                </c:pt>
                <c:pt idx="199">
                  <c:v>0.15212999999999999</c:v>
                </c:pt>
                <c:pt idx="200">
                  <c:v>0.18507599999999999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47-5943-8521-90A6F424C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3k f 10000'!$B$1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0.69973799999999997</c:v>
                </c:pt>
                <c:pt idx="2">
                  <c:v>0.35012799999999999</c:v>
                </c:pt>
                <c:pt idx="3">
                  <c:v>7.0200000000000004E-4</c:v>
                </c:pt>
                <c:pt idx="4">
                  <c:v>0.35012799999999999</c:v>
                </c:pt>
                <c:pt idx="5">
                  <c:v>0.69930999999999999</c:v>
                </c:pt>
                <c:pt idx="6">
                  <c:v>0.34991499999999998</c:v>
                </c:pt>
                <c:pt idx="7">
                  <c:v>9.2E-5</c:v>
                </c:pt>
                <c:pt idx="8">
                  <c:v>0.35000599999999998</c:v>
                </c:pt>
                <c:pt idx="9">
                  <c:v>0.69912700000000005</c:v>
                </c:pt>
                <c:pt idx="10">
                  <c:v>0.349823</c:v>
                </c:pt>
                <c:pt idx="11">
                  <c:v>3.0499999999999999E-4</c:v>
                </c:pt>
                <c:pt idx="12">
                  <c:v>0.349823</c:v>
                </c:pt>
                <c:pt idx="13">
                  <c:v>0.69937099999999996</c:v>
                </c:pt>
                <c:pt idx="14">
                  <c:v>0.34988399999999997</c:v>
                </c:pt>
                <c:pt idx="15">
                  <c:v>7.0200000000000004E-4</c:v>
                </c:pt>
                <c:pt idx="16">
                  <c:v>0.35009800000000002</c:v>
                </c:pt>
                <c:pt idx="17">
                  <c:v>0.69992100000000002</c:v>
                </c:pt>
                <c:pt idx="18">
                  <c:v>0.34997600000000001</c:v>
                </c:pt>
                <c:pt idx="19">
                  <c:v>8.5400000000000005E-4</c:v>
                </c:pt>
                <c:pt idx="20">
                  <c:v>0.35012799999999999</c:v>
                </c:pt>
                <c:pt idx="21">
                  <c:v>0.69964599999999999</c:v>
                </c:pt>
                <c:pt idx="22">
                  <c:v>0.350159</c:v>
                </c:pt>
                <c:pt idx="23">
                  <c:v>6.0999999999999997E-4</c:v>
                </c:pt>
                <c:pt idx="24">
                  <c:v>0.35009800000000002</c:v>
                </c:pt>
                <c:pt idx="25">
                  <c:v>0.69928000000000001</c:v>
                </c:pt>
                <c:pt idx="26">
                  <c:v>0.34988399999999997</c:v>
                </c:pt>
                <c:pt idx="27">
                  <c:v>3.1000000000000001E-5</c:v>
                </c:pt>
                <c:pt idx="28">
                  <c:v>0.35000599999999998</c:v>
                </c:pt>
                <c:pt idx="29">
                  <c:v>0.69912700000000005</c:v>
                </c:pt>
                <c:pt idx="30">
                  <c:v>0.349823</c:v>
                </c:pt>
                <c:pt idx="31">
                  <c:v>3.3599999999999998E-4</c:v>
                </c:pt>
                <c:pt idx="32">
                  <c:v>0.349823</c:v>
                </c:pt>
                <c:pt idx="33">
                  <c:v>0.69937099999999996</c:v>
                </c:pt>
                <c:pt idx="34">
                  <c:v>0.34988399999999997</c:v>
                </c:pt>
                <c:pt idx="35">
                  <c:v>7.0200000000000004E-4</c:v>
                </c:pt>
                <c:pt idx="36">
                  <c:v>0.35009800000000002</c:v>
                </c:pt>
                <c:pt idx="37">
                  <c:v>0.69976799999999995</c:v>
                </c:pt>
                <c:pt idx="38">
                  <c:v>0.35009800000000002</c:v>
                </c:pt>
                <c:pt idx="39">
                  <c:v>7.0200000000000004E-4</c:v>
                </c:pt>
                <c:pt idx="40">
                  <c:v>0.35012799999999999</c:v>
                </c:pt>
                <c:pt idx="41">
                  <c:v>0.69930999999999999</c:v>
                </c:pt>
                <c:pt idx="42">
                  <c:v>0.34991499999999998</c:v>
                </c:pt>
                <c:pt idx="43">
                  <c:v>1.5300000000000001E-4</c:v>
                </c:pt>
                <c:pt idx="44">
                  <c:v>0.35000599999999998</c:v>
                </c:pt>
                <c:pt idx="45">
                  <c:v>0.69909699999999997</c:v>
                </c:pt>
                <c:pt idx="46">
                  <c:v>0.349823</c:v>
                </c:pt>
                <c:pt idx="47">
                  <c:v>3.0499999999999999E-4</c:v>
                </c:pt>
                <c:pt idx="48">
                  <c:v>0.349823</c:v>
                </c:pt>
                <c:pt idx="49">
                  <c:v>0.69934099999999999</c:v>
                </c:pt>
                <c:pt idx="50">
                  <c:v>0.34988399999999997</c:v>
                </c:pt>
                <c:pt idx="51">
                  <c:v>7.0200000000000004E-4</c:v>
                </c:pt>
                <c:pt idx="52">
                  <c:v>0.35009800000000002</c:v>
                </c:pt>
                <c:pt idx="53">
                  <c:v>0.69989000000000001</c:v>
                </c:pt>
                <c:pt idx="54">
                  <c:v>0.34997600000000001</c:v>
                </c:pt>
                <c:pt idx="55">
                  <c:v>8.5400000000000005E-4</c:v>
                </c:pt>
                <c:pt idx="56">
                  <c:v>0.350159</c:v>
                </c:pt>
                <c:pt idx="57">
                  <c:v>0.69967699999999999</c:v>
                </c:pt>
                <c:pt idx="58">
                  <c:v>0.350159</c:v>
                </c:pt>
                <c:pt idx="59">
                  <c:v>6.0999999999999997E-4</c:v>
                </c:pt>
                <c:pt idx="60">
                  <c:v>0.35009800000000002</c:v>
                </c:pt>
                <c:pt idx="61">
                  <c:v>0.69928000000000001</c:v>
                </c:pt>
                <c:pt idx="62">
                  <c:v>0.34988399999999997</c:v>
                </c:pt>
                <c:pt idx="63">
                  <c:v>3.1000000000000001E-5</c:v>
                </c:pt>
                <c:pt idx="64">
                  <c:v>0.35000599999999998</c:v>
                </c:pt>
                <c:pt idx="65">
                  <c:v>0.69912700000000005</c:v>
                </c:pt>
                <c:pt idx="66">
                  <c:v>0.349823</c:v>
                </c:pt>
                <c:pt idx="67">
                  <c:v>3.0499999999999999E-4</c:v>
                </c:pt>
                <c:pt idx="68">
                  <c:v>0.349823</c:v>
                </c:pt>
                <c:pt idx="69">
                  <c:v>0.69937099999999996</c:v>
                </c:pt>
                <c:pt idx="70">
                  <c:v>0.34988399999999997</c:v>
                </c:pt>
                <c:pt idx="71">
                  <c:v>7.0200000000000004E-4</c:v>
                </c:pt>
                <c:pt idx="72">
                  <c:v>0.35009800000000002</c:v>
                </c:pt>
                <c:pt idx="73">
                  <c:v>0.69979899999999995</c:v>
                </c:pt>
                <c:pt idx="74">
                  <c:v>0.35009800000000002</c:v>
                </c:pt>
                <c:pt idx="75">
                  <c:v>7.3200000000000001E-4</c:v>
                </c:pt>
                <c:pt idx="76">
                  <c:v>0.35012799999999999</c:v>
                </c:pt>
                <c:pt idx="77">
                  <c:v>0.69930999999999999</c:v>
                </c:pt>
                <c:pt idx="78">
                  <c:v>0.34994500000000001</c:v>
                </c:pt>
                <c:pt idx="79">
                  <c:v>1.83E-4</c:v>
                </c:pt>
                <c:pt idx="80">
                  <c:v>0.35003699999999999</c:v>
                </c:pt>
                <c:pt idx="81">
                  <c:v>0.69909699999999997</c:v>
                </c:pt>
                <c:pt idx="82">
                  <c:v>0.349823</c:v>
                </c:pt>
                <c:pt idx="83">
                  <c:v>2.7500000000000002E-4</c:v>
                </c:pt>
                <c:pt idx="84">
                  <c:v>0.349823</c:v>
                </c:pt>
                <c:pt idx="85">
                  <c:v>0.69934099999999999</c:v>
                </c:pt>
                <c:pt idx="86">
                  <c:v>0.34988399999999997</c:v>
                </c:pt>
                <c:pt idx="87">
                  <c:v>7.0200000000000004E-4</c:v>
                </c:pt>
                <c:pt idx="88">
                  <c:v>0.35009800000000002</c:v>
                </c:pt>
                <c:pt idx="89">
                  <c:v>0.69986000000000004</c:v>
                </c:pt>
                <c:pt idx="90">
                  <c:v>0.34997600000000001</c:v>
                </c:pt>
                <c:pt idx="91">
                  <c:v>8.5400000000000005E-4</c:v>
                </c:pt>
                <c:pt idx="92">
                  <c:v>0.350159</c:v>
                </c:pt>
                <c:pt idx="93">
                  <c:v>0.69967699999999999</c:v>
                </c:pt>
                <c:pt idx="94">
                  <c:v>0.350159</c:v>
                </c:pt>
                <c:pt idx="95">
                  <c:v>6.0999999999999997E-4</c:v>
                </c:pt>
                <c:pt idx="96">
                  <c:v>0.35009800000000002</c:v>
                </c:pt>
                <c:pt idx="97">
                  <c:v>0.69928000000000001</c:v>
                </c:pt>
                <c:pt idx="98">
                  <c:v>0.34988399999999997</c:v>
                </c:pt>
                <c:pt idx="99">
                  <c:v>6.0999999999999999E-5</c:v>
                </c:pt>
                <c:pt idx="100">
                  <c:v>0.35000599999999998</c:v>
                </c:pt>
                <c:pt idx="101">
                  <c:v>0.69912700000000005</c:v>
                </c:pt>
                <c:pt idx="102">
                  <c:v>0.349823</c:v>
                </c:pt>
                <c:pt idx="103">
                  <c:v>3.0499999999999999E-4</c:v>
                </c:pt>
                <c:pt idx="104">
                  <c:v>0.349823</c:v>
                </c:pt>
                <c:pt idx="105">
                  <c:v>0.69937099999999996</c:v>
                </c:pt>
                <c:pt idx="106">
                  <c:v>0.34988399999999997</c:v>
                </c:pt>
                <c:pt idx="107">
                  <c:v>7.0200000000000004E-4</c:v>
                </c:pt>
                <c:pt idx="108">
                  <c:v>0.35009800000000002</c:v>
                </c:pt>
                <c:pt idx="109">
                  <c:v>0.69995099999999999</c:v>
                </c:pt>
                <c:pt idx="110">
                  <c:v>0.34997600000000001</c:v>
                </c:pt>
                <c:pt idx="111">
                  <c:v>8.5400000000000005E-4</c:v>
                </c:pt>
                <c:pt idx="112">
                  <c:v>0.35012799999999999</c:v>
                </c:pt>
                <c:pt idx="113">
                  <c:v>0.69964599999999999</c:v>
                </c:pt>
                <c:pt idx="114">
                  <c:v>0.350159</c:v>
                </c:pt>
                <c:pt idx="115">
                  <c:v>6.0999999999999997E-4</c:v>
                </c:pt>
                <c:pt idx="116">
                  <c:v>0.35009800000000002</c:v>
                </c:pt>
                <c:pt idx="117">
                  <c:v>0.69928000000000001</c:v>
                </c:pt>
                <c:pt idx="118">
                  <c:v>0.34988399999999997</c:v>
                </c:pt>
                <c:pt idx="119">
                  <c:v>1.83E-4</c:v>
                </c:pt>
                <c:pt idx="120">
                  <c:v>0.34988399999999997</c:v>
                </c:pt>
                <c:pt idx="121">
                  <c:v>0.69924900000000001</c:v>
                </c:pt>
                <c:pt idx="122">
                  <c:v>0.349854</c:v>
                </c:pt>
                <c:pt idx="123">
                  <c:v>6.7100000000000005E-4</c:v>
                </c:pt>
                <c:pt idx="124">
                  <c:v>0.35006700000000002</c:v>
                </c:pt>
                <c:pt idx="125">
                  <c:v>0.69979899999999995</c:v>
                </c:pt>
                <c:pt idx="126">
                  <c:v>0.34994500000000001</c:v>
                </c:pt>
                <c:pt idx="127">
                  <c:v>8.8500000000000004E-4</c:v>
                </c:pt>
                <c:pt idx="128">
                  <c:v>0.350159</c:v>
                </c:pt>
                <c:pt idx="129">
                  <c:v>0.69967699999999999</c:v>
                </c:pt>
                <c:pt idx="130">
                  <c:v>0.35012799999999999</c:v>
                </c:pt>
                <c:pt idx="131">
                  <c:v>6.0999999999999997E-4</c:v>
                </c:pt>
                <c:pt idx="132">
                  <c:v>0.35009800000000002</c:v>
                </c:pt>
                <c:pt idx="133">
                  <c:v>0.69928000000000001</c:v>
                </c:pt>
                <c:pt idx="134">
                  <c:v>0.34988399999999997</c:v>
                </c:pt>
                <c:pt idx="135">
                  <c:v>9.2E-5</c:v>
                </c:pt>
                <c:pt idx="136">
                  <c:v>0.35000599999999998</c:v>
                </c:pt>
                <c:pt idx="137">
                  <c:v>0.69912700000000005</c:v>
                </c:pt>
                <c:pt idx="138">
                  <c:v>0.349823</c:v>
                </c:pt>
                <c:pt idx="139">
                  <c:v>3.0499999999999999E-4</c:v>
                </c:pt>
                <c:pt idx="140">
                  <c:v>0.349823</c:v>
                </c:pt>
                <c:pt idx="141">
                  <c:v>0.69937099999999996</c:v>
                </c:pt>
                <c:pt idx="142">
                  <c:v>0.34988399999999997</c:v>
                </c:pt>
                <c:pt idx="143">
                  <c:v>7.0200000000000004E-4</c:v>
                </c:pt>
                <c:pt idx="144">
                  <c:v>0.35009800000000002</c:v>
                </c:pt>
                <c:pt idx="145">
                  <c:v>0.69992100000000002</c:v>
                </c:pt>
                <c:pt idx="146">
                  <c:v>0.34997600000000001</c:v>
                </c:pt>
                <c:pt idx="147">
                  <c:v>8.5400000000000005E-4</c:v>
                </c:pt>
                <c:pt idx="148">
                  <c:v>0.35012799999999999</c:v>
                </c:pt>
                <c:pt idx="149">
                  <c:v>0.69964599999999999</c:v>
                </c:pt>
                <c:pt idx="150">
                  <c:v>0.350159</c:v>
                </c:pt>
                <c:pt idx="151">
                  <c:v>6.0999999999999997E-4</c:v>
                </c:pt>
                <c:pt idx="152">
                  <c:v>0.35009800000000002</c:v>
                </c:pt>
                <c:pt idx="153">
                  <c:v>0.69928000000000001</c:v>
                </c:pt>
                <c:pt idx="154">
                  <c:v>0.34988399999999997</c:v>
                </c:pt>
                <c:pt idx="155">
                  <c:v>1.83E-4</c:v>
                </c:pt>
                <c:pt idx="156">
                  <c:v>0.34988399999999997</c:v>
                </c:pt>
                <c:pt idx="157">
                  <c:v>0.69924900000000001</c:v>
                </c:pt>
                <c:pt idx="158">
                  <c:v>0.349854</c:v>
                </c:pt>
                <c:pt idx="159">
                  <c:v>6.4099999999999997E-4</c:v>
                </c:pt>
                <c:pt idx="160">
                  <c:v>0.35003699999999999</c:v>
                </c:pt>
                <c:pt idx="161">
                  <c:v>0.69976799999999995</c:v>
                </c:pt>
                <c:pt idx="162">
                  <c:v>0.34994500000000001</c:v>
                </c:pt>
                <c:pt idx="163">
                  <c:v>8.8500000000000004E-4</c:v>
                </c:pt>
                <c:pt idx="164">
                  <c:v>0.350159</c:v>
                </c:pt>
                <c:pt idx="165">
                  <c:v>0.69967699999999999</c:v>
                </c:pt>
                <c:pt idx="166">
                  <c:v>0.35012799999999999</c:v>
                </c:pt>
                <c:pt idx="167">
                  <c:v>6.4099999999999997E-4</c:v>
                </c:pt>
                <c:pt idx="168">
                  <c:v>0.35009800000000002</c:v>
                </c:pt>
                <c:pt idx="169">
                  <c:v>0.69928000000000001</c:v>
                </c:pt>
                <c:pt idx="170">
                  <c:v>0.34988399999999997</c:v>
                </c:pt>
                <c:pt idx="171">
                  <c:v>1.22E-4</c:v>
                </c:pt>
                <c:pt idx="172">
                  <c:v>0.35000599999999998</c:v>
                </c:pt>
                <c:pt idx="173">
                  <c:v>0.69912700000000005</c:v>
                </c:pt>
                <c:pt idx="174">
                  <c:v>0.349823</c:v>
                </c:pt>
                <c:pt idx="175">
                  <c:v>3.0499999999999999E-4</c:v>
                </c:pt>
                <c:pt idx="176">
                  <c:v>0.349823</c:v>
                </c:pt>
                <c:pt idx="177">
                  <c:v>0.69937099999999996</c:v>
                </c:pt>
                <c:pt idx="178">
                  <c:v>0.34988399999999997</c:v>
                </c:pt>
                <c:pt idx="179">
                  <c:v>7.0200000000000004E-4</c:v>
                </c:pt>
                <c:pt idx="180">
                  <c:v>0.35009800000000002</c:v>
                </c:pt>
                <c:pt idx="181">
                  <c:v>0.69992100000000002</c:v>
                </c:pt>
                <c:pt idx="182">
                  <c:v>0.34997600000000001</c:v>
                </c:pt>
                <c:pt idx="183">
                  <c:v>8.5400000000000005E-4</c:v>
                </c:pt>
                <c:pt idx="184">
                  <c:v>0.350159</c:v>
                </c:pt>
                <c:pt idx="185">
                  <c:v>0.69967699999999999</c:v>
                </c:pt>
                <c:pt idx="186">
                  <c:v>0.350159</c:v>
                </c:pt>
                <c:pt idx="187">
                  <c:v>6.0999999999999997E-4</c:v>
                </c:pt>
                <c:pt idx="188">
                  <c:v>0.35009800000000002</c:v>
                </c:pt>
                <c:pt idx="189">
                  <c:v>0.69928000000000001</c:v>
                </c:pt>
                <c:pt idx="190">
                  <c:v>0.34988399999999997</c:v>
                </c:pt>
                <c:pt idx="191">
                  <c:v>3.1000000000000001E-5</c:v>
                </c:pt>
                <c:pt idx="192">
                  <c:v>0.35000599999999998</c:v>
                </c:pt>
                <c:pt idx="193">
                  <c:v>0.69912700000000005</c:v>
                </c:pt>
                <c:pt idx="194">
                  <c:v>0.349823</c:v>
                </c:pt>
                <c:pt idx="195">
                  <c:v>3.3599999999999998E-4</c:v>
                </c:pt>
                <c:pt idx="196">
                  <c:v>0.349823</c:v>
                </c:pt>
                <c:pt idx="197">
                  <c:v>0.69937099999999996</c:v>
                </c:pt>
                <c:pt idx="198">
                  <c:v>0.34988399999999997</c:v>
                </c:pt>
                <c:pt idx="199">
                  <c:v>7.0200000000000004E-4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6-0449-8D93-FD2A26A993A6}"/>
            </c:ext>
          </c:extLst>
        </c:ser>
        <c:ser>
          <c:idx val="1"/>
          <c:order val="1"/>
          <c:tx>
            <c:strRef>
              <c:f>'lpf 3k f 10000'!$C$1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0.22137499999999999</c:v>
                </c:pt>
                <c:pt idx="2">
                  <c:v>0.60684199999999999</c:v>
                </c:pt>
                <c:pt idx="3">
                  <c:v>0.35293600000000003</c:v>
                </c:pt>
                <c:pt idx="4">
                  <c:v>0.11788899999999999</c:v>
                </c:pt>
                <c:pt idx="5">
                  <c:v>0.41278100000000001</c:v>
                </c:pt>
                <c:pt idx="6">
                  <c:v>0.65396100000000001</c:v>
                </c:pt>
                <c:pt idx="7">
                  <c:v>0.357269</c:v>
                </c:pt>
                <c:pt idx="8">
                  <c:v>0.11853</c:v>
                </c:pt>
                <c:pt idx="9">
                  <c:v>0.41275000000000001</c:v>
                </c:pt>
                <c:pt idx="10">
                  <c:v>0.65216099999999999</c:v>
                </c:pt>
                <c:pt idx="11">
                  <c:v>0.357178</c:v>
                </c:pt>
                <c:pt idx="12">
                  <c:v>0.11770600000000001</c:v>
                </c:pt>
                <c:pt idx="13">
                  <c:v>0.41275000000000001</c:v>
                </c:pt>
                <c:pt idx="14">
                  <c:v>0.65170300000000003</c:v>
                </c:pt>
                <c:pt idx="15">
                  <c:v>0.357178</c:v>
                </c:pt>
                <c:pt idx="16">
                  <c:v>0.116302</c:v>
                </c:pt>
                <c:pt idx="17">
                  <c:v>0.412659</c:v>
                </c:pt>
                <c:pt idx="18">
                  <c:v>0.65142800000000001</c:v>
                </c:pt>
                <c:pt idx="19">
                  <c:v>0.35720800000000003</c:v>
                </c:pt>
                <c:pt idx="20">
                  <c:v>0.117828</c:v>
                </c:pt>
                <c:pt idx="21">
                  <c:v>0.41278100000000001</c:v>
                </c:pt>
                <c:pt idx="22">
                  <c:v>0.65231300000000003</c:v>
                </c:pt>
                <c:pt idx="23">
                  <c:v>0.35720800000000003</c:v>
                </c:pt>
                <c:pt idx="24">
                  <c:v>0.118256</c:v>
                </c:pt>
                <c:pt idx="25">
                  <c:v>0.41278100000000001</c:v>
                </c:pt>
                <c:pt idx="26">
                  <c:v>0.65362500000000001</c:v>
                </c:pt>
                <c:pt idx="27">
                  <c:v>0.35730000000000001</c:v>
                </c:pt>
                <c:pt idx="28">
                  <c:v>0.11853</c:v>
                </c:pt>
                <c:pt idx="29">
                  <c:v>0.41275000000000001</c:v>
                </c:pt>
                <c:pt idx="30">
                  <c:v>0.65212999999999999</c:v>
                </c:pt>
                <c:pt idx="31">
                  <c:v>0.357178</c:v>
                </c:pt>
                <c:pt idx="32">
                  <c:v>0.117615</c:v>
                </c:pt>
                <c:pt idx="33">
                  <c:v>0.41275000000000001</c:v>
                </c:pt>
                <c:pt idx="34">
                  <c:v>0.65170300000000003</c:v>
                </c:pt>
                <c:pt idx="35">
                  <c:v>0.357178</c:v>
                </c:pt>
                <c:pt idx="36">
                  <c:v>0.116364</c:v>
                </c:pt>
                <c:pt idx="37">
                  <c:v>0.412659</c:v>
                </c:pt>
                <c:pt idx="38">
                  <c:v>0.65173300000000001</c:v>
                </c:pt>
                <c:pt idx="39">
                  <c:v>0.35720800000000003</c:v>
                </c:pt>
                <c:pt idx="40">
                  <c:v>0.118103</c:v>
                </c:pt>
                <c:pt idx="41">
                  <c:v>0.41278100000000001</c:v>
                </c:pt>
                <c:pt idx="42">
                  <c:v>0.654053</c:v>
                </c:pt>
                <c:pt idx="43">
                  <c:v>0.357269</c:v>
                </c:pt>
                <c:pt idx="44">
                  <c:v>0.11853</c:v>
                </c:pt>
                <c:pt idx="45">
                  <c:v>0.41275000000000001</c:v>
                </c:pt>
                <c:pt idx="46">
                  <c:v>0.65219099999999997</c:v>
                </c:pt>
                <c:pt idx="47">
                  <c:v>0.357178</c:v>
                </c:pt>
                <c:pt idx="48">
                  <c:v>0.117767</c:v>
                </c:pt>
                <c:pt idx="49">
                  <c:v>0.41275000000000001</c:v>
                </c:pt>
                <c:pt idx="50">
                  <c:v>0.65173300000000001</c:v>
                </c:pt>
                <c:pt idx="51">
                  <c:v>0.357178</c:v>
                </c:pt>
                <c:pt idx="52">
                  <c:v>0.116272</c:v>
                </c:pt>
                <c:pt idx="53">
                  <c:v>0.412659</c:v>
                </c:pt>
                <c:pt idx="54">
                  <c:v>0.65142800000000001</c:v>
                </c:pt>
                <c:pt idx="55">
                  <c:v>0.35720800000000003</c:v>
                </c:pt>
                <c:pt idx="56">
                  <c:v>0.117798</c:v>
                </c:pt>
                <c:pt idx="57">
                  <c:v>0.41278100000000001</c:v>
                </c:pt>
                <c:pt idx="58">
                  <c:v>0.65225200000000005</c:v>
                </c:pt>
                <c:pt idx="59">
                  <c:v>0.35720800000000003</c:v>
                </c:pt>
                <c:pt idx="60">
                  <c:v>0.118256</c:v>
                </c:pt>
                <c:pt idx="61">
                  <c:v>0.41278100000000001</c:v>
                </c:pt>
                <c:pt idx="62">
                  <c:v>0.65365600000000001</c:v>
                </c:pt>
                <c:pt idx="63">
                  <c:v>0.35730000000000001</c:v>
                </c:pt>
                <c:pt idx="64">
                  <c:v>0.11853</c:v>
                </c:pt>
                <c:pt idx="65">
                  <c:v>0.41275000000000001</c:v>
                </c:pt>
                <c:pt idx="66">
                  <c:v>0.65212999999999999</c:v>
                </c:pt>
                <c:pt idx="67">
                  <c:v>0.357178</c:v>
                </c:pt>
                <c:pt idx="68">
                  <c:v>0.117645</c:v>
                </c:pt>
                <c:pt idx="69">
                  <c:v>0.41275000000000001</c:v>
                </c:pt>
                <c:pt idx="70">
                  <c:v>0.65170300000000003</c:v>
                </c:pt>
                <c:pt idx="71">
                  <c:v>0.357178</c:v>
                </c:pt>
                <c:pt idx="72">
                  <c:v>0.116364</c:v>
                </c:pt>
                <c:pt idx="73">
                  <c:v>0.412659</c:v>
                </c:pt>
                <c:pt idx="74">
                  <c:v>0.65167200000000003</c:v>
                </c:pt>
                <c:pt idx="75">
                  <c:v>0.35720800000000003</c:v>
                </c:pt>
                <c:pt idx="76">
                  <c:v>0.118103</c:v>
                </c:pt>
                <c:pt idx="77">
                  <c:v>0.41278100000000001</c:v>
                </c:pt>
                <c:pt idx="78">
                  <c:v>0.65411399999999997</c:v>
                </c:pt>
                <c:pt idx="79">
                  <c:v>0.357269</c:v>
                </c:pt>
                <c:pt idx="80">
                  <c:v>0.11849999999999999</c:v>
                </c:pt>
                <c:pt idx="81">
                  <c:v>0.41275000000000001</c:v>
                </c:pt>
                <c:pt idx="82">
                  <c:v>0.65219099999999997</c:v>
                </c:pt>
                <c:pt idx="83">
                  <c:v>0.357178</c:v>
                </c:pt>
                <c:pt idx="84">
                  <c:v>0.117828</c:v>
                </c:pt>
                <c:pt idx="85">
                  <c:v>0.41275000000000001</c:v>
                </c:pt>
                <c:pt idx="86">
                  <c:v>0.65173300000000001</c:v>
                </c:pt>
                <c:pt idx="87">
                  <c:v>0.357178</c:v>
                </c:pt>
                <c:pt idx="88">
                  <c:v>0.116241</c:v>
                </c:pt>
                <c:pt idx="89">
                  <c:v>0.412659</c:v>
                </c:pt>
                <c:pt idx="90">
                  <c:v>0.65142800000000001</c:v>
                </c:pt>
                <c:pt idx="91">
                  <c:v>0.35720800000000003</c:v>
                </c:pt>
                <c:pt idx="92">
                  <c:v>0.117798</c:v>
                </c:pt>
                <c:pt idx="93">
                  <c:v>0.41278100000000001</c:v>
                </c:pt>
                <c:pt idx="94">
                  <c:v>0.65222199999999997</c:v>
                </c:pt>
                <c:pt idx="95">
                  <c:v>0.35720800000000003</c:v>
                </c:pt>
                <c:pt idx="96">
                  <c:v>0.118256</c:v>
                </c:pt>
                <c:pt idx="97">
                  <c:v>0.41278100000000001</c:v>
                </c:pt>
                <c:pt idx="98">
                  <c:v>0.65365600000000001</c:v>
                </c:pt>
                <c:pt idx="99">
                  <c:v>0.35730000000000001</c:v>
                </c:pt>
                <c:pt idx="100">
                  <c:v>0.11853</c:v>
                </c:pt>
                <c:pt idx="101">
                  <c:v>0.41275000000000001</c:v>
                </c:pt>
                <c:pt idx="102">
                  <c:v>0.65216099999999999</c:v>
                </c:pt>
                <c:pt idx="103">
                  <c:v>0.357178</c:v>
                </c:pt>
                <c:pt idx="104">
                  <c:v>0.117676</c:v>
                </c:pt>
                <c:pt idx="105">
                  <c:v>0.41275000000000001</c:v>
                </c:pt>
                <c:pt idx="106">
                  <c:v>0.65170300000000003</c:v>
                </c:pt>
                <c:pt idx="107">
                  <c:v>0.357178</c:v>
                </c:pt>
                <c:pt idx="108">
                  <c:v>0.11633300000000001</c:v>
                </c:pt>
                <c:pt idx="109">
                  <c:v>0.412659</c:v>
                </c:pt>
                <c:pt idx="110">
                  <c:v>0.65142800000000001</c:v>
                </c:pt>
                <c:pt idx="111">
                  <c:v>0.35720800000000003</c:v>
                </c:pt>
                <c:pt idx="112">
                  <c:v>0.117828</c:v>
                </c:pt>
                <c:pt idx="113">
                  <c:v>0.41278100000000001</c:v>
                </c:pt>
                <c:pt idx="114">
                  <c:v>0.65234400000000003</c:v>
                </c:pt>
                <c:pt idx="115">
                  <c:v>0.35720800000000003</c:v>
                </c:pt>
                <c:pt idx="116">
                  <c:v>0.118256</c:v>
                </c:pt>
                <c:pt idx="117">
                  <c:v>0.41278100000000001</c:v>
                </c:pt>
                <c:pt idx="118">
                  <c:v>0.65359500000000004</c:v>
                </c:pt>
                <c:pt idx="119">
                  <c:v>0.35730000000000001</c:v>
                </c:pt>
                <c:pt idx="120">
                  <c:v>0.118256</c:v>
                </c:pt>
                <c:pt idx="121">
                  <c:v>0.41275000000000001</c:v>
                </c:pt>
                <c:pt idx="122">
                  <c:v>0.65185499999999996</c:v>
                </c:pt>
                <c:pt idx="123">
                  <c:v>0.357178</c:v>
                </c:pt>
                <c:pt idx="124">
                  <c:v>0.115906</c:v>
                </c:pt>
                <c:pt idx="125">
                  <c:v>0.41268899999999997</c:v>
                </c:pt>
                <c:pt idx="126">
                  <c:v>0.65142800000000001</c:v>
                </c:pt>
                <c:pt idx="127">
                  <c:v>0.35720800000000003</c:v>
                </c:pt>
                <c:pt idx="128">
                  <c:v>0.117767</c:v>
                </c:pt>
                <c:pt idx="129">
                  <c:v>0.41278100000000001</c:v>
                </c:pt>
                <c:pt idx="130">
                  <c:v>0.65216099999999999</c:v>
                </c:pt>
                <c:pt idx="131">
                  <c:v>0.35720800000000003</c:v>
                </c:pt>
                <c:pt idx="132">
                  <c:v>0.118225</c:v>
                </c:pt>
                <c:pt idx="133">
                  <c:v>0.41278100000000001</c:v>
                </c:pt>
                <c:pt idx="134">
                  <c:v>0.65368700000000002</c:v>
                </c:pt>
                <c:pt idx="135">
                  <c:v>0.35730000000000001</c:v>
                </c:pt>
                <c:pt idx="136">
                  <c:v>0.11853</c:v>
                </c:pt>
                <c:pt idx="137">
                  <c:v>0.41275000000000001</c:v>
                </c:pt>
                <c:pt idx="138">
                  <c:v>0.65216099999999999</c:v>
                </c:pt>
                <c:pt idx="139">
                  <c:v>0.357178</c:v>
                </c:pt>
                <c:pt idx="140">
                  <c:v>0.11770600000000001</c:v>
                </c:pt>
                <c:pt idx="141">
                  <c:v>0.41275000000000001</c:v>
                </c:pt>
                <c:pt idx="142">
                  <c:v>0.65170300000000003</c:v>
                </c:pt>
                <c:pt idx="143">
                  <c:v>0.357178</c:v>
                </c:pt>
                <c:pt idx="144">
                  <c:v>0.116302</c:v>
                </c:pt>
                <c:pt idx="145">
                  <c:v>0.412659</c:v>
                </c:pt>
                <c:pt idx="146">
                  <c:v>0.65142800000000001</c:v>
                </c:pt>
                <c:pt idx="147">
                  <c:v>0.35720800000000003</c:v>
                </c:pt>
                <c:pt idx="148">
                  <c:v>0.117828</c:v>
                </c:pt>
                <c:pt idx="149">
                  <c:v>0.41278100000000001</c:v>
                </c:pt>
                <c:pt idx="150">
                  <c:v>0.65231300000000003</c:v>
                </c:pt>
                <c:pt idx="151">
                  <c:v>0.35720800000000003</c:v>
                </c:pt>
                <c:pt idx="152">
                  <c:v>0.118256</c:v>
                </c:pt>
                <c:pt idx="153">
                  <c:v>0.41278100000000001</c:v>
                </c:pt>
                <c:pt idx="154">
                  <c:v>0.65362500000000001</c:v>
                </c:pt>
                <c:pt idx="155">
                  <c:v>0.35730000000000001</c:v>
                </c:pt>
                <c:pt idx="156">
                  <c:v>0.118286</c:v>
                </c:pt>
                <c:pt idx="157">
                  <c:v>0.41275000000000001</c:v>
                </c:pt>
                <c:pt idx="158">
                  <c:v>0.65188599999999997</c:v>
                </c:pt>
                <c:pt idx="159">
                  <c:v>0.357178</c:v>
                </c:pt>
                <c:pt idx="160">
                  <c:v>0.115845</c:v>
                </c:pt>
                <c:pt idx="161">
                  <c:v>0.41268899999999997</c:v>
                </c:pt>
                <c:pt idx="162">
                  <c:v>0.65145900000000001</c:v>
                </c:pt>
                <c:pt idx="163">
                  <c:v>0.35720800000000003</c:v>
                </c:pt>
                <c:pt idx="164">
                  <c:v>0.117767</c:v>
                </c:pt>
                <c:pt idx="165">
                  <c:v>0.41278100000000001</c:v>
                </c:pt>
                <c:pt idx="166">
                  <c:v>0.65212999999999999</c:v>
                </c:pt>
                <c:pt idx="167">
                  <c:v>0.35720800000000003</c:v>
                </c:pt>
                <c:pt idx="168">
                  <c:v>0.118225</c:v>
                </c:pt>
                <c:pt idx="169">
                  <c:v>0.41278100000000001</c:v>
                </c:pt>
                <c:pt idx="170">
                  <c:v>0.65371699999999999</c:v>
                </c:pt>
                <c:pt idx="171">
                  <c:v>0.35730000000000001</c:v>
                </c:pt>
                <c:pt idx="172">
                  <c:v>0.11853</c:v>
                </c:pt>
                <c:pt idx="173">
                  <c:v>0.41275000000000001</c:v>
                </c:pt>
                <c:pt idx="174">
                  <c:v>0.65216099999999999</c:v>
                </c:pt>
                <c:pt idx="175">
                  <c:v>0.357178</c:v>
                </c:pt>
                <c:pt idx="176">
                  <c:v>0.11773699999999999</c:v>
                </c:pt>
                <c:pt idx="177">
                  <c:v>0.41275000000000001</c:v>
                </c:pt>
                <c:pt idx="178">
                  <c:v>0.65173300000000001</c:v>
                </c:pt>
                <c:pt idx="179">
                  <c:v>0.357178</c:v>
                </c:pt>
                <c:pt idx="180">
                  <c:v>0.116302</c:v>
                </c:pt>
                <c:pt idx="181">
                  <c:v>0.412659</c:v>
                </c:pt>
                <c:pt idx="182">
                  <c:v>0.65142800000000001</c:v>
                </c:pt>
                <c:pt idx="183">
                  <c:v>0.35720800000000003</c:v>
                </c:pt>
                <c:pt idx="184">
                  <c:v>0.117798</c:v>
                </c:pt>
                <c:pt idx="185">
                  <c:v>0.41278100000000001</c:v>
                </c:pt>
                <c:pt idx="186">
                  <c:v>0.65228299999999995</c:v>
                </c:pt>
                <c:pt idx="187">
                  <c:v>0.35720800000000003</c:v>
                </c:pt>
                <c:pt idx="188">
                  <c:v>0.118256</c:v>
                </c:pt>
                <c:pt idx="189">
                  <c:v>0.41278100000000001</c:v>
                </c:pt>
                <c:pt idx="190">
                  <c:v>0.65362500000000001</c:v>
                </c:pt>
                <c:pt idx="191">
                  <c:v>0.35730000000000001</c:v>
                </c:pt>
                <c:pt idx="192">
                  <c:v>0.11853</c:v>
                </c:pt>
                <c:pt idx="193">
                  <c:v>0.41275000000000001</c:v>
                </c:pt>
                <c:pt idx="194">
                  <c:v>0.65212999999999999</c:v>
                </c:pt>
                <c:pt idx="195">
                  <c:v>0.357178</c:v>
                </c:pt>
                <c:pt idx="196">
                  <c:v>0.117645</c:v>
                </c:pt>
                <c:pt idx="197">
                  <c:v>0.41275000000000001</c:v>
                </c:pt>
                <c:pt idx="198">
                  <c:v>0.65170300000000003</c:v>
                </c:pt>
                <c:pt idx="199">
                  <c:v>0.357178</c:v>
                </c:pt>
                <c:pt idx="200">
                  <c:v>0.115356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A6-0449-8D93-FD2A26A993A6}"/>
            </c:ext>
          </c:extLst>
        </c:ser>
        <c:ser>
          <c:idx val="2"/>
          <c:order val="2"/>
          <c:tx>
            <c:strRef>
              <c:f>'lpf 3k f 10000'!$D$1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0.22070300000000001</c:v>
                </c:pt>
                <c:pt idx="2">
                  <c:v>0.60644500000000001</c:v>
                </c:pt>
                <c:pt idx="3">
                  <c:v>0.35253899999999999</c:v>
                </c:pt>
                <c:pt idx="4">
                  <c:v>0.117188</c:v>
                </c:pt>
                <c:pt idx="5">
                  <c:v>0.412109</c:v>
                </c:pt>
                <c:pt idx="6">
                  <c:v>0.65332000000000001</c:v>
                </c:pt>
                <c:pt idx="7">
                  <c:v>0.35644500000000001</c:v>
                </c:pt>
                <c:pt idx="8">
                  <c:v>0.11816400000000001</c:v>
                </c:pt>
                <c:pt idx="9">
                  <c:v>0.412109</c:v>
                </c:pt>
                <c:pt idx="10">
                  <c:v>0.65136700000000003</c:v>
                </c:pt>
                <c:pt idx="11">
                  <c:v>0.35644500000000001</c:v>
                </c:pt>
                <c:pt idx="12">
                  <c:v>0.117188</c:v>
                </c:pt>
                <c:pt idx="13">
                  <c:v>0.412109</c:v>
                </c:pt>
                <c:pt idx="14">
                  <c:v>0.65136700000000003</c:v>
                </c:pt>
                <c:pt idx="15">
                  <c:v>0.35644500000000001</c:v>
                </c:pt>
                <c:pt idx="16">
                  <c:v>0.11621099999999999</c:v>
                </c:pt>
                <c:pt idx="17">
                  <c:v>0.412109</c:v>
                </c:pt>
                <c:pt idx="18">
                  <c:v>0.65136700000000003</c:v>
                </c:pt>
                <c:pt idx="19">
                  <c:v>0.35644500000000001</c:v>
                </c:pt>
                <c:pt idx="20">
                  <c:v>0.117188</c:v>
                </c:pt>
                <c:pt idx="21">
                  <c:v>0.412109</c:v>
                </c:pt>
                <c:pt idx="22">
                  <c:v>0.65136700000000003</c:v>
                </c:pt>
                <c:pt idx="23">
                  <c:v>0.35644500000000001</c:v>
                </c:pt>
                <c:pt idx="24">
                  <c:v>0.11816400000000001</c:v>
                </c:pt>
                <c:pt idx="25">
                  <c:v>0.412109</c:v>
                </c:pt>
                <c:pt idx="26">
                  <c:v>0.65332000000000001</c:v>
                </c:pt>
                <c:pt idx="27">
                  <c:v>0.35644500000000001</c:v>
                </c:pt>
                <c:pt idx="28">
                  <c:v>0.11816400000000001</c:v>
                </c:pt>
                <c:pt idx="29">
                  <c:v>0.412109</c:v>
                </c:pt>
                <c:pt idx="30">
                  <c:v>0.65136700000000003</c:v>
                </c:pt>
                <c:pt idx="31">
                  <c:v>0.35644500000000001</c:v>
                </c:pt>
                <c:pt idx="32">
                  <c:v>0.117188</c:v>
                </c:pt>
                <c:pt idx="33">
                  <c:v>0.412109</c:v>
                </c:pt>
                <c:pt idx="34">
                  <c:v>0.65136700000000003</c:v>
                </c:pt>
                <c:pt idx="35">
                  <c:v>0.35644500000000001</c:v>
                </c:pt>
                <c:pt idx="36">
                  <c:v>0.11621099999999999</c:v>
                </c:pt>
                <c:pt idx="37">
                  <c:v>0.412109</c:v>
                </c:pt>
                <c:pt idx="38">
                  <c:v>0.65136700000000003</c:v>
                </c:pt>
                <c:pt idx="39">
                  <c:v>0.35644500000000001</c:v>
                </c:pt>
                <c:pt idx="40">
                  <c:v>0.117188</c:v>
                </c:pt>
                <c:pt idx="41">
                  <c:v>0.412109</c:v>
                </c:pt>
                <c:pt idx="42">
                  <c:v>0.65332000000000001</c:v>
                </c:pt>
                <c:pt idx="43">
                  <c:v>0.35644500000000001</c:v>
                </c:pt>
                <c:pt idx="44">
                  <c:v>0.11816400000000001</c:v>
                </c:pt>
                <c:pt idx="45">
                  <c:v>0.412109</c:v>
                </c:pt>
                <c:pt idx="46">
                  <c:v>0.65136700000000003</c:v>
                </c:pt>
                <c:pt idx="47">
                  <c:v>0.35644500000000001</c:v>
                </c:pt>
                <c:pt idx="48">
                  <c:v>0.117188</c:v>
                </c:pt>
                <c:pt idx="49">
                  <c:v>0.412109</c:v>
                </c:pt>
                <c:pt idx="50">
                  <c:v>0.65136700000000003</c:v>
                </c:pt>
                <c:pt idx="51">
                  <c:v>0.35644500000000001</c:v>
                </c:pt>
                <c:pt idx="52">
                  <c:v>0.11621099999999999</c:v>
                </c:pt>
                <c:pt idx="53">
                  <c:v>0.412109</c:v>
                </c:pt>
                <c:pt idx="54">
                  <c:v>0.65136700000000003</c:v>
                </c:pt>
                <c:pt idx="55">
                  <c:v>0.35644500000000001</c:v>
                </c:pt>
                <c:pt idx="56">
                  <c:v>0.117188</c:v>
                </c:pt>
                <c:pt idx="57">
                  <c:v>0.412109</c:v>
                </c:pt>
                <c:pt idx="58">
                  <c:v>0.65136700000000003</c:v>
                </c:pt>
                <c:pt idx="59">
                  <c:v>0.35644500000000001</c:v>
                </c:pt>
                <c:pt idx="60">
                  <c:v>0.11816400000000001</c:v>
                </c:pt>
                <c:pt idx="61">
                  <c:v>0.412109</c:v>
                </c:pt>
                <c:pt idx="62">
                  <c:v>0.65332000000000001</c:v>
                </c:pt>
                <c:pt idx="63">
                  <c:v>0.35644500000000001</c:v>
                </c:pt>
                <c:pt idx="64">
                  <c:v>0.11816400000000001</c:v>
                </c:pt>
                <c:pt idx="65">
                  <c:v>0.412109</c:v>
                </c:pt>
                <c:pt idx="66">
                  <c:v>0.65136700000000003</c:v>
                </c:pt>
                <c:pt idx="67">
                  <c:v>0.35644500000000001</c:v>
                </c:pt>
                <c:pt idx="68">
                  <c:v>0.117188</c:v>
                </c:pt>
                <c:pt idx="69">
                  <c:v>0.412109</c:v>
                </c:pt>
                <c:pt idx="70">
                  <c:v>0.65136700000000003</c:v>
                </c:pt>
                <c:pt idx="71">
                  <c:v>0.35644500000000001</c:v>
                </c:pt>
                <c:pt idx="72">
                  <c:v>0.11621099999999999</c:v>
                </c:pt>
                <c:pt idx="73">
                  <c:v>0.412109</c:v>
                </c:pt>
                <c:pt idx="74">
                  <c:v>0.65136700000000003</c:v>
                </c:pt>
                <c:pt idx="75">
                  <c:v>0.35644500000000001</c:v>
                </c:pt>
                <c:pt idx="76">
                  <c:v>0.117188</c:v>
                </c:pt>
                <c:pt idx="77">
                  <c:v>0.412109</c:v>
                </c:pt>
                <c:pt idx="78">
                  <c:v>0.65332000000000001</c:v>
                </c:pt>
                <c:pt idx="79">
                  <c:v>0.35644500000000001</c:v>
                </c:pt>
                <c:pt idx="80">
                  <c:v>0.11816400000000001</c:v>
                </c:pt>
                <c:pt idx="81">
                  <c:v>0.412109</c:v>
                </c:pt>
                <c:pt idx="82">
                  <c:v>0.65136700000000003</c:v>
                </c:pt>
                <c:pt idx="83">
                  <c:v>0.35644500000000001</c:v>
                </c:pt>
                <c:pt idx="84">
                  <c:v>0.117188</c:v>
                </c:pt>
                <c:pt idx="85">
                  <c:v>0.412109</c:v>
                </c:pt>
                <c:pt idx="86">
                  <c:v>0.65136700000000003</c:v>
                </c:pt>
                <c:pt idx="87">
                  <c:v>0.35644500000000001</c:v>
                </c:pt>
                <c:pt idx="88">
                  <c:v>0.11621099999999999</c:v>
                </c:pt>
                <c:pt idx="89">
                  <c:v>0.412109</c:v>
                </c:pt>
                <c:pt idx="90">
                  <c:v>0.65136700000000003</c:v>
                </c:pt>
                <c:pt idx="91">
                  <c:v>0.35644500000000001</c:v>
                </c:pt>
                <c:pt idx="92">
                  <c:v>0.117188</c:v>
                </c:pt>
                <c:pt idx="93">
                  <c:v>0.412109</c:v>
                </c:pt>
                <c:pt idx="94">
                  <c:v>0.65136700000000003</c:v>
                </c:pt>
                <c:pt idx="95">
                  <c:v>0.35644500000000001</c:v>
                </c:pt>
                <c:pt idx="96">
                  <c:v>0.11816400000000001</c:v>
                </c:pt>
                <c:pt idx="97">
                  <c:v>0.412109</c:v>
                </c:pt>
                <c:pt idx="98">
                  <c:v>0.65332000000000001</c:v>
                </c:pt>
                <c:pt idx="99">
                  <c:v>0.35644500000000001</c:v>
                </c:pt>
                <c:pt idx="100">
                  <c:v>0.11816400000000001</c:v>
                </c:pt>
                <c:pt idx="101">
                  <c:v>0.412109</c:v>
                </c:pt>
                <c:pt idx="102">
                  <c:v>0.65136700000000003</c:v>
                </c:pt>
                <c:pt idx="103">
                  <c:v>0.35644500000000001</c:v>
                </c:pt>
                <c:pt idx="104">
                  <c:v>0.117188</c:v>
                </c:pt>
                <c:pt idx="105">
                  <c:v>0.412109</c:v>
                </c:pt>
                <c:pt idx="106">
                  <c:v>0.65136700000000003</c:v>
                </c:pt>
                <c:pt idx="107">
                  <c:v>0.35644500000000001</c:v>
                </c:pt>
                <c:pt idx="108">
                  <c:v>0.11621099999999999</c:v>
                </c:pt>
                <c:pt idx="109">
                  <c:v>0.412109</c:v>
                </c:pt>
                <c:pt idx="110">
                  <c:v>0.65136700000000003</c:v>
                </c:pt>
                <c:pt idx="111">
                  <c:v>0.35644500000000001</c:v>
                </c:pt>
                <c:pt idx="112">
                  <c:v>0.117188</c:v>
                </c:pt>
                <c:pt idx="113">
                  <c:v>0.412109</c:v>
                </c:pt>
                <c:pt idx="114">
                  <c:v>0.65234400000000003</c:v>
                </c:pt>
                <c:pt idx="115">
                  <c:v>0.35644500000000001</c:v>
                </c:pt>
                <c:pt idx="116">
                  <c:v>0.11816400000000001</c:v>
                </c:pt>
                <c:pt idx="117">
                  <c:v>0.412109</c:v>
                </c:pt>
                <c:pt idx="118">
                  <c:v>0.65332000000000001</c:v>
                </c:pt>
                <c:pt idx="119">
                  <c:v>0.35644500000000001</c:v>
                </c:pt>
                <c:pt idx="120">
                  <c:v>0.11816400000000001</c:v>
                </c:pt>
                <c:pt idx="121">
                  <c:v>0.412109</c:v>
                </c:pt>
                <c:pt idx="122">
                  <c:v>0.65136700000000003</c:v>
                </c:pt>
                <c:pt idx="123">
                  <c:v>0.35644500000000001</c:v>
                </c:pt>
                <c:pt idx="124">
                  <c:v>0.115234</c:v>
                </c:pt>
                <c:pt idx="125">
                  <c:v>0.412109</c:v>
                </c:pt>
                <c:pt idx="126">
                  <c:v>0.65136700000000003</c:v>
                </c:pt>
                <c:pt idx="127">
                  <c:v>0.35644500000000001</c:v>
                </c:pt>
                <c:pt idx="128">
                  <c:v>0.117188</c:v>
                </c:pt>
                <c:pt idx="129">
                  <c:v>0.412109</c:v>
                </c:pt>
                <c:pt idx="130">
                  <c:v>0.65136700000000003</c:v>
                </c:pt>
                <c:pt idx="131">
                  <c:v>0.35644500000000001</c:v>
                </c:pt>
                <c:pt idx="132">
                  <c:v>0.11816400000000001</c:v>
                </c:pt>
                <c:pt idx="133">
                  <c:v>0.412109</c:v>
                </c:pt>
                <c:pt idx="134">
                  <c:v>0.65332000000000001</c:v>
                </c:pt>
                <c:pt idx="135">
                  <c:v>0.35644500000000001</c:v>
                </c:pt>
                <c:pt idx="136">
                  <c:v>0.11816400000000001</c:v>
                </c:pt>
                <c:pt idx="137">
                  <c:v>0.412109</c:v>
                </c:pt>
                <c:pt idx="138">
                  <c:v>0.65136700000000003</c:v>
                </c:pt>
                <c:pt idx="139">
                  <c:v>0.35644500000000001</c:v>
                </c:pt>
                <c:pt idx="140">
                  <c:v>0.117188</c:v>
                </c:pt>
                <c:pt idx="141">
                  <c:v>0.412109</c:v>
                </c:pt>
                <c:pt idx="142">
                  <c:v>0.65136700000000003</c:v>
                </c:pt>
                <c:pt idx="143">
                  <c:v>0.35644500000000001</c:v>
                </c:pt>
                <c:pt idx="144">
                  <c:v>0.11621099999999999</c:v>
                </c:pt>
                <c:pt idx="145">
                  <c:v>0.412109</c:v>
                </c:pt>
                <c:pt idx="146">
                  <c:v>0.65136700000000003</c:v>
                </c:pt>
                <c:pt idx="147">
                  <c:v>0.35644500000000001</c:v>
                </c:pt>
                <c:pt idx="148">
                  <c:v>0.117188</c:v>
                </c:pt>
                <c:pt idx="149">
                  <c:v>0.412109</c:v>
                </c:pt>
                <c:pt idx="150">
                  <c:v>0.65136700000000003</c:v>
                </c:pt>
                <c:pt idx="151">
                  <c:v>0.35644500000000001</c:v>
                </c:pt>
                <c:pt idx="152">
                  <c:v>0.11816400000000001</c:v>
                </c:pt>
                <c:pt idx="153">
                  <c:v>0.412109</c:v>
                </c:pt>
                <c:pt idx="154">
                  <c:v>0.65332000000000001</c:v>
                </c:pt>
                <c:pt idx="155">
                  <c:v>0.35644500000000001</c:v>
                </c:pt>
                <c:pt idx="156">
                  <c:v>0.11816400000000001</c:v>
                </c:pt>
                <c:pt idx="157">
                  <c:v>0.412109</c:v>
                </c:pt>
                <c:pt idx="158">
                  <c:v>0.65136700000000003</c:v>
                </c:pt>
                <c:pt idx="159">
                  <c:v>0.35644500000000001</c:v>
                </c:pt>
                <c:pt idx="160">
                  <c:v>0.115234</c:v>
                </c:pt>
                <c:pt idx="161">
                  <c:v>0.412109</c:v>
                </c:pt>
                <c:pt idx="162">
                  <c:v>0.65136700000000003</c:v>
                </c:pt>
                <c:pt idx="163">
                  <c:v>0.35644500000000001</c:v>
                </c:pt>
                <c:pt idx="164">
                  <c:v>0.117188</c:v>
                </c:pt>
                <c:pt idx="165">
                  <c:v>0.412109</c:v>
                </c:pt>
                <c:pt idx="166">
                  <c:v>0.65136700000000003</c:v>
                </c:pt>
                <c:pt idx="167">
                  <c:v>0.35644500000000001</c:v>
                </c:pt>
                <c:pt idx="168">
                  <c:v>0.11816400000000001</c:v>
                </c:pt>
                <c:pt idx="169">
                  <c:v>0.412109</c:v>
                </c:pt>
                <c:pt idx="170">
                  <c:v>0.65332000000000001</c:v>
                </c:pt>
                <c:pt idx="171">
                  <c:v>0.35644500000000001</c:v>
                </c:pt>
                <c:pt idx="172">
                  <c:v>0.11816400000000001</c:v>
                </c:pt>
                <c:pt idx="173">
                  <c:v>0.412109</c:v>
                </c:pt>
                <c:pt idx="174">
                  <c:v>0.65136700000000003</c:v>
                </c:pt>
                <c:pt idx="175">
                  <c:v>0.35644500000000001</c:v>
                </c:pt>
                <c:pt idx="176">
                  <c:v>0.117188</c:v>
                </c:pt>
                <c:pt idx="177">
                  <c:v>0.412109</c:v>
                </c:pt>
                <c:pt idx="178">
                  <c:v>0.65136700000000003</c:v>
                </c:pt>
                <c:pt idx="179">
                  <c:v>0.35644500000000001</c:v>
                </c:pt>
                <c:pt idx="180">
                  <c:v>0.11621099999999999</c:v>
                </c:pt>
                <c:pt idx="181">
                  <c:v>0.412109</c:v>
                </c:pt>
                <c:pt idx="182">
                  <c:v>0.65136700000000003</c:v>
                </c:pt>
                <c:pt idx="183">
                  <c:v>0.35644500000000001</c:v>
                </c:pt>
                <c:pt idx="184">
                  <c:v>0.117188</c:v>
                </c:pt>
                <c:pt idx="185">
                  <c:v>0.412109</c:v>
                </c:pt>
                <c:pt idx="186">
                  <c:v>0.65136700000000003</c:v>
                </c:pt>
                <c:pt idx="187">
                  <c:v>0.35644500000000001</c:v>
                </c:pt>
                <c:pt idx="188">
                  <c:v>0.11816400000000001</c:v>
                </c:pt>
                <c:pt idx="189">
                  <c:v>0.412109</c:v>
                </c:pt>
                <c:pt idx="190">
                  <c:v>0.65332000000000001</c:v>
                </c:pt>
                <c:pt idx="191">
                  <c:v>0.35644500000000001</c:v>
                </c:pt>
                <c:pt idx="192">
                  <c:v>0.11816400000000001</c:v>
                </c:pt>
                <c:pt idx="193">
                  <c:v>0.412109</c:v>
                </c:pt>
                <c:pt idx="194">
                  <c:v>0.65136700000000003</c:v>
                </c:pt>
                <c:pt idx="195">
                  <c:v>0.35644500000000001</c:v>
                </c:pt>
                <c:pt idx="196">
                  <c:v>0.117188</c:v>
                </c:pt>
                <c:pt idx="197">
                  <c:v>0.412109</c:v>
                </c:pt>
                <c:pt idx="198">
                  <c:v>0.65136700000000003</c:v>
                </c:pt>
                <c:pt idx="199">
                  <c:v>0.35644500000000001</c:v>
                </c:pt>
                <c:pt idx="200">
                  <c:v>0.115234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A6-0449-8D93-FD2A26A993A6}"/>
            </c:ext>
          </c:extLst>
        </c:ser>
        <c:ser>
          <c:idx val="3"/>
          <c:order val="3"/>
          <c:tx>
            <c:strRef>
              <c:f>'lpf 3k f 10000'!$E$1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3.3199999999999999E-4</c:v>
                </c:pt>
                <c:pt idx="2">
                  <c:v>1.1980000000000001E-3</c:v>
                </c:pt>
                <c:pt idx="3">
                  <c:v>1.495E-3</c:v>
                </c:pt>
                <c:pt idx="4">
                  <c:v>9.8799999999999995E-4</c:v>
                </c:pt>
                <c:pt idx="5">
                  <c:v>4.0000000000000003E-5</c:v>
                </c:pt>
                <c:pt idx="6">
                  <c:v>2.2190000000000001E-3</c:v>
                </c:pt>
                <c:pt idx="7">
                  <c:v>6.4949999999999999E-3</c:v>
                </c:pt>
                <c:pt idx="8">
                  <c:v>1.2148000000000001E-2</c:v>
                </c:pt>
                <c:pt idx="9">
                  <c:v>1.6961E-2</c:v>
                </c:pt>
                <c:pt idx="10">
                  <c:v>1.8751E-2</c:v>
                </c:pt>
                <c:pt idx="11">
                  <c:v>1.5306999999999999E-2</c:v>
                </c:pt>
                <c:pt idx="12">
                  <c:v>3.496E-3</c:v>
                </c:pt>
                <c:pt idx="13">
                  <c:v>1.9628E-2</c:v>
                </c:pt>
                <c:pt idx="14">
                  <c:v>5.4655000000000002E-2</c:v>
                </c:pt>
                <c:pt idx="15">
                  <c:v>9.9770999999999999E-2</c:v>
                </c:pt>
                <c:pt idx="16">
                  <c:v>0.152309</c:v>
                </c:pt>
                <c:pt idx="17">
                  <c:v>0.20868600000000001</c:v>
                </c:pt>
                <c:pt idx="18">
                  <c:v>0.26368900000000001</c:v>
                </c:pt>
                <c:pt idx="19">
                  <c:v>0.311996</c:v>
                </c:pt>
                <c:pt idx="20">
                  <c:v>0.35040399999999999</c:v>
                </c:pt>
                <c:pt idx="21">
                  <c:v>0.37800699999999998</c:v>
                </c:pt>
                <c:pt idx="22">
                  <c:v>0.39476899999999998</c:v>
                </c:pt>
                <c:pt idx="23">
                  <c:v>0.40162700000000001</c:v>
                </c:pt>
                <c:pt idx="24">
                  <c:v>0.401509</c:v>
                </c:pt>
                <c:pt idx="25">
                  <c:v>0.39811999999999997</c:v>
                </c:pt>
                <c:pt idx="26">
                  <c:v>0.39374900000000002</c:v>
                </c:pt>
                <c:pt idx="27">
                  <c:v>0.38929900000000001</c:v>
                </c:pt>
                <c:pt idx="28">
                  <c:v>0.385791</c:v>
                </c:pt>
                <c:pt idx="29">
                  <c:v>0.38414300000000001</c:v>
                </c:pt>
                <c:pt idx="30">
                  <c:v>0.38387399999999999</c:v>
                </c:pt>
                <c:pt idx="31">
                  <c:v>0.38374599999999998</c:v>
                </c:pt>
                <c:pt idx="32">
                  <c:v>0.383656</c:v>
                </c:pt>
                <c:pt idx="33">
                  <c:v>0.38428899999999999</c:v>
                </c:pt>
                <c:pt idx="34">
                  <c:v>0.38503500000000002</c:v>
                </c:pt>
                <c:pt idx="35">
                  <c:v>0.38470100000000002</c:v>
                </c:pt>
                <c:pt idx="36">
                  <c:v>0.38442599999999999</c:v>
                </c:pt>
                <c:pt idx="37">
                  <c:v>0.38506800000000002</c:v>
                </c:pt>
                <c:pt idx="38">
                  <c:v>0.38561400000000001</c:v>
                </c:pt>
                <c:pt idx="39">
                  <c:v>0.38523600000000002</c:v>
                </c:pt>
                <c:pt idx="40">
                  <c:v>0.38492799999999999</c:v>
                </c:pt>
                <c:pt idx="41">
                  <c:v>0.38549099999999997</c:v>
                </c:pt>
                <c:pt idx="42">
                  <c:v>0.38591900000000001</c:v>
                </c:pt>
                <c:pt idx="43">
                  <c:v>0.38539200000000001</c:v>
                </c:pt>
                <c:pt idx="44">
                  <c:v>0.38491700000000001</c:v>
                </c:pt>
                <c:pt idx="45">
                  <c:v>0.38531300000000002</c:v>
                </c:pt>
                <c:pt idx="46">
                  <c:v>0.38558799999999999</c:v>
                </c:pt>
                <c:pt idx="47">
                  <c:v>0.38494299999999998</c:v>
                </c:pt>
                <c:pt idx="48">
                  <c:v>0.38439499999999999</c:v>
                </c:pt>
                <c:pt idx="49">
                  <c:v>0.38478099999999998</c:v>
                </c:pt>
                <c:pt idx="50">
                  <c:v>0.38510899999999998</c:v>
                </c:pt>
                <c:pt idx="51">
                  <c:v>0.38458500000000001</c:v>
                </c:pt>
                <c:pt idx="52">
                  <c:v>0.38421100000000002</c:v>
                </c:pt>
                <c:pt idx="53">
                  <c:v>0.38480300000000001</c:v>
                </c:pt>
                <c:pt idx="54">
                  <c:v>0.38534400000000002</c:v>
                </c:pt>
                <c:pt idx="55">
                  <c:v>0.38500099999999998</c:v>
                </c:pt>
                <c:pt idx="56">
                  <c:v>0.38475300000000001</c:v>
                </c:pt>
                <c:pt idx="57">
                  <c:v>0.38538899999999998</c:v>
                </c:pt>
                <c:pt idx="58">
                  <c:v>0.38588699999999998</c:v>
                </c:pt>
                <c:pt idx="59">
                  <c:v>0.38541700000000001</c:v>
                </c:pt>
                <c:pt idx="60">
                  <c:v>0.38498300000000002</c:v>
                </c:pt>
                <c:pt idx="61">
                  <c:v>0.38540000000000002</c:v>
                </c:pt>
                <c:pt idx="62">
                  <c:v>0.385683</c:v>
                </c:pt>
                <c:pt idx="63">
                  <c:v>0.38502999999999998</c:v>
                </c:pt>
                <c:pt idx="64">
                  <c:v>0.38446799999999998</c:v>
                </c:pt>
                <c:pt idx="65">
                  <c:v>0.384828</c:v>
                </c:pt>
                <c:pt idx="66">
                  <c:v>0.38512200000000002</c:v>
                </c:pt>
                <c:pt idx="67">
                  <c:v>0.384548</c:v>
                </c:pt>
                <c:pt idx="68">
                  <c:v>0.38411099999999998</c:v>
                </c:pt>
                <c:pt idx="69">
                  <c:v>0.38463199999999997</c:v>
                </c:pt>
                <c:pt idx="70">
                  <c:v>0.385098</c:v>
                </c:pt>
                <c:pt idx="71">
                  <c:v>0.38469500000000001</c:v>
                </c:pt>
                <c:pt idx="72">
                  <c:v>0.384411</c:v>
                </c:pt>
                <c:pt idx="73">
                  <c:v>0.38505299999999998</c:v>
                </c:pt>
                <c:pt idx="74">
                  <c:v>0.385602</c:v>
                </c:pt>
                <c:pt idx="75">
                  <c:v>0.38522600000000001</c:v>
                </c:pt>
                <c:pt idx="76">
                  <c:v>0.38492199999999999</c:v>
                </c:pt>
                <c:pt idx="77">
                  <c:v>0.385488</c:v>
                </c:pt>
                <c:pt idx="78">
                  <c:v>0.38591999999999999</c:v>
                </c:pt>
                <c:pt idx="79">
                  <c:v>0.38539600000000002</c:v>
                </c:pt>
                <c:pt idx="80">
                  <c:v>0.38492399999999999</c:v>
                </c:pt>
                <c:pt idx="81">
                  <c:v>0.38532100000000002</c:v>
                </c:pt>
                <c:pt idx="82">
                  <c:v>0.38559599999999999</c:v>
                </c:pt>
                <c:pt idx="83">
                  <c:v>0.38494899999999999</c:v>
                </c:pt>
                <c:pt idx="84">
                  <c:v>0.38439899999999999</c:v>
                </c:pt>
                <c:pt idx="85">
                  <c:v>0.38478200000000001</c:v>
                </c:pt>
                <c:pt idx="86">
                  <c:v>0.38510800000000001</c:v>
                </c:pt>
                <c:pt idx="87">
                  <c:v>0.38458100000000001</c:v>
                </c:pt>
                <c:pt idx="88">
                  <c:v>0.38420599999999999</c:v>
                </c:pt>
                <c:pt idx="89">
                  <c:v>0.384797</c:v>
                </c:pt>
                <c:pt idx="90">
                  <c:v>0.38533800000000001</c:v>
                </c:pt>
                <c:pt idx="91">
                  <c:v>0.384996</c:v>
                </c:pt>
                <c:pt idx="92">
                  <c:v>0.38474999999999998</c:v>
                </c:pt>
                <c:pt idx="93">
                  <c:v>0.38538800000000001</c:v>
                </c:pt>
                <c:pt idx="94">
                  <c:v>0.38588899999999998</c:v>
                </c:pt>
                <c:pt idx="95">
                  <c:v>0.38542199999999999</c:v>
                </c:pt>
                <c:pt idx="96">
                  <c:v>0.38499</c:v>
                </c:pt>
                <c:pt idx="97">
                  <c:v>0.38540799999999997</c:v>
                </c:pt>
                <c:pt idx="98">
                  <c:v>0.38569100000000001</c:v>
                </c:pt>
                <c:pt idx="99">
                  <c:v>0.38503799999999999</c:v>
                </c:pt>
                <c:pt idx="100">
                  <c:v>0.38447500000000001</c:v>
                </c:pt>
                <c:pt idx="101">
                  <c:v>0.38483299999999998</c:v>
                </c:pt>
                <c:pt idx="102">
                  <c:v>0.38512600000000002</c:v>
                </c:pt>
                <c:pt idx="103">
                  <c:v>0.38454899999999997</c:v>
                </c:pt>
                <c:pt idx="104">
                  <c:v>0.38411000000000001</c:v>
                </c:pt>
                <c:pt idx="105">
                  <c:v>0.38462800000000003</c:v>
                </c:pt>
                <c:pt idx="106">
                  <c:v>0.38509300000000002</c:v>
                </c:pt>
                <c:pt idx="107">
                  <c:v>0.384689</c:v>
                </c:pt>
                <c:pt idx="108">
                  <c:v>0.384405</c:v>
                </c:pt>
                <c:pt idx="109">
                  <c:v>0.385046</c:v>
                </c:pt>
                <c:pt idx="110">
                  <c:v>0.38559500000000002</c:v>
                </c:pt>
                <c:pt idx="111">
                  <c:v>0.38522099999999998</c:v>
                </c:pt>
                <c:pt idx="112">
                  <c:v>0.38491799999999998</c:v>
                </c:pt>
                <c:pt idx="113">
                  <c:v>0.38548700000000002</c:v>
                </c:pt>
                <c:pt idx="114">
                  <c:v>0.38591900000000001</c:v>
                </c:pt>
                <c:pt idx="115">
                  <c:v>0.38539899999999999</c:v>
                </c:pt>
                <c:pt idx="116">
                  <c:v>0.38493100000000002</c:v>
                </c:pt>
                <c:pt idx="117">
                  <c:v>0.38533499999999998</c:v>
                </c:pt>
                <c:pt idx="118">
                  <c:v>0.38561800000000002</c:v>
                </c:pt>
                <c:pt idx="119">
                  <c:v>0.38497700000000001</c:v>
                </c:pt>
                <c:pt idx="120">
                  <c:v>0.38442999999999999</c:v>
                </c:pt>
                <c:pt idx="121">
                  <c:v>0.38480700000000001</c:v>
                </c:pt>
                <c:pt idx="122">
                  <c:v>0.38511299999999998</c:v>
                </c:pt>
                <c:pt idx="123">
                  <c:v>0.38454899999999997</c:v>
                </c:pt>
                <c:pt idx="124">
                  <c:v>0.38411899999999999</c:v>
                </c:pt>
                <c:pt idx="125">
                  <c:v>0.38464399999999999</c:v>
                </c:pt>
                <c:pt idx="126">
                  <c:v>0.38511800000000002</c:v>
                </c:pt>
                <c:pt idx="127">
                  <c:v>0.38472099999999998</c:v>
                </c:pt>
                <c:pt idx="128">
                  <c:v>0.38444600000000001</c:v>
                </c:pt>
                <c:pt idx="129">
                  <c:v>0.38509199999999999</c:v>
                </c:pt>
                <c:pt idx="130">
                  <c:v>0.38564100000000001</c:v>
                </c:pt>
                <c:pt idx="131">
                  <c:v>0.38525599999999999</c:v>
                </c:pt>
                <c:pt idx="132">
                  <c:v>0.38492799999999999</c:v>
                </c:pt>
                <c:pt idx="133">
                  <c:v>0.38545400000000002</c:v>
                </c:pt>
                <c:pt idx="134">
                  <c:v>0.38582899999999998</c:v>
                </c:pt>
                <c:pt idx="135">
                  <c:v>0.385237</c:v>
                </c:pt>
                <c:pt idx="136">
                  <c:v>0.38469599999999998</c:v>
                </c:pt>
                <c:pt idx="137">
                  <c:v>0.38503900000000002</c:v>
                </c:pt>
                <c:pt idx="138">
                  <c:v>0.38528699999999999</c:v>
                </c:pt>
                <c:pt idx="139">
                  <c:v>0.38464999999999999</c:v>
                </c:pt>
                <c:pt idx="140">
                  <c:v>0.38414999999999999</c:v>
                </c:pt>
                <c:pt idx="141">
                  <c:v>0.38461800000000002</c:v>
                </c:pt>
                <c:pt idx="142">
                  <c:v>0.38505099999999998</c:v>
                </c:pt>
                <c:pt idx="143">
                  <c:v>0.38463199999999997</c:v>
                </c:pt>
                <c:pt idx="144">
                  <c:v>0.384349</c:v>
                </c:pt>
                <c:pt idx="145">
                  <c:v>0.38500099999999998</c:v>
                </c:pt>
                <c:pt idx="146">
                  <c:v>0.38556200000000002</c:v>
                </c:pt>
                <c:pt idx="147">
                  <c:v>0.38520300000000002</c:v>
                </c:pt>
                <c:pt idx="148">
                  <c:v>0.384909</c:v>
                </c:pt>
                <c:pt idx="149">
                  <c:v>0.38548500000000002</c:v>
                </c:pt>
                <c:pt idx="150">
                  <c:v>0.38592199999999999</c:v>
                </c:pt>
                <c:pt idx="151">
                  <c:v>0.385403</c:v>
                </c:pt>
                <c:pt idx="152">
                  <c:v>0.38493699999999997</c:v>
                </c:pt>
                <c:pt idx="153">
                  <c:v>0.38534000000000002</c:v>
                </c:pt>
                <c:pt idx="154">
                  <c:v>0.38562400000000002</c:v>
                </c:pt>
                <c:pt idx="155">
                  <c:v>0.38498300000000002</c:v>
                </c:pt>
                <c:pt idx="156">
                  <c:v>0.384434</c:v>
                </c:pt>
                <c:pt idx="157">
                  <c:v>0.38480900000000001</c:v>
                </c:pt>
                <c:pt idx="158">
                  <c:v>0.38511299999999998</c:v>
                </c:pt>
                <c:pt idx="159">
                  <c:v>0.38454700000000003</c:v>
                </c:pt>
                <c:pt idx="160">
                  <c:v>0.38411499999999998</c:v>
                </c:pt>
                <c:pt idx="161">
                  <c:v>0.38463900000000001</c:v>
                </c:pt>
                <c:pt idx="162">
                  <c:v>0.38511200000000001</c:v>
                </c:pt>
                <c:pt idx="163">
                  <c:v>0.384714</c:v>
                </c:pt>
                <c:pt idx="164">
                  <c:v>0.38444</c:v>
                </c:pt>
                <c:pt idx="165">
                  <c:v>0.38508700000000001</c:v>
                </c:pt>
                <c:pt idx="166">
                  <c:v>0.38563799999999998</c:v>
                </c:pt>
                <c:pt idx="167">
                  <c:v>0.38525599999999999</c:v>
                </c:pt>
                <c:pt idx="168">
                  <c:v>0.38493100000000002</c:v>
                </c:pt>
                <c:pt idx="169">
                  <c:v>0.385459</c:v>
                </c:pt>
                <c:pt idx="170">
                  <c:v>0.38583600000000001</c:v>
                </c:pt>
                <c:pt idx="171">
                  <c:v>0.38524599999999998</c:v>
                </c:pt>
                <c:pt idx="172">
                  <c:v>0.38470500000000002</c:v>
                </c:pt>
                <c:pt idx="173">
                  <c:v>0.38504699999999997</c:v>
                </c:pt>
                <c:pt idx="174">
                  <c:v>0.38529200000000002</c:v>
                </c:pt>
                <c:pt idx="175">
                  <c:v>0.38465300000000002</c:v>
                </c:pt>
                <c:pt idx="176">
                  <c:v>0.38415100000000002</c:v>
                </c:pt>
                <c:pt idx="177">
                  <c:v>0.38461600000000001</c:v>
                </c:pt>
                <c:pt idx="178">
                  <c:v>0.38504699999999997</c:v>
                </c:pt>
                <c:pt idx="179">
                  <c:v>0.38462800000000003</c:v>
                </c:pt>
                <c:pt idx="180">
                  <c:v>0.38434400000000002</c:v>
                </c:pt>
                <c:pt idx="181">
                  <c:v>0.38499699999999998</c:v>
                </c:pt>
                <c:pt idx="182">
                  <c:v>0.38556000000000001</c:v>
                </c:pt>
                <c:pt idx="183">
                  <c:v>0.38520100000000002</c:v>
                </c:pt>
                <c:pt idx="184">
                  <c:v>0.384909</c:v>
                </c:pt>
                <c:pt idx="185">
                  <c:v>0.385486</c:v>
                </c:pt>
                <c:pt idx="186">
                  <c:v>0.38592500000000002</c:v>
                </c:pt>
                <c:pt idx="187">
                  <c:v>0.385407</c:v>
                </c:pt>
                <c:pt idx="188">
                  <c:v>0.38494299999999998</c:v>
                </c:pt>
                <c:pt idx="189">
                  <c:v>0.38534800000000002</c:v>
                </c:pt>
                <c:pt idx="190">
                  <c:v>0.385633</c:v>
                </c:pt>
                <c:pt idx="191">
                  <c:v>0.384992</c:v>
                </c:pt>
                <c:pt idx="192">
                  <c:v>0.38444400000000001</c:v>
                </c:pt>
                <c:pt idx="193">
                  <c:v>0.38481900000000002</c:v>
                </c:pt>
                <c:pt idx="194">
                  <c:v>0.38512200000000002</c:v>
                </c:pt>
                <c:pt idx="195">
                  <c:v>0.38455299999999998</c:v>
                </c:pt>
                <c:pt idx="196">
                  <c:v>0.38412000000000002</c:v>
                </c:pt>
                <c:pt idx="197">
                  <c:v>0.38463900000000001</c:v>
                </c:pt>
                <c:pt idx="198">
                  <c:v>0.385106</c:v>
                </c:pt>
                <c:pt idx="199">
                  <c:v>0.38470199999999999</c:v>
                </c:pt>
                <c:pt idx="200">
                  <c:v>0.38441599999999998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A6-0449-8D93-FD2A26A99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'hpf 3k f 10000'!$B$1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3k f 10000'!$B$2:$B$400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0.69973799999999997</c:v>
                </c:pt>
                <c:pt idx="2">
                  <c:v>0.35012799999999999</c:v>
                </c:pt>
                <c:pt idx="3">
                  <c:v>7.0200000000000004E-4</c:v>
                </c:pt>
                <c:pt idx="4">
                  <c:v>0.35012799999999999</c:v>
                </c:pt>
                <c:pt idx="5">
                  <c:v>0.69930999999999999</c:v>
                </c:pt>
                <c:pt idx="6">
                  <c:v>0.34991499999999998</c:v>
                </c:pt>
                <c:pt idx="7">
                  <c:v>9.2E-5</c:v>
                </c:pt>
                <c:pt idx="8">
                  <c:v>0.35000599999999998</c:v>
                </c:pt>
                <c:pt idx="9">
                  <c:v>0.69912700000000005</c:v>
                </c:pt>
                <c:pt idx="10">
                  <c:v>0.349823</c:v>
                </c:pt>
                <c:pt idx="11">
                  <c:v>3.0499999999999999E-4</c:v>
                </c:pt>
                <c:pt idx="12">
                  <c:v>0.349823</c:v>
                </c:pt>
                <c:pt idx="13">
                  <c:v>0.69937099999999996</c:v>
                </c:pt>
                <c:pt idx="14">
                  <c:v>0.34988399999999997</c:v>
                </c:pt>
                <c:pt idx="15">
                  <c:v>7.0200000000000004E-4</c:v>
                </c:pt>
                <c:pt idx="16">
                  <c:v>0.35009800000000002</c:v>
                </c:pt>
                <c:pt idx="17">
                  <c:v>0.69992100000000002</c:v>
                </c:pt>
                <c:pt idx="18">
                  <c:v>0.34997600000000001</c:v>
                </c:pt>
                <c:pt idx="19">
                  <c:v>8.5400000000000005E-4</c:v>
                </c:pt>
                <c:pt idx="20">
                  <c:v>0.35012799999999999</c:v>
                </c:pt>
                <c:pt idx="21">
                  <c:v>0.69964599999999999</c:v>
                </c:pt>
                <c:pt idx="22">
                  <c:v>0.350159</c:v>
                </c:pt>
                <c:pt idx="23">
                  <c:v>6.0999999999999997E-4</c:v>
                </c:pt>
                <c:pt idx="24">
                  <c:v>0.35009800000000002</c:v>
                </c:pt>
                <c:pt idx="25">
                  <c:v>0.69928000000000001</c:v>
                </c:pt>
                <c:pt idx="26">
                  <c:v>0.34988399999999997</c:v>
                </c:pt>
                <c:pt idx="27">
                  <c:v>3.1000000000000001E-5</c:v>
                </c:pt>
                <c:pt idx="28">
                  <c:v>0.35000599999999998</c:v>
                </c:pt>
                <c:pt idx="29">
                  <c:v>0.69912700000000005</c:v>
                </c:pt>
                <c:pt idx="30">
                  <c:v>0.349823</c:v>
                </c:pt>
                <c:pt idx="31">
                  <c:v>3.3599999999999998E-4</c:v>
                </c:pt>
                <c:pt idx="32">
                  <c:v>0.349823</c:v>
                </c:pt>
                <c:pt idx="33">
                  <c:v>0.69937099999999996</c:v>
                </c:pt>
                <c:pt idx="34">
                  <c:v>0.34988399999999997</c:v>
                </c:pt>
                <c:pt idx="35">
                  <c:v>7.0200000000000004E-4</c:v>
                </c:pt>
                <c:pt idx="36">
                  <c:v>0.35009800000000002</c:v>
                </c:pt>
                <c:pt idx="37">
                  <c:v>0.69976799999999995</c:v>
                </c:pt>
                <c:pt idx="38">
                  <c:v>0.35009800000000002</c:v>
                </c:pt>
                <c:pt idx="39">
                  <c:v>7.0200000000000004E-4</c:v>
                </c:pt>
                <c:pt idx="40">
                  <c:v>0.35012799999999999</c:v>
                </c:pt>
                <c:pt idx="41">
                  <c:v>0.69930999999999999</c:v>
                </c:pt>
                <c:pt idx="42">
                  <c:v>0.34991499999999998</c:v>
                </c:pt>
                <c:pt idx="43">
                  <c:v>1.5300000000000001E-4</c:v>
                </c:pt>
                <c:pt idx="44">
                  <c:v>0.35000599999999998</c:v>
                </c:pt>
                <c:pt idx="45">
                  <c:v>0.69909699999999997</c:v>
                </c:pt>
                <c:pt idx="46">
                  <c:v>0.349823</c:v>
                </c:pt>
                <c:pt idx="47">
                  <c:v>3.0499999999999999E-4</c:v>
                </c:pt>
                <c:pt idx="48">
                  <c:v>0.349823</c:v>
                </c:pt>
                <c:pt idx="49">
                  <c:v>0.69934099999999999</c:v>
                </c:pt>
                <c:pt idx="50">
                  <c:v>0.34988399999999997</c:v>
                </c:pt>
                <c:pt idx="51">
                  <c:v>7.0200000000000004E-4</c:v>
                </c:pt>
                <c:pt idx="52">
                  <c:v>0.35009800000000002</c:v>
                </c:pt>
                <c:pt idx="53">
                  <c:v>0.69989000000000001</c:v>
                </c:pt>
                <c:pt idx="54">
                  <c:v>0.34997600000000001</c:v>
                </c:pt>
                <c:pt idx="55">
                  <c:v>8.5400000000000005E-4</c:v>
                </c:pt>
                <c:pt idx="56">
                  <c:v>0.350159</c:v>
                </c:pt>
                <c:pt idx="57">
                  <c:v>0.69967699999999999</c:v>
                </c:pt>
                <c:pt idx="58">
                  <c:v>0.350159</c:v>
                </c:pt>
                <c:pt idx="59">
                  <c:v>6.0999999999999997E-4</c:v>
                </c:pt>
                <c:pt idx="60">
                  <c:v>0.35009800000000002</c:v>
                </c:pt>
                <c:pt idx="61">
                  <c:v>0.69928000000000001</c:v>
                </c:pt>
                <c:pt idx="62">
                  <c:v>0.34988399999999997</c:v>
                </c:pt>
                <c:pt idx="63">
                  <c:v>3.1000000000000001E-5</c:v>
                </c:pt>
                <c:pt idx="64">
                  <c:v>0.35000599999999998</c:v>
                </c:pt>
                <c:pt idx="65">
                  <c:v>0.69912700000000005</c:v>
                </c:pt>
                <c:pt idx="66">
                  <c:v>0.349823</c:v>
                </c:pt>
                <c:pt idx="67">
                  <c:v>3.0499999999999999E-4</c:v>
                </c:pt>
                <c:pt idx="68">
                  <c:v>0.349823</c:v>
                </c:pt>
                <c:pt idx="69">
                  <c:v>0.69937099999999996</c:v>
                </c:pt>
                <c:pt idx="70">
                  <c:v>0.34988399999999997</c:v>
                </c:pt>
                <c:pt idx="71">
                  <c:v>7.0200000000000004E-4</c:v>
                </c:pt>
                <c:pt idx="72">
                  <c:v>0.35009800000000002</c:v>
                </c:pt>
                <c:pt idx="73">
                  <c:v>0.69979899999999995</c:v>
                </c:pt>
                <c:pt idx="74">
                  <c:v>0.35009800000000002</c:v>
                </c:pt>
                <c:pt idx="75">
                  <c:v>7.3200000000000001E-4</c:v>
                </c:pt>
                <c:pt idx="76">
                  <c:v>0.35012799999999999</c:v>
                </c:pt>
                <c:pt idx="77">
                  <c:v>0.69930999999999999</c:v>
                </c:pt>
                <c:pt idx="78">
                  <c:v>0.34994500000000001</c:v>
                </c:pt>
                <c:pt idx="79">
                  <c:v>1.83E-4</c:v>
                </c:pt>
                <c:pt idx="80">
                  <c:v>0.35003699999999999</c:v>
                </c:pt>
                <c:pt idx="81">
                  <c:v>0.69909699999999997</c:v>
                </c:pt>
                <c:pt idx="82">
                  <c:v>0.349823</c:v>
                </c:pt>
                <c:pt idx="83">
                  <c:v>2.7500000000000002E-4</c:v>
                </c:pt>
                <c:pt idx="84">
                  <c:v>0.349823</c:v>
                </c:pt>
                <c:pt idx="85">
                  <c:v>0.69934099999999999</c:v>
                </c:pt>
                <c:pt idx="86">
                  <c:v>0.34988399999999997</c:v>
                </c:pt>
                <c:pt idx="87">
                  <c:v>7.0200000000000004E-4</c:v>
                </c:pt>
                <c:pt idx="88">
                  <c:v>0.35009800000000002</c:v>
                </c:pt>
                <c:pt idx="89">
                  <c:v>0.69986000000000004</c:v>
                </c:pt>
                <c:pt idx="90">
                  <c:v>0.34997600000000001</c:v>
                </c:pt>
                <c:pt idx="91">
                  <c:v>8.5400000000000005E-4</c:v>
                </c:pt>
                <c:pt idx="92">
                  <c:v>0.350159</c:v>
                </c:pt>
                <c:pt idx="93">
                  <c:v>0.69967699999999999</c:v>
                </c:pt>
                <c:pt idx="94">
                  <c:v>0.350159</c:v>
                </c:pt>
                <c:pt idx="95">
                  <c:v>6.0999999999999997E-4</c:v>
                </c:pt>
                <c:pt idx="96">
                  <c:v>0.35009800000000002</c:v>
                </c:pt>
                <c:pt idx="97">
                  <c:v>0.69928000000000001</c:v>
                </c:pt>
                <c:pt idx="98">
                  <c:v>0.34988399999999997</c:v>
                </c:pt>
                <c:pt idx="99">
                  <c:v>6.0999999999999999E-5</c:v>
                </c:pt>
                <c:pt idx="100">
                  <c:v>0.35000599999999998</c:v>
                </c:pt>
                <c:pt idx="101">
                  <c:v>0.69912700000000005</c:v>
                </c:pt>
                <c:pt idx="102">
                  <c:v>0.349823</c:v>
                </c:pt>
                <c:pt idx="103">
                  <c:v>3.0499999999999999E-4</c:v>
                </c:pt>
                <c:pt idx="104">
                  <c:v>0.349823</c:v>
                </c:pt>
                <c:pt idx="105">
                  <c:v>0.69937099999999996</c:v>
                </c:pt>
                <c:pt idx="106">
                  <c:v>0.34988399999999997</c:v>
                </c:pt>
                <c:pt idx="107">
                  <c:v>7.0200000000000004E-4</c:v>
                </c:pt>
                <c:pt idx="108">
                  <c:v>0.35009800000000002</c:v>
                </c:pt>
                <c:pt idx="109">
                  <c:v>0.69995099999999999</c:v>
                </c:pt>
                <c:pt idx="110">
                  <c:v>0.34997600000000001</c:v>
                </c:pt>
                <c:pt idx="111">
                  <c:v>8.5400000000000005E-4</c:v>
                </c:pt>
                <c:pt idx="112">
                  <c:v>0.35012799999999999</c:v>
                </c:pt>
                <c:pt idx="113">
                  <c:v>0.69964599999999999</c:v>
                </c:pt>
                <c:pt idx="114">
                  <c:v>0.350159</c:v>
                </c:pt>
                <c:pt idx="115">
                  <c:v>6.0999999999999997E-4</c:v>
                </c:pt>
                <c:pt idx="116">
                  <c:v>0.35009800000000002</c:v>
                </c:pt>
                <c:pt idx="117">
                  <c:v>0.69928000000000001</c:v>
                </c:pt>
                <c:pt idx="118">
                  <c:v>0.34988399999999997</c:v>
                </c:pt>
                <c:pt idx="119">
                  <c:v>1.83E-4</c:v>
                </c:pt>
                <c:pt idx="120">
                  <c:v>0.34988399999999997</c:v>
                </c:pt>
                <c:pt idx="121">
                  <c:v>0.69924900000000001</c:v>
                </c:pt>
                <c:pt idx="122">
                  <c:v>0.349854</c:v>
                </c:pt>
                <c:pt idx="123">
                  <c:v>6.7100000000000005E-4</c:v>
                </c:pt>
                <c:pt idx="124">
                  <c:v>0.35006700000000002</c:v>
                </c:pt>
                <c:pt idx="125">
                  <c:v>0.69979899999999995</c:v>
                </c:pt>
                <c:pt idx="126">
                  <c:v>0.34994500000000001</c:v>
                </c:pt>
                <c:pt idx="127">
                  <c:v>8.8500000000000004E-4</c:v>
                </c:pt>
                <c:pt idx="128">
                  <c:v>0.350159</c:v>
                </c:pt>
                <c:pt idx="129">
                  <c:v>0.69967699999999999</c:v>
                </c:pt>
                <c:pt idx="130">
                  <c:v>0.35012799999999999</c:v>
                </c:pt>
                <c:pt idx="131">
                  <c:v>6.0999999999999997E-4</c:v>
                </c:pt>
                <c:pt idx="132">
                  <c:v>0.35009800000000002</c:v>
                </c:pt>
                <c:pt idx="133">
                  <c:v>0.69928000000000001</c:v>
                </c:pt>
                <c:pt idx="134">
                  <c:v>0.34988399999999997</c:v>
                </c:pt>
                <c:pt idx="135">
                  <c:v>9.2E-5</c:v>
                </c:pt>
                <c:pt idx="136">
                  <c:v>0.35000599999999998</c:v>
                </c:pt>
                <c:pt idx="137">
                  <c:v>0.69912700000000005</c:v>
                </c:pt>
                <c:pt idx="138">
                  <c:v>0.349823</c:v>
                </c:pt>
                <c:pt idx="139">
                  <c:v>3.0499999999999999E-4</c:v>
                </c:pt>
                <c:pt idx="140">
                  <c:v>0.349823</c:v>
                </c:pt>
                <c:pt idx="141">
                  <c:v>0.69937099999999996</c:v>
                </c:pt>
                <c:pt idx="142">
                  <c:v>0.34988399999999997</c:v>
                </c:pt>
                <c:pt idx="143">
                  <c:v>7.0200000000000004E-4</c:v>
                </c:pt>
                <c:pt idx="144">
                  <c:v>0.35009800000000002</c:v>
                </c:pt>
                <c:pt idx="145">
                  <c:v>0.69992100000000002</c:v>
                </c:pt>
                <c:pt idx="146">
                  <c:v>0.34997600000000001</c:v>
                </c:pt>
                <c:pt idx="147">
                  <c:v>8.5400000000000005E-4</c:v>
                </c:pt>
                <c:pt idx="148">
                  <c:v>0.35012799999999999</c:v>
                </c:pt>
                <c:pt idx="149">
                  <c:v>0.69964599999999999</c:v>
                </c:pt>
                <c:pt idx="150">
                  <c:v>0.350159</c:v>
                </c:pt>
                <c:pt idx="151">
                  <c:v>6.0999999999999997E-4</c:v>
                </c:pt>
                <c:pt idx="152">
                  <c:v>0.35009800000000002</c:v>
                </c:pt>
                <c:pt idx="153">
                  <c:v>0.69928000000000001</c:v>
                </c:pt>
                <c:pt idx="154">
                  <c:v>0.34988399999999997</c:v>
                </c:pt>
                <c:pt idx="155">
                  <c:v>1.83E-4</c:v>
                </c:pt>
                <c:pt idx="156">
                  <c:v>0.34988399999999997</c:v>
                </c:pt>
                <c:pt idx="157">
                  <c:v>0.69924900000000001</c:v>
                </c:pt>
                <c:pt idx="158">
                  <c:v>0.349854</c:v>
                </c:pt>
                <c:pt idx="159">
                  <c:v>6.4099999999999997E-4</c:v>
                </c:pt>
                <c:pt idx="160">
                  <c:v>0.35003699999999999</c:v>
                </c:pt>
                <c:pt idx="161">
                  <c:v>0.69976799999999995</c:v>
                </c:pt>
                <c:pt idx="162">
                  <c:v>0.34994500000000001</c:v>
                </c:pt>
                <c:pt idx="163">
                  <c:v>8.8500000000000004E-4</c:v>
                </c:pt>
                <c:pt idx="164">
                  <c:v>0.350159</c:v>
                </c:pt>
                <c:pt idx="165">
                  <c:v>0.69967699999999999</c:v>
                </c:pt>
                <c:pt idx="166">
                  <c:v>0.35012799999999999</c:v>
                </c:pt>
                <c:pt idx="167">
                  <c:v>6.4099999999999997E-4</c:v>
                </c:pt>
                <c:pt idx="168">
                  <c:v>0.35009800000000002</c:v>
                </c:pt>
                <c:pt idx="169">
                  <c:v>0.69928000000000001</c:v>
                </c:pt>
                <c:pt idx="170">
                  <c:v>0.34988399999999997</c:v>
                </c:pt>
                <c:pt idx="171">
                  <c:v>1.22E-4</c:v>
                </c:pt>
                <c:pt idx="172">
                  <c:v>0.35000599999999998</c:v>
                </c:pt>
                <c:pt idx="173">
                  <c:v>0.69912700000000005</c:v>
                </c:pt>
                <c:pt idx="174">
                  <c:v>0.349823</c:v>
                </c:pt>
                <c:pt idx="175">
                  <c:v>3.0499999999999999E-4</c:v>
                </c:pt>
                <c:pt idx="176">
                  <c:v>0.349823</c:v>
                </c:pt>
                <c:pt idx="177">
                  <c:v>0.69937099999999996</c:v>
                </c:pt>
                <c:pt idx="178">
                  <c:v>0.34988399999999997</c:v>
                </c:pt>
                <c:pt idx="179">
                  <c:v>7.0200000000000004E-4</c:v>
                </c:pt>
                <c:pt idx="180">
                  <c:v>0.35009800000000002</c:v>
                </c:pt>
                <c:pt idx="181">
                  <c:v>0.69992100000000002</c:v>
                </c:pt>
                <c:pt idx="182">
                  <c:v>0.34997600000000001</c:v>
                </c:pt>
                <c:pt idx="183">
                  <c:v>8.5400000000000005E-4</c:v>
                </c:pt>
                <c:pt idx="184">
                  <c:v>0.350159</c:v>
                </c:pt>
                <c:pt idx="185">
                  <c:v>0.69967699999999999</c:v>
                </c:pt>
                <c:pt idx="186">
                  <c:v>0.350159</c:v>
                </c:pt>
                <c:pt idx="187">
                  <c:v>6.0999999999999997E-4</c:v>
                </c:pt>
                <c:pt idx="188">
                  <c:v>0.35009800000000002</c:v>
                </c:pt>
                <c:pt idx="189">
                  <c:v>0.69928000000000001</c:v>
                </c:pt>
                <c:pt idx="190">
                  <c:v>0.34988399999999997</c:v>
                </c:pt>
                <c:pt idx="191">
                  <c:v>3.1000000000000001E-5</c:v>
                </c:pt>
                <c:pt idx="192">
                  <c:v>0.35000599999999998</c:v>
                </c:pt>
                <c:pt idx="193">
                  <c:v>0.69912700000000005</c:v>
                </c:pt>
                <c:pt idx="194">
                  <c:v>0.349823</c:v>
                </c:pt>
                <c:pt idx="195">
                  <c:v>3.3599999999999998E-4</c:v>
                </c:pt>
                <c:pt idx="196">
                  <c:v>0.349823</c:v>
                </c:pt>
                <c:pt idx="197">
                  <c:v>0.69937099999999996</c:v>
                </c:pt>
                <c:pt idx="198">
                  <c:v>0.34988399999999997</c:v>
                </c:pt>
                <c:pt idx="199">
                  <c:v>7.0200000000000004E-4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1-F34A-9B8C-2C3AE376E592}"/>
            </c:ext>
          </c:extLst>
        </c:ser>
        <c:ser>
          <c:idx val="1"/>
          <c:order val="1"/>
          <c:tx>
            <c:strRef>
              <c:f>'hpf 3k f 10000'!$C$1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3k f 10000'!$C$2:$C$400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0.22137499999999999</c:v>
                </c:pt>
                <c:pt idx="2">
                  <c:v>0.60684199999999999</c:v>
                </c:pt>
                <c:pt idx="3">
                  <c:v>0.35293600000000003</c:v>
                </c:pt>
                <c:pt idx="4">
                  <c:v>0.11788899999999999</c:v>
                </c:pt>
                <c:pt idx="5">
                  <c:v>0.41278100000000001</c:v>
                </c:pt>
                <c:pt idx="6">
                  <c:v>0.65396100000000001</c:v>
                </c:pt>
                <c:pt idx="7">
                  <c:v>0.357269</c:v>
                </c:pt>
                <c:pt idx="8">
                  <c:v>0.11853</c:v>
                </c:pt>
                <c:pt idx="9">
                  <c:v>0.41275000000000001</c:v>
                </c:pt>
                <c:pt idx="10">
                  <c:v>0.65216099999999999</c:v>
                </c:pt>
                <c:pt idx="11">
                  <c:v>0.357178</c:v>
                </c:pt>
                <c:pt idx="12">
                  <c:v>0.11770600000000001</c:v>
                </c:pt>
                <c:pt idx="13">
                  <c:v>0.41275000000000001</c:v>
                </c:pt>
                <c:pt idx="14">
                  <c:v>0.65170300000000003</c:v>
                </c:pt>
                <c:pt idx="15">
                  <c:v>0.357178</c:v>
                </c:pt>
                <c:pt idx="16">
                  <c:v>0.116302</c:v>
                </c:pt>
                <c:pt idx="17">
                  <c:v>0.412659</c:v>
                </c:pt>
                <c:pt idx="18">
                  <c:v>0.65142800000000001</c:v>
                </c:pt>
                <c:pt idx="19">
                  <c:v>0.35720800000000003</c:v>
                </c:pt>
                <c:pt idx="20">
                  <c:v>0.117828</c:v>
                </c:pt>
                <c:pt idx="21">
                  <c:v>0.41278100000000001</c:v>
                </c:pt>
                <c:pt idx="22">
                  <c:v>0.65231300000000003</c:v>
                </c:pt>
                <c:pt idx="23">
                  <c:v>0.35720800000000003</c:v>
                </c:pt>
                <c:pt idx="24">
                  <c:v>0.118256</c:v>
                </c:pt>
                <c:pt idx="25">
                  <c:v>0.41278100000000001</c:v>
                </c:pt>
                <c:pt idx="26">
                  <c:v>0.65362500000000001</c:v>
                </c:pt>
                <c:pt idx="27">
                  <c:v>0.35730000000000001</c:v>
                </c:pt>
                <c:pt idx="28">
                  <c:v>0.11853</c:v>
                </c:pt>
                <c:pt idx="29">
                  <c:v>0.41275000000000001</c:v>
                </c:pt>
                <c:pt idx="30">
                  <c:v>0.65212999999999999</c:v>
                </c:pt>
                <c:pt idx="31">
                  <c:v>0.357178</c:v>
                </c:pt>
                <c:pt idx="32">
                  <c:v>0.117615</c:v>
                </c:pt>
                <c:pt idx="33">
                  <c:v>0.41275000000000001</c:v>
                </c:pt>
                <c:pt idx="34">
                  <c:v>0.65170300000000003</c:v>
                </c:pt>
                <c:pt idx="35">
                  <c:v>0.357178</c:v>
                </c:pt>
                <c:pt idx="36">
                  <c:v>0.116364</c:v>
                </c:pt>
                <c:pt idx="37">
                  <c:v>0.412659</c:v>
                </c:pt>
                <c:pt idx="38">
                  <c:v>0.65173300000000001</c:v>
                </c:pt>
                <c:pt idx="39">
                  <c:v>0.35720800000000003</c:v>
                </c:pt>
                <c:pt idx="40">
                  <c:v>0.118103</c:v>
                </c:pt>
                <c:pt idx="41">
                  <c:v>0.41278100000000001</c:v>
                </c:pt>
                <c:pt idx="42">
                  <c:v>0.654053</c:v>
                </c:pt>
                <c:pt idx="43">
                  <c:v>0.357269</c:v>
                </c:pt>
                <c:pt idx="44">
                  <c:v>0.11853</c:v>
                </c:pt>
                <c:pt idx="45">
                  <c:v>0.41275000000000001</c:v>
                </c:pt>
                <c:pt idx="46">
                  <c:v>0.65219099999999997</c:v>
                </c:pt>
                <c:pt idx="47">
                  <c:v>0.357178</c:v>
                </c:pt>
                <c:pt idx="48">
                  <c:v>0.117767</c:v>
                </c:pt>
                <c:pt idx="49">
                  <c:v>0.41275000000000001</c:v>
                </c:pt>
                <c:pt idx="50">
                  <c:v>0.65173300000000001</c:v>
                </c:pt>
                <c:pt idx="51">
                  <c:v>0.357178</c:v>
                </c:pt>
                <c:pt idx="52">
                  <c:v>0.116272</c:v>
                </c:pt>
                <c:pt idx="53">
                  <c:v>0.412659</c:v>
                </c:pt>
                <c:pt idx="54">
                  <c:v>0.65142800000000001</c:v>
                </c:pt>
                <c:pt idx="55">
                  <c:v>0.35720800000000003</c:v>
                </c:pt>
                <c:pt idx="56">
                  <c:v>0.117798</c:v>
                </c:pt>
                <c:pt idx="57">
                  <c:v>0.41278100000000001</c:v>
                </c:pt>
                <c:pt idx="58">
                  <c:v>0.65225200000000005</c:v>
                </c:pt>
                <c:pt idx="59">
                  <c:v>0.35720800000000003</c:v>
                </c:pt>
                <c:pt idx="60">
                  <c:v>0.118256</c:v>
                </c:pt>
                <c:pt idx="61">
                  <c:v>0.41278100000000001</c:v>
                </c:pt>
                <c:pt idx="62">
                  <c:v>0.65365600000000001</c:v>
                </c:pt>
                <c:pt idx="63">
                  <c:v>0.35730000000000001</c:v>
                </c:pt>
                <c:pt idx="64">
                  <c:v>0.11853</c:v>
                </c:pt>
                <c:pt idx="65">
                  <c:v>0.41275000000000001</c:v>
                </c:pt>
                <c:pt idx="66">
                  <c:v>0.65212999999999999</c:v>
                </c:pt>
                <c:pt idx="67">
                  <c:v>0.357178</c:v>
                </c:pt>
                <c:pt idx="68">
                  <c:v>0.117645</c:v>
                </c:pt>
                <c:pt idx="69">
                  <c:v>0.41275000000000001</c:v>
                </c:pt>
                <c:pt idx="70">
                  <c:v>0.65170300000000003</c:v>
                </c:pt>
                <c:pt idx="71">
                  <c:v>0.357178</c:v>
                </c:pt>
                <c:pt idx="72">
                  <c:v>0.116364</c:v>
                </c:pt>
                <c:pt idx="73">
                  <c:v>0.412659</c:v>
                </c:pt>
                <c:pt idx="74">
                  <c:v>0.65167200000000003</c:v>
                </c:pt>
                <c:pt idx="75">
                  <c:v>0.35720800000000003</c:v>
                </c:pt>
                <c:pt idx="76">
                  <c:v>0.118103</c:v>
                </c:pt>
                <c:pt idx="77">
                  <c:v>0.41278100000000001</c:v>
                </c:pt>
                <c:pt idx="78">
                  <c:v>0.65411399999999997</c:v>
                </c:pt>
                <c:pt idx="79">
                  <c:v>0.357269</c:v>
                </c:pt>
                <c:pt idx="80">
                  <c:v>0.11849999999999999</c:v>
                </c:pt>
                <c:pt idx="81">
                  <c:v>0.41275000000000001</c:v>
                </c:pt>
                <c:pt idx="82">
                  <c:v>0.65219099999999997</c:v>
                </c:pt>
                <c:pt idx="83">
                  <c:v>0.357178</c:v>
                </c:pt>
                <c:pt idx="84">
                  <c:v>0.117828</c:v>
                </c:pt>
                <c:pt idx="85">
                  <c:v>0.41275000000000001</c:v>
                </c:pt>
                <c:pt idx="86">
                  <c:v>0.65173300000000001</c:v>
                </c:pt>
                <c:pt idx="87">
                  <c:v>0.357178</c:v>
                </c:pt>
                <c:pt idx="88">
                  <c:v>0.116241</c:v>
                </c:pt>
                <c:pt idx="89">
                  <c:v>0.412659</c:v>
                </c:pt>
                <c:pt idx="90">
                  <c:v>0.65142800000000001</c:v>
                </c:pt>
                <c:pt idx="91">
                  <c:v>0.35720800000000003</c:v>
                </c:pt>
                <c:pt idx="92">
                  <c:v>0.117798</c:v>
                </c:pt>
                <c:pt idx="93">
                  <c:v>0.41278100000000001</c:v>
                </c:pt>
                <c:pt idx="94">
                  <c:v>0.65222199999999997</c:v>
                </c:pt>
                <c:pt idx="95">
                  <c:v>0.35720800000000003</c:v>
                </c:pt>
                <c:pt idx="96">
                  <c:v>0.118256</c:v>
                </c:pt>
                <c:pt idx="97">
                  <c:v>0.41278100000000001</c:v>
                </c:pt>
                <c:pt idx="98">
                  <c:v>0.65365600000000001</c:v>
                </c:pt>
                <c:pt idx="99">
                  <c:v>0.35730000000000001</c:v>
                </c:pt>
                <c:pt idx="100">
                  <c:v>0.11853</c:v>
                </c:pt>
                <c:pt idx="101">
                  <c:v>0.41275000000000001</c:v>
                </c:pt>
                <c:pt idx="102">
                  <c:v>0.65216099999999999</c:v>
                </c:pt>
                <c:pt idx="103">
                  <c:v>0.357178</c:v>
                </c:pt>
                <c:pt idx="104">
                  <c:v>0.117676</c:v>
                </c:pt>
                <c:pt idx="105">
                  <c:v>0.41275000000000001</c:v>
                </c:pt>
                <c:pt idx="106">
                  <c:v>0.65170300000000003</c:v>
                </c:pt>
                <c:pt idx="107">
                  <c:v>0.357178</c:v>
                </c:pt>
                <c:pt idx="108">
                  <c:v>0.11633300000000001</c:v>
                </c:pt>
                <c:pt idx="109">
                  <c:v>0.412659</c:v>
                </c:pt>
                <c:pt idx="110">
                  <c:v>0.65142800000000001</c:v>
                </c:pt>
                <c:pt idx="111">
                  <c:v>0.35720800000000003</c:v>
                </c:pt>
                <c:pt idx="112">
                  <c:v>0.117828</c:v>
                </c:pt>
                <c:pt idx="113">
                  <c:v>0.41278100000000001</c:v>
                </c:pt>
                <c:pt idx="114">
                  <c:v>0.65234400000000003</c:v>
                </c:pt>
                <c:pt idx="115">
                  <c:v>0.35720800000000003</c:v>
                </c:pt>
                <c:pt idx="116">
                  <c:v>0.118256</c:v>
                </c:pt>
                <c:pt idx="117">
                  <c:v>0.41278100000000001</c:v>
                </c:pt>
                <c:pt idx="118">
                  <c:v>0.65359500000000004</c:v>
                </c:pt>
                <c:pt idx="119">
                  <c:v>0.35730000000000001</c:v>
                </c:pt>
                <c:pt idx="120">
                  <c:v>0.118256</c:v>
                </c:pt>
                <c:pt idx="121">
                  <c:v>0.41275000000000001</c:v>
                </c:pt>
                <c:pt idx="122">
                  <c:v>0.65185499999999996</c:v>
                </c:pt>
                <c:pt idx="123">
                  <c:v>0.357178</c:v>
                </c:pt>
                <c:pt idx="124">
                  <c:v>0.115906</c:v>
                </c:pt>
                <c:pt idx="125">
                  <c:v>0.41268899999999997</c:v>
                </c:pt>
                <c:pt idx="126">
                  <c:v>0.65142800000000001</c:v>
                </c:pt>
                <c:pt idx="127">
                  <c:v>0.35720800000000003</c:v>
                </c:pt>
                <c:pt idx="128">
                  <c:v>0.117767</c:v>
                </c:pt>
                <c:pt idx="129">
                  <c:v>0.41278100000000001</c:v>
                </c:pt>
                <c:pt idx="130">
                  <c:v>0.65216099999999999</c:v>
                </c:pt>
                <c:pt idx="131">
                  <c:v>0.35720800000000003</c:v>
                </c:pt>
                <c:pt idx="132">
                  <c:v>0.118225</c:v>
                </c:pt>
                <c:pt idx="133">
                  <c:v>0.41278100000000001</c:v>
                </c:pt>
                <c:pt idx="134">
                  <c:v>0.65368700000000002</c:v>
                </c:pt>
                <c:pt idx="135">
                  <c:v>0.35730000000000001</c:v>
                </c:pt>
                <c:pt idx="136">
                  <c:v>0.11853</c:v>
                </c:pt>
                <c:pt idx="137">
                  <c:v>0.41275000000000001</c:v>
                </c:pt>
                <c:pt idx="138">
                  <c:v>0.65216099999999999</c:v>
                </c:pt>
                <c:pt idx="139">
                  <c:v>0.357178</c:v>
                </c:pt>
                <c:pt idx="140">
                  <c:v>0.11770600000000001</c:v>
                </c:pt>
                <c:pt idx="141">
                  <c:v>0.41275000000000001</c:v>
                </c:pt>
                <c:pt idx="142">
                  <c:v>0.65170300000000003</c:v>
                </c:pt>
                <c:pt idx="143">
                  <c:v>0.357178</c:v>
                </c:pt>
                <c:pt idx="144">
                  <c:v>0.116302</c:v>
                </c:pt>
                <c:pt idx="145">
                  <c:v>0.412659</c:v>
                </c:pt>
                <c:pt idx="146">
                  <c:v>0.65142800000000001</c:v>
                </c:pt>
                <c:pt idx="147">
                  <c:v>0.35720800000000003</c:v>
                </c:pt>
                <c:pt idx="148">
                  <c:v>0.117828</c:v>
                </c:pt>
                <c:pt idx="149">
                  <c:v>0.41278100000000001</c:v>
                </c:pt>
                <c:pt idx="150">
                  <c:v>0.65231300000000003</c:v>
                </c:pt>
                <c:pt idx="151">
                  <c:v>0.35720800000000003</c:v>
                </c:pt>
                <c:pt idx="152">
                  <c:v>0.118256</c:v>
                </c:pt>
                <c:pt idx="153">
                  <c:v>0.41278100000000001</c:v>
                </c:pt>
                <c:pt idx="154">
                  <c:v>0.65362500000000001</c:v>
                </c:pt>
                <c:pt idx="155">
                  <c:v>0.35730000000000001</c:v>
                </c:pt>
                <c:pt idx="156">
                  <c:v>0.118286</c:v>
                </c:pt>
                <c:pt idx="157">
                  <c:v>0.41275000000000001</c:v>
                </c:pt>
                <c:pt idx="158">
                  <c:v>0.65188599999999997</c:v>
                </c:pt>
                <c:pt idx="159">
                  <c:v>0.357178</c:v>
                </c:pt>
                <c:pt idx="160">
                  <c:v>0.115845</c:v>
                </c:pt>
                <c:pt idx="161">
                  <c:v>0.41268899999999997</c:v>
                </c:pt>
                <c:pt idx="162">
                  <c:v>0.65145900000000001</c:v>
                </c:pt>
                <c:pt idx="163">
                  <c:v>0.35720800000000003</c:v>
                </c:pt>
                <c:pt idx="164">
                  <c:v>0.117767</c:v>
                </c:pt>
                <c:pt idx="165">
                  <c:v>0.41278100000000001</c:v>
                </c:pt>
                <c:pt idx="166">
                  <c:v>0.65212999999999999</c:v>
                </c:pt>
                <c:pt idx="167">
                  <c:v>0.35720800000000003</c:v>
                </c:pt>
                <c:pt idx="168">
                  <c:v>0.118225</c:v>
                </c:pt>
                <c:pt idx="169">
                  <c:v>0.41278100000000001</c:v>
                </c:pt>
                <c:pt idx="170">
                  <c:v>0.65371699999999999</c:v>
                </c:pt>
                <c:pt idx="171">
                  <c:v>0.35730000000000001</c:v>
                </c:pt>
                <c:pt idx="172">
                  <c:v>0.11853</c:v>
                </c:pt>
                <c:pt idx="173">
                  <c:v>0.41275000000000001</c:v>
                </c:pt>
                <c:pt idx="174">
                  <c:v>0.65216099999999999</c:v>
                </c:pt>
                <c:pt idx="175">
                  <c:v>0.357178</c:v>
                </c:pt>
                <c:pt idx="176">
                  <c:v>0.11773699999999999</c:v>
                </c:pt>
                <c:pt idx="177">
                  <c:v>0.41275000000000001</c:v>
                </c:pt>
                <c:pt idx="178">
                  <c:v>0.65173300000000001</c:v>
                </c:pt>
                <c:pt idx="179">
                  <c:v>0.357178</c:v>
                </c:pt>
                <c:pt idx="180">
                  <c:v>0.116302</c:v>
                </c:pt>
                <c:pt idx="181">
                  <c:v>0.412659</c:v>
                </c:pt>
                <c:pt idx="182">
                  <c:v>0.65142800000000001</c:v>
                </c:pt>
                <c:pt idx="183">
                  <c:v>0.35720800000000003</c:v>
                </c:pt>
                <c:pt idx="184">
                  <c:v>0.117798</c:v>
                </c:pt>
                <c:pt idx="185">
                  <c:v>0.41278100000000001</c:v>
                </c:pt>
                <c:pt idx="186">
                  <c:v>0.65228299999999995</c:v>
                </c:pt>
                <c:pt idx="187">
                  <c:v>0.35720800000000003</c:v>
                </c:pt>
                <c:pt idx="188">
                  <c:v>0.118256</c:v>
                </c:pt>
                <c:pt idx="189">
                  <c:v>0.41278100000000001</c:v>
                </c:pt>
                <c:pt idx="190">
                  <c:v>0.65362500000000001</c:v>
                </c:pt>
                <c:pt idx="191">
                  <c:v>0.35730000000000001</c:v>
                </c:pt>
                <c:pt idx="192">
                  <c:v>0.11853</c:v>
                </c:pt>
                <c:pt idx="193">
                  <c:v>0.41275000000000001</c:v>
                </c:pt>
                <c:pt idx="194">
                  <c:v>0.65212999999999999</c:v>
                </c:pt>
                <c:pt idx="195">
                  <c:v>0.357178</c:v>
                </c:pt>
                <c:pt idx="196">
                  <c:v>0.117645</c:v>
                </c:pt>
                <c:pt idx="197">
                  <c:v>0.41275000000000001</c:v>
                </c:pt>
                <c:pt idx="198">
                  <c:v>0.65170300000000003</c:v>
                </c:pt>
                <c:pt idx="199">
                  <c:v>0.357178</c:v>
                </c:pt>
                <c:pt idx="200">
                  <c:v>0.115356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1-F34A-9B8C-2C3AE376E592}"/>
            </c:ext>
          </c:extLst>
        </c:ser>
        <c:ser>
          <c:idx val="2"/>
          <c:order val="2"/>
          <c:tx>
            <c:strRef>
              <c:f>'hpf 3k f 10000'!$D$1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3k f 10000'!$D$2:$D$400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0.22070300000000001</c:v>
                </c:pt>
                <c:pt idx="2">
                  <c:v>0.60644500000000001</c:v>
                </c:pt>
                <c:pt idx="3">
                  <c:v>0.35253899999999999</c:v>
                </c:pt>
                <c:pt idx="4">
                  <c:v>0.117188</c:v>
                </c:pt>
                <c:pt idx="5">
                  <c:v>0.412109</c:v>
                </c:pt>
                <c:pt idx="6">
                  <c:v>0.65332000000000001</c:v>
                </c:pt>
                <c:pt idx="7">
                  <c:v>0.35644500000000001</c:v>
                </c:pt>
                <c:pt idx="8">
                  <c:v>0.11816400000000001</c:v>
                </c:pt>
                <c:pt idx="9">
                  <c:v>0.412109</c:v>
                </c:pt>
                <c:pt idx="10">
                  <c:v>0.65136700000000003</c:v>
                </c:pt>
                <c:pt idx="11">
                  <c:v>0.35644500000000001</c:v>
                </c:pt>
                <c:pt idx="12">
                  <c:v>0.117188</c:v>
                </c:pt>
                <c:pt idx="13">
                  <c:v>0.412109</c:v>
                </c:pt>
                <c:pt idx="14">
                  <c:v>0.65136700000000003</c:v>
                </c:pt>
                <c:pt idx="15">
                  <c:v>0.35644500000000001</c:v>
                </c:pt>
                <c:pt idx="16">
                  <c:v>0.11621099999999999</c:v>
                </c:pt>
                <c:pt idx="17">
                  <c:v>0.412109</c:v>
                </c:pt>
                <c:pt idx="18">
                  <c:v>0.65136700000000003</c:v>
                </c:pt>
                <c:pt idx="19">
                  <c:v>0.35644500000000001</c:v>
                </c:pt>
                <c:pt idx="20">
                  <c:v>0.117188</c:v>
                </c:pt>
                <c:pt idx="21">
                  <c:v>0.412109</c:v>
                </c:pt>
                <c:pt idx="22">
                  <c:v>0.65136700000000003</c:v>
                </c:pt>
                <c:pt idx="23">
                  <c:v>0.35644500000000001</c:v>
                </c:pt>
                <c:pt idx="24">
                  <c:v>0.11816400000000001</c:v>
                </c:pt>
                <c:pt idx="25">
                  <c:v>0.412109</c:v>
                </c:pt>
                <c:pt idx="26">
                  <c:v>0.65332000000000001</c:v>
                </c:pt>
                <c:pt idx="27">
                  <c:v>0.35644500000000001</c:v>
                </c:pt>
                <c:pt idx="28">
                  <c:v>0.11816400000000001</c:v>
                </c:pt>
                <c:pt idx="29">
                  <c:v>0.412109</c:v>
                </c:pt>
                <c:pt idx="30">
                  <c:v>0.65136700000000003</c:v>
                </c:pt>
                <c:pt idx="31">
                  <c:v>0.35644500000000001</c:v>
                </c:pt>
                <c:pt idx="32">
                  <c:v>0.117188</c:v>
                </c:pt>
                <c:pt idx="33">
                  <c:v>0.412109</c:v>
                </c:pt>
                <c:pt idx="34">
                  <c:v>0.65136700000000003</c:v>
                </c:pt>
                <c:pt idx="35">
                  <c:v>0.35644500000000001</c:v>
                </c:pt>
                <c:pt idx="36">
                  <c:v>0.11621099999999999</c:v>
                </c:pt>
                <c:pt idx="37">
                  <c:v>0.412109</c:v>
                </c:pt>
                <c:pt idx="38">
                  <c:v>0.65136700000000003</c:v>
                </c:pt>
                <c:pt idx="39">
                  <c:v>0.35644500000000001</c:v>
                </c:pt>
                <c:pt idx="40">
                  <c:v>0.117188</c:v>
                </c:pt>
                <c:pt idx="41">
                  <c:v>0.412109</c:v>
                </c:pt>
                <c:pt idx="42">
                  <c:v>0.65332000000000001</c:v>
                </c:pt>
                <c:pt idx="43">
                  <c:v>0.35644500000000001</c:v>
                </c:pt>
                <c:pt idx="44">
                  <c:v>0.11816400000000001</c:v>
                </c:pt>
                <c:pt idx="45">
                  <c:v>0.412109</c:v>
                </c:pt>
                <c:pt idx="46">
                  <c:v>0.65136700000000003</c:v>
                </c:pt>
                <c:pt idx="47">
                  <c:v>0.35644500000000001</c:v>
                </c:pt>
                <c:pt idx="48">
                  <c:v>0.117188</c:v>
                </c:pt>
                <c:pt idx="49">
                  <c:v>0.412109</c:v>
                </c:pt>
                <c:pt idx="50">
                  <c:v>0.65136700000000003</c:v>
                </c:pt>
                <c:pt idx="51">
                  <c:v>0.35644500000000001</c:v>
                </c:pt>
                <c:pt idx="52">
                  <c:v>0.11621099999999999</c:v>
                </c:pt>
                <c:pt idx="53">
                  <c:v>0.412109</c:v>
                </c:pt>
                <c:pt idx="54">
                  <c:v>0.65136700000000003</c:v>
                </c:pt>
                <c:pt idx="55">
                  <c:v>0.35644500000000001</c:v>
                </c:pt>
                <c:pt idx="56">
                  <c:v>0.117188</c:v>
                </c:pt>
                <c:pt idx="57">
                  <c:v>0.412109</c:v>
                </c:pt>
                <c:pt idx="58">
                  <c:v>0.65136700000000003</c:v>
                </c:pt>
                <c:pt idx="59">
                  <c:v>0.35644500000000001</c:v>
                </c:pt>
                <c:pt idx="60">
                  <c:v>0.11816400000000001</c:v>
                </c:pt>
                <c:pt idx="61">
                  <c:v>0.412109</c:v>
                </c:pt>
                <c:pt idx="62">
                  <c:v>0.65332000000000001</c:v>
                </c:pt>
                <c:pt idx="63">
                  <c:v>0.35644500000000001</c:v>
                </c:pt>
                <c:pt idx="64">
                  <c:v>0.11816400000000001</c:v>
                </c:pt>
                <c:pt idx="65">
                  <c:v>0.412109</c:v>
                </c:pt>
                <c:pt idx="66">
                  <c:v>0.65136700000000003</c:v>
                </c:pt>
                <c:pt idx="67">
                  <c:v>0.35644500000000001</c:v>
                </c:pt>
                <c:pt idx="68">
                  <c:v>0.117188</c:v>
                </c:pt>
                <c:pt idx="69">
                  <c:v>0.412109</c:v>
                </c:pt>
                <c:pt idx="70">
                  <c:v>0.65136700000000003</c:v>
                </c:pt>
                <c:pt idx="71">
                  <c:v>0.35644500000000001</c:v>
                </c:pt>
                <c:pt idx="72">
                  <c:v>0.11621099999999999</c:v>
                </c:pt>
                <c:pt idx="73">
                  <c:v>0.412109</c:v>
                </c:pt>
                <c:pt idx="74">
                  <c:v>0.65136700000000003</c:v>
                </c:pt>
                <c:pt idx="75">
                  <c:v>0.35644500000000001</c:v>
                </c:pt>
                <c:pt idx="76">
                  <c:v>0.117188</c:v>
                </c:pt>
                <c:pt idx="77">
                  <c:v>0.412109</c:v>
                </c:pt>
                <c:pt idx="78">
                  <c:v>0.65332000000000001</c:v>
                </c:pt>
                <c:pt idx="79">
                  <c:v>0.35644500000000001</c:v>
                </c:pt>
                <c:pt idx="80">
                  <c:v>0.11816400000000001</c:v>
                </c:pt>
                <c:pt idx="81">
                  <c:v>0.412109</c:v>
                </c:pt>
                <c:pt idx="82">
                  <c:v>0.65136700000000003</c:v>
                </c:pt>
                <c:pt idx="83">
                  <c:v>0.35644500000000001</c:v>
                </c:pt>
                <c:pt idx="84">
                  <c:v>0.117188</c:v>
                </c:pt>
                <c:pt idx="85">
                  <c:v>0.412109</c:v>
                </c:pt>
                <c:pt idx="86">
                  <c:v>0.65136700000000003</c:v>
                </c:pt>
                <c:pt idx="87">
                  <c:v>0.35644500000000001</c:v>
                </c:pt>
                <c:pt idx="88">
                  <c:v>0.11621099999999999</c:v>
                </c:pt>
                <c:pt idx="89">
                  <c:v>0.412109</c:v>
                </c:pt>
                <c:pt idx="90">
                  <c:v>0.65136700000000003</c:v>
                </c:pt>
                <c:pt idx="91">
                  <c:v>0.35644500000000001</c:v>
                </c:pt>
                <c:pt idx="92">
                  <c:v>0.117188</c:v>
                </c:pt>
                <c:pt idx="93">
                  <c:v>0.412109</c:v>
                </c:pt>
                <c:pt idx="94">
                  <c:v>0.65136700000000003</c:v>
                </c:pt>
                <c:pt idx="95">
                  <c:v>0.35644500000000001</c:v>
                </c:pt>
                <c:pt idx="96">
                  <c:v>0.11816400000000001</c:v>
                </c:pt>
                <c:pt idx="97">
                  <c:v>0.412109</c:v>
                </c:pt>
                <c:pt idx="98">
                  <c:v>0.65332000000000001</c:v>
                </c:pt>
                <c:pt idx="99">
                  <c:v>0.35644500000000001</c:v>
                </c:pt>
                <c:pt idx="100">
                  <c:v>0.11816400000000001</c:v>
                </c:pt>
                <c:pt idx="101">
                  <c:v>0.412109</c:v>
                </c:pt>
                <c:pt idx="102">
                  <c:v>0.65136700000000003</c:v>
                </c:pt>
                <c:pt idx="103">
                  <c:v>0.35644500000000001</c:v>
                </c:pt>
                <c:pt idx="104">
                  <c:v>0.117188</c:v>
                </c:pt>
                <c:pt idx="105">
                  <c:v>0.412109</c:v>
                </c:pt>
                <c:pt idx="106">
                  <c:v>0.65136700000000003</c:v>
                </c:pt>
                <c:pt idx="107">
                  <c:v>0.35644500000000001</c:v>
                </c:pt>
                <c:pt idx="108">
                  <c:v>0.11621099999999999</c:v>
                </c:pt>
                <c:pt idx="109">
                  <c:v>0.412109</c:v>
                </c:pt>
                <c:pt idx="110">
                  <c:v>0.65136700000000003</c:v>
                </c:pt>
                <c:pt idx="111">
                  <c:v>0.35644500000000001</c:v>
                </c:pt>
                <c:pt idx="112">
                  <c:v>0.117188</c:v>
                </c:pt>
                <c:pt idx="113">
                  <c:v>0.412109</c:v>
                </c:pt>
                <c:pt idx="114">
                  <c:v>0.65234400000000003</c:v>
                </c:pt>
                <c:pt idx="115">
                  <c:v>0.35644500000000001</c:v>
                </c:pt>
                <c:pt idx="116">
                  <c:v>0.11816400000000001</c:v>
                </c:pt>
                <c:pt idx="117">
                  <c:v>0.412109</c:v>
                </c:pt>
                <c:pt idx="118">
                  <c:v>0.65332000000000001</c:v>
                </c:pt>
                <c:pt idx="119">
                  <c:v>0.35644500000000001</c:v>
                </c:pt>
                <c:pt idx="120">
                  <c:v>0.11816400000000001</c:v>
                </c:pt>
                <c:pt idx="121">
                  <c:v>0.412109</c:v>
                </c:pt>
                <c:pt idx="122">
                  <c:v>0.65136700000000003</c:v>
                </c:pt>
                <c:pt idx="123">
                  <c:v>0.35644500000000001</c:v>
                </c:pt>
                <c:pt idx="124">
                  <c:v>0.115234</c:v>
                </c:pt>
                <c:pt idx="125">
                  <c:v>0.412109</c:v>
                </c:pt>
                <c:pt idx="126">
                  <c:v>0.65136700000000003</c:v>
                </c:pt>
                <c:pt idx="127">
                  <c:v>0.35644500000000001</c:v>
                </c:pt>
                <c:pt idx="128">
                  <c:v>0.117188</c:v>
                </c:pt>
                <c:pt idx="129">
                  <c:v>0.412109</c:v>
                </c:pt>
                <c:pt idx="130">
                  <c:v>0.65136700000000003</c:v>
                </c:pt>
                <c:pt idx="131">
                  <c:v>0.35644500000000001</c:v>
                </c:pt>
                <c:pt idx="132">
                  <c:v>0.11816400000000001</c:v>
                </c:pt>
                <c:pt idx="133">
                  <c:v>0.412109</c:v>
                </c:pt>
                <c:pt idx="134">
                  <c:v>0.65332000000000001</c:v>
                </c:pt>
                <c:pt idx="135">
                  <c:v>0.35644500000000001</c:v>
                </c:pt>
                <c:pt idx="136">
                  <c:v>0.11816400000000001</c:v>
                </c:pt>
                <c:pt idx="137">
                  <c:v>0.412109</c:v>
                </c:pt>
                <c:pt idx="138">
                  <c:v>0.65136700000000003</c:v>
                </c:pt>
                <c:pt idx="139">
                  <c:v>0.35644500000000001</c:v>
                </c:pt>
                <c:pt idx="140">
                  <c:v>0.117188</c:v>
                </c:pt>
                <c:pt idx="141">
                  <c:v>0.412109</c:v>
                </c:pt>
                <c:pt idx="142">
                  <c:v>0.65136700000000003</c:v>
                </c:pt>
                <c:pt idx="143">
                  <c:v>0.35644500000000001</c:v>
                </c:pt>
                <c:pt idx="144">
                  <c:v>0.11621099999999999</c:v>
                </c:pt>
                <c:pt idx="145">
                  <c:v>0.412109</c:v>
                </c:pt>
                <c:pt idx="146">
                  <c:v>0.65136700000000003</c:v>
                </c:pt>
                <c:pt idx="147">
                  <c:v>0.35644500000000001</c:v>
                </c:pt>
                <c:pt idx="148">
                  <c:v>0.117188</c:v>
                </c:pt>
                <c:pt idx="149">
                  <c:v>0.412109</c:v>
                </c:pt>
                <c:pt idx="150">
                  <c:v>0.65136700000000003</c:v>
                </c:pt>
                <c:pt idx="151">
                  <c:v>0.35644500000000001</c:v>
                </c:pt>
                <c:pt idx="152">
                  <c:v>0.11816400000000001</c:v>
                </c:pt>
                <c:pt idx="153">
                  <c:v>0.412109</c:v>
                </c:pt>
                <c:pt idx="154">
                  <c:v>0.65332000000000001</c:v>
                </c:pt>
                <c:pt idx="155">
                  <c:v>0.35644500000000001</c:v>
                </c:pt>
                <c:pt idx="156">
                  <c:v>0.11816400000000001</c:v>
                </c:pt>
                <c:pt idx="157">
                  <c:v>0.412109</c:v>
                </c:pt>
                <c:pt idx="158">
                  <c:v>0.65136700000000003</c:v>
                </c:pt>
                <c:pt idx="159">
                  <c:v>0.35644500000000001</c:v>
                </c:pt>
                <c:pt idx="160">
                  <c:v>0.115234</c:v>
                </c:pt>
                <c:pt idx="161">
                  <c:v>0.412109</c:v>
                </c:pt>
                <c:pt idx="162">
                  <c:v>0.65136700000000003</c:v>
                </c:pt>
                <c:pt idx="163">
                  <c:v>0.35644500000000001</c:v>
                </c:pt>
                <c:pt idx="164">
                  <c:v>0.117188</c:v>
                </c:pt>
                <c:pt idx="165">
                  <c:v>0.412109</c:v>
                </c:pt>
                <c:pt idx="166">
                  <c:v>0.65136700000000003</c:v>
                </c:pt>
                <c:pt idx="167">
                  <c:v>0.35644500000000001</c:v>
                </c:pt>
                <c:pt idx="168">
                  <c:v>0.11816400000000001</c:v>
                </c:pt>
                <c:pt idx="169">
                  <c:v>0.412109</c:v>
                </c:pt>
                <c:pt idx="170">
                  <c:v>0.65332000000000001</c:v>
                </c:pt>
                <c:pt idx="171">
                  <c:v>0.35644500000000001</c:v>
                </c:pt>
                <c:pt idx="172">
                  <c:v>0.11816400000000001</c:v>
                </c:pt>
                <c:pt idx="173">
                  <c:v>0.412109</c:v>
                </c:pt>
                <c:pt idx="174">
                  <c:v>0.65136700000000003</c:v>
                </c:pt>
                <c:pt idx="175">
                  <c:v>0.35644500000000001</c:v>
                </c:pt>
                <c:pt idx="176">
                  <c:v>0.117188</c:v>
                </c:pt>
                <c:pt idx="177">
                  <c:v>0.412109</c:v>
                </c:pt>
                <c:pt idx="178">
                  <c:v>0.65136700000000003</c:v>
                </c:pt>
                <c:pt idx="179">
                  <c:v>0.35644500000000001</c:v>
                </c:pt>
                <c:pt idx="180">
                  <c:v>0.11621099999999999</c:v>
                </c:pt>
                <c:pt idx="181">
                  <c:v>0.412109</c:v>
                </c:pt>
                <c:pt idx="182">
                  <c:v>0.65136700000000003</c:v>
                </c:pt>
                <c:pt idx="183">
                  <c:v>0.35644500000000001</c:v>
                </c:pt>
                <c:pt idx="184">
                  <c:v>0.117188</c:v>
                </c:pt>
                <c:pt idx="185">
                  <c:v>0.412109</c:v>
                </c:pt>
                <c:pt idx="186">
                  <c:v>0.65136700000000003</c:v>
                </c:pt>
                <c:pt idx="187">
                  <c:v>0.35644500000000001</c:v>
                </c:pt>
                <c:pt idx="188">
                  <c:v>0.11816400000000001</c:v>
                </c:pt>
                <c:pt idx="189">
                  <c:v>0.412109</c:v>
                </c:pt>
                <c:pt idx="190">
                  <c:v>0.65332000000000001</c:v>
                </c:pt>
                <c:pt idx="191">
                  <c:v>0.35644500000000001</c:v>
                </c:pt>
                <c:pt idx="192">
                  <c:v>0.11816400000000001</c:v>
                </c:pt>
                <c:pt idx="193">
                  <c:v>0.412109</c:v>
                </c:pt>
                <c:pt idx="194">
                  <c:v>0.65136700000000003</c:v>
                </c:pt>
                <c:pt idx="195">
                  <c:v>0.35644500000000001</c:v>
                </c:pt>
                <c:pt idx="196">
                  <c:v>0.117188</c:v>
                </c:pt>
                <c:pt idx="197">
                  <c:v>0.412109</c:v>
                </c:pt>
                <c:pt idx="198">
                  <c:v>0.65136700000000003</c:v>
                </c:pt>
                <c:pt idx="199">
                  <c:v>0.35644500000000001</c:v>
                </c:pt>
                <c:pt idx="200">
                  <c:v>0.115234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01-F34A-9B8C-2C3AE376E592}"/>
            </c:ext>
          </c:extLst>
        </c:ser>
        <c:ser>
          <c:idx val="3"/>
          <c:order val="3"/>
          <c:tx>
            <c:strRef>
              <c:f>'hpf 3k f 10000'!$E$1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3k f 10000'!$E$2:$E$400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3.3199999999999999E-4</c:v>
                </c:pt>
                <c:pt idx="2">
                  <c:v>1.1980000000000001E-3</c:v>
                </c:pt>
                <c:pt idx="3">
                  <c:v>1.495E-3</c:v>
                </c:pt>
                <c:pt idx="4">
                  <c:v>9.8799999999999995E-4</c:v>
                </c:pt>
                <c:pt idx="5">
                  <c:v>6.2000000000000003E-5</c:v>
                </c:pt>
                <c:pt idx="6">
                  <c:v>2.2790000000000002E-3</c:v>
                </c:pt>
                <c:pt idx="7">
                  <c:v>6.5519999999999997E-3</c:v>
                </c:pt>
                <c:pt idx="8">
                  <c:v>1.2241999999999999E-2</c:v>
                </c:pt>
                <c:pt idx="9">
                  <c:v>1.7097999999999999E-2</c:v>
                </c:pt>
                <c:pt idx="10">
                  <c:v>1.8863000000000001E-2</c:v>
                </c:pt>
                <c:pt idx="11">
                  <c:v>1.5374000000000001E-2</c:v>
                </c:pt>
                <c:pt idx="12">
                  <c:v>3.509E-3</c:v>
                </c:pt>
                <c:pt idx="13">
                  <c:v>1.9708E-2</c:v>
                </c:pt>
                <c:pt idx="14">
                  <c:v>5.4917000000000001E-2</c:v>
                </c:pt>
                <c:pt idx="15">
                  <c:v>0.100289</c:v>
                </c:pt>
                <c:pt idx="16">
                  <c:v>0.15306900000000001</c:v>
                </c:pt>
                <c:pt idx="17">
                  <c:v>1.2022E-2</c:v>
                </c:pt>
                <c:pt idx="18">
                  <c:v>0.34279199999999999</c:v>
                </c:pt>
                <c:pt idx="19">
                  <c:v>3.9924000000000001E-2</c:v>
                </c:pt>
                <c:pt idx="20">
                  <c:v>0.234067</c:v>
                </c:pt>
                <c:pt idx="21">
                  <c:v>3.3561000000000001E-2</c:v>
                </c:pt>
                <c:pt idx="22">
                  <c:v>0.25825799999999999</c:v>
                </c:pt>
                <c:pt idx="23">
                  <c:v>4.5824999999999998E-2</c:v>
                </c:pt>
                <c:pt idx="24">
                  <c:v>0.28482299999999999</c:v>
                </c:pt>
                <c:pt idx="25">
                  <c:v>1.3276E-2</c:v>
                </c:pt>
                <c:pt idx="26">
                  <c:v>0.25743300000000002</c:v>
                </c:pt>
                <c:pt idx="27">
                  <c:v>3.3534000000000001E-2</c:v>
                </c:pt>
                <c:pt idx="28">
                  <c:v>0.26983699999999999</c:v>
                </c:pt>
                <c:pt idx="29">
                  <c:v>2.7324000000000001E-2</c:v>
                </c:pt>
                <c:pt idx="30">
                  <c:v>0.26694400000000001</c:v>
                </c:pt>
                <c:pt idx="31">
                  <c:v>2.792E-2</c:v>
                </c:pt>
                <c:pt idx="32">
                  <c:v>0.26909</c:v>
                </c:pt>
                <c:pt idx="33">
                  <c:v>2.7108E-2</c:v>
                </c:pt>
                <c:pt idx="34">
                  <c:v>0.26551200000000003</c:v>
                </c:pt>
                <c:pt idx="35">
                  <c:v>2.8844999999999999E-2</c:v>
                </c:pt>
                <c:pt idx="36">
                  <c:v>0.26833299999999999</c:v>
                </c:pt>
                <c:pt idx="37">
                  <c:v>2.6449E-2</c:v>
                </c:pt>
                <c:pt idx="38">
                  <c:v>0.26581700000000003</c:v>
                </c:pt>
                <c:pt idx="39">
                  <c:v>2.9382999999999999E-2</c:v>
                </c:pt>
                <c:pt idx="40">
                  <c:v>0.26840999999999998</c:v>
                </c:pt>
                <c:pt idx="41">
                  <c:v>2.6023999999999999E-2</c:v>
                </c:pt>
                <c:pt idx="42">
                  <c:v>0.26682499999999998</c:v>
                </c:pt>
                <c:pt idx="43">
                  <c:v>2.9447000000000001E-2</c:v>
                </c:pt>
                <c:pt idx="44">
                  <c:v>0.26812399999999997</c:v>
                </c:pt>
                <c:pt idx="45">
                  <c:v>2.6171E-2</c:v>
                </c:pt>
                <c:pt idx="46">
                  <c:v>0.26566000000000001</c:v>
                </c:pt>
                <c:pt idx="47">
                  <c:v>2.9118000000000002E-2</c:v>
                </c:pt>
                <c:pt idx="48">
                  <c:v>0.26851599999999998</c:v>
                </c:pt>
                <c:pt idx="49">
                  <c:v>2.6707000000000002E-2</c:v>
                </c:pt>
                <c:pt idx="50">
                  <c:v>0.26571299999999998</c:v>
                </c:pt>
                <c:pt idx="51">
                  <c:v>2.8757999999999999E-2</c:v>
                </c:pt>
                <c:pt idx="52">
                  <c:v>0.26958399999999999</c:v>
                </c:pt>
                <c:pt idx="53">
                  <c:v>2.6592000000000001E-2</c:v>
                </c:pt>
                <c:pt idx="54">
                  <c:v>0.26550800000000002</c:v>
                </c:pt>
                <c:pt idx="55">
                  <c:v>2.9145999999999998E-2</c:v>
                </c:pt>
                <c:pt idx="56">
                  <c:v>0.26838699999999999</c:v>
                </c:pt>
                <c:pt idx="57">
                  <c:v>2.6126E-2</c:v>
                </c:pt>
                <c:pt idx="58">
                  <c:v>0.26728499999999999</c:v>
                </c:pt>
                <c:pt idx="59">
                  <c:v>2.9503000000000001E-2</c:v>
                </c:pt>
                <c:pt idx="60">
                  <c:v>0.26818999999999998</c:v>
                </c:pt>
                <c:pt idx="61">
                  <c:v>2.6084E-2</c:v>
                </c:pt>
                <c:pt idx="62">
                  <c:v>0.26562599999999997</c:v>
                </c:pt>
                <c:pt idx="63">
                  <c:v>2.9205999999999999E-2</c:v>
                </c:pt>
                <c:pt idx="64">
                  <c:v>0.26843699999999998</c:v>
                </c:pt>
                <c:pt idx="65">
                  <c:v>2.6658999999999999E-2</c:v>
                </c:pt>
                <c:pt idx="66">
                  <c:v>0.26573099999999999</c:v>
                </c:pt>
                <c:pt idx="67">
                  <c:v>2.8721E-2</c:v>
                </c:pt>
                <c:pt idx="68">
                  <c:v>0.26957599999999998</c:v>
                </c:pt>
                <c:pt idx="69">
                  <c:v>2.6765000000000001E-2</c:v>
                </c:pt>
                <c:pt idx="70">
                  <c:v>0.26544899999999999</c:v>
                </c:pt>
                <c:pt idx="71">
                  <c:v>2.8839E-2</c:v>
                </c:pt>
                <c:pt idx="72">
                  <c:v>0.268349</c:v>
                </c:pt>
                <c:pt idx="73">
                  <c:v>2.6463E-2</c:v>
                </c:pt>
                <c:pt idx="74">
                  <c:v>0.26576899999999998</c:v>
                </c:pt>
                <c:pt idx="75">
                  <c:v>2.9373E-2</c:v>
                </c:pt>
                <c:pt idx="76">
                  <c:v>0.26840399999999998</c:v>
                </c:pt>
                <c:pt idx="77">
                  <c:v>2.6026000000000001E-2</c:v>
                </c:pt>
                <c:pt idx="78">
                  <c:v>0.26685399999999998</c:v>
                </c:pt>
                <c:pt idx="79">
                  <c:v>2.9451000000000001E-2</c:v>
                </c:pt>
                <c:pt idx="80">
                  <c:v>0.26812999999999998</c:v>
                </c:pt>
                <c:pt idx="81">
                  <c:v>2.6164E-2</c:v>
                </c:pt>
                <c:pt idx="82">
                  <c:v>0.265652</c:v>
                </c:pt>
                <c:pt idx="83">
                  <c:v>2.9125000000000002E-2</c:v>
                </c:pt>
                <c:pt idx="84">
                  <c:v>0.26849000000000001</c:v>
                </c:pt>
                <c:pt idx="85">
                  <c:v>2.6705E-2</c:v>
                </c:pt>
                <c:pt idx="86">
                  <c:v>0.26571400000000001</c:v>
                </c:pt>
                <c:pt idx="87">
                  <c:v>2.8754999999999999E-2</c:v>
                </c:pt>
                <c:pt idx="88">
                  <c:v>0.26957900000000001</c:v>
                </c:pt>
                <c:pt idx="89">
                  <c:v>2.6598E-2</c:v>
                </c:pt>
                <c:pt idx="90">
                  <c:v>0.26545299999999999</c:v>
                </c:pt>
                <c:pt idx="91">
                  <c:v>2.9141E-2</c:v>
                </c:pt>
                <c:pt idx="92">
                  <c:v>0.26838400000000001</c:v>
                </c:pt>
                <c:pt idx="93">
                  <c:v>2.6127000000000001E-2</c:v>
                </c:pt>
                <c:pt idx="94">
                  <c:v>0.26734400000000003</c:v>
                </c:pt>
                <c:pt idx="95">
                  <c:v>2.9508E-2</c:v>
                </c:pt>
                <c:pt idx="96">
                  <c:v>0.26822699999999999</c:v>
                </c:pt>
                <c:pt idx="97">
                  <c:v>2.6075999999999998E-2</c:v>
                </c:pt>
                <c:pt idx="98">
                  <c:v>0.26561800000000002</c:v>
                </c:pt>
                <c:pt idx="99">
                  <c:v>2.9214E-2</c:v>
                </c:pt>
                <c:pt idx="100">
                  <c:v>0.26838299999999998</c:v>
                </c:pt>
                <c:pt idx="101">
                  <c:v>2.6653E-2</c:v>
                </c:pt>
                <c:pt idx="102">
                  <c:v>0.26572699999999999</c:v>
                </c:pt>
                <c:pt idx="103">
                  <c:v>2.8722000000000001E-2</c:v>
                </c:pt>
                <c:pt idx="104">
                  <c:v>0.26960499999999998</c:v>
                </c:pt>
                <c:pt idx="105">
                  <c:v>2.6768E-2</c:v>
                </c:pt>
                <c:pt idx="106">
                  <c:v>0.26545400000000002</c:v>
                </c:pt>
                <c:pt idx="107">
                  <c:v>2.8833000000000001E-2</c:v>
                </c:pt>
                <c:pt idx="108">
                  <c:v>0.26834200000000002</c:v>
                </c:pt>
                <c:pt idx="109">
                  <c:v>2.647E-2</c:v>
                </c:pt>
                <c:pt idx="110">
                  <c:v>0.26574500000000001</c:v>
                </c:pt>
                <c:pt idx="111">
                  <c:v>2.9367000000000001E-2</c:v>
                </c:pt>
                <c:pt idx="112">
                  <c:v>0.26840000000000003</c:v>
                </c:pt>
                <c:pt idx="113">
                  <c:v>2.6027999999999999E-2</c:v>
                </c:pt>
                <c:pt idx="114">
                  <c:v>0.26685500000000001</c:v>
                </c:pt>
                <c:pt idx="115">
                  <c:v>2.9454999999999999E-2</c:v>
                </c:pt>
                <c:pt idx="116">
                  <c:v>0.26813799999999999</c:v>
                </c:pt>
                <c:pt idx="117">
                  <c:v>2.615E-2</c:v>
                </c:pt>
                <c:pt idx="118">
                  <c:v>0.26566000000000001</c:v>
                </c:pt>
                <c:pt idx="119">
                  <c:v>2.9152999999999998E-2</c:v>
                </c:pt>
                <c:pt idx="120">
                  <c:v>0.26849000000000001</c:v>
                </c:pt>
                <c:pt idx="121">
                  <c:v>2.6679999999999999E-2</c:v>
                </c:pt>
                <c:pt idx="122">
                  <c:v>0.26571</c:v>
                </c:pt>
                <c:pt idx="123">
                  <c:v>2.8722999999999999E-2</c:v>
                </c:pt>
                <c:pt idx="124">
                  <c:v>0.26952199999999998</c:v>
                </c:pt>
                <c:pt idx="125">
                  <c:v>2.6752000000000001E-2</c:v>
                </c:pt>
                <c:pt idx="126">
                  <c:v>0.26542900000000003</c:v>
                </c:pt>
                <c:pt idx="127">
                  <c:v>2.8864999999999998E-2</c:v>
                </c:pt>
                <c:pt idx="128">
                  <c:v>0.26835399999999998</c:v>
                </c:pt>
                <c:pt idx="129">
                  <c:v>2.6424E-2</c:v>
                </c:pt>
                <c:pt idx="130">
                  <c:v>0.26582099999999997</c:v>
                </c:pt>
                <c:pt idx="131">
                  <c:v>2.9402000000000001E-2</c:v>
                </c:pt>
                <c:pt idx="132">
                  <c:v>0.26840999999999998</c:v>
                </c:pt>
                <c:pt idx="133">
                  <c:v>2.6061000000000001E-2</c:v>
                </c:pt>
                <c:pt idx="134">
                  <c:v>0.26688499999999998</c:v>
                </c:pt>
                <c:pt idx="135">
                  <c:v>2.9291999999999999E-2</c:v>
                </c:pt>
                <c:pt idx="136">
                  <c:v>0.268177</c:v>
                </c:pt>
                <c:pt idx="137">
                  <c:v>2.6446999999999998E-2</c:v>
                </c:pt>
                <c:pt idx="138">
                  <c:v>0.26568799999999998</c:v>
                </c:pt>
                <c:pt idx="139">
                  <c:v>2.8823999999999999E-2</c:v>
                </c:pt>
                <c:pt idx="140">
                  <c:v>0.269982</c:v>
                </c:pt>
                <c:pt idx="141">
                  <c:v>2.6808999999999999E-2</c:v>
                </c:pt>
                <c:pt idx="142">
                  <c:v>0.26549699999999998</c:v>
                </c:pt>
                <c:pt idx="143">
                  <c:v>2.8775999999999999E-2</c:v>
                </c:pt>
                <c:pt idx="144">
                  <c:v>0.26831700000000003</c:v>
                </c:pt>
                <c:pt idx="145">
                  <c:v>2.6516000000000001E-2</c:v>
                </c:pt>
                <c:pt idx="146">
                  <c:v>0.26571699999999998</c:v>
                </c:pt>
                <c:pt idx="147">
                  <c:v>2.9349E-2</c:v>
                </c:pt>
                <c:pt idx="148">
                  <c:v>0.26842199999999999</c:v>
                </c:pt>
                <c:pt idx="149">
                  <c:v>2.6029E-2</c:v>
                </c:pt>
                <c:pt idx="150">
                  <c:v>0.26688299999999998</c:v>
                </c:pt>
                <c:pt idx="151">
                  <c:v>2.9458000000000002E-2</c:v>
                </c:pt>
                <c:pt idx="152">
                  <c:v>0.26814399999999999</c:v>
                </c:pt>
                <c:pt idx="153">
                  <c:v>2.6144000000000001E-2</c:v>
                </c:pt>
                <c:pt idx="154">
                  <c:v>0.265654</c:v>
                </c:pt>
                <c:pt idx="155">
                  <c:v>2.9158E-2</c:v>
                </c:pt>
                <c:pt idx="156">
                  <c:v>0.26846399999999998</c:v>
                </c:pt>
                <c:pt idx="157">
                  <c:v>2.6678E-2</c:v>
                </c:pt>
                <c:pt idx="158">
                  <c:v>0.26570899999999997</c:v>
                </c:pt>
                <c:pt idx="159">
                  <c:v>2.8721E-2</c:v>
                </c:pt>
                <c:pt idx="160">
                  <c:v>0.26954899999999998</c:v>
                </c:pt>
                <c:pt idx="161">
                  <c:v>2.6757E-2</c:v>
                </c:pt>
                <c:pt idx="162">
                  <c:v>0.26543600000000001</c:v>
                </c:pt>
                <c:pt idx="163">
                  <c:v>2.8858000000000002E-2</c:v>
                </c:pt>
                <c:pt idx="164">
                  <c:v>0.268347</c:v>
                </c:pt>
                <c:pt idx="165">
                  <c:v>2.6429000000000001E-2</c:v>
                </c:pt>
                <c:pt idx="166">
                  <c:v>0.265793</c:v>
                </c:pt>
                <c:pt idx="167">
                  <c:v>2.9402000000000001E-2</c:v>
                </c:pt>
                <c:pt idx="168">
                  <c:v>0.26841300000000001</c:v>
                </c:pt>
                <c:pt idx="169">
                  <c:v>2.6054999999999998E-2</c:v>
                </c:pt>
                <c:pt idx="170">
                  <c:v>0.26690799999999998</c:v>
                </c:pt>
                <c:pt idx="171">
                  <c:v>2.93E-2</c:v>
                </c:pt>
                <c:pt idx="172">
                  <c:v>0.26815499999999998</c:v>
                </c:pt>
                <c:pt idx="173">
                  <c:v>2.6439000000000001E-2</c:v>
                </c:pt>
                <c:pt idx="174">
                  <c:v>0.26571299999999998</c:v>
                </c:pt>
                <c:pt idx="175">
                  <c:v>2.8826999999999998E-2</c:v>
                </c:pt>
                <c:pt idx="176">
                  <c:v>0.27004299999999998</c:v>
                </c:pt>
                <c:pt idx="177">
                  <c:v>2.681E-2</c:v>
                </c:pt>
                <c:pt idx="178">
                  <c:v>0.26553100000000002</c:v>
                </c:pt>
                <c:pt idx="179">
                  <c:v>2.8771999999999999E-2</c:v>
                </c:pt>
                <c:pt idx="180">
                  <c:v>0.26831300000000002</c:v>
                </c:pt>
                <c:pt idx="181">
                  <c:v>2.6519999999999998E-2</c:v>
                </c:pt>
                <c:pt idx="182">
                  <c:v>0.26568900000000001</c:v>
                </c:pt>
                <c:pt idx="183">
                  <c:v>2.9347999999999999E-2</c:v>
                </c:pt>
                <c:pt idx="184">
                  <c:v>0.26842100000000002</c:v>
                </c:pt>
                <c:pt idx="185">
                  <c:v>2.6027999999999999E-2</c:v>
                </c:pt>
                <c:pt idx="186">
                  <c:v>0.26691100000000001</c:v>
                </c:pt>
                <c:pt idx="187">
                  <c:v>2.9463E-2</c:v>
                </c:pt>
                <c:pt idx="188">
                  <c:v>0.26815</c:v>
                </c:pt>
                <c:pt idx="189">
                  <c:v>2.6137000000000001E-2</c:v>
                </c:pt>
                <c:pt idx="190">
                  <c:v>0.26564500000000002</c:v>
                </c:pt>
                <c:pt idx="191">
                  <c:v>2.9167999999999999E-2</c:v>
                </c:pt>
                <c:pt idx="192">
                  <c:v>0.26844299999999999</c:v>
                </c:pt>
                <c:pt idx="193">
                  <c:v>2.6668000000000001E-2</c:v>
                </c:pt>
                <c:pt idx="194">
                  <c:v>0.26573099999999999</c:v>
                </c:pt>
                <c:pt idx="195">
                  <c:v>2.8726999999999999E-2</c:v>
                </c:pt>
                <c:pt idx="196">
                  <c:v>0.26955400000000002</c:v>
                </c:pt>
                <c:pt idx="197">
                  <c:v>2.6757E-2</c:v>
                </c:pt>
                <c:pt idx="198">
                  <c:v>0.26544099999999998</c:v>
                </c:pt>
                <c:pt idx="199">
                  <c:v>2.8846E-2</c:v>
                </c:pt>
                <c:pt idx="200">
                  <c:v>0.26835399999999998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01-F34A-9B8C-2C3AE376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3k f 10000'!$B$1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0.69973799999999997</c:v>
                </c:pt>
                <c:pt idx="2">
                  <c:v>0.35012799999999999</c:v>
                </c:pt>
                <c:pt idx="3">
                  <c:v>7.0200000000000004E-4</c:v>
                </c:pt>
                <c:pt idx="4">
                  <c:v>0.35012799999999999</c:v>
                </c:pt>
                <c:pt idx="5">
                  <c:v>0.69930999999999999</c:v>
                </c:pt>
                <c:pt idx="6">
                  <c:v>0.34991499999999998</c:v>
                </c:pt>
                <c:pt idx="7">
                  <c:v>9.2E-5</c:v>
                </c:pt>
                <c:pt idx="8">
                  <c:v>0.35000599999999998</c:v>
                </c:pt>
                <c:pt idx="9">
                  <c:v>0.69912700000000005</c:v>
                </c:pt>
                <c:pt idx="10">
                  <c:v>0.349823</c:v>
                </c:pt>
                <c:pt idx="11">
                  <c:v>3.0499999999999999E-4</c:v>
                </c:pt>
                <c:pt idx="12">
                  <c:v>0.349823</c:v>
                </c:pt>
                <c:pt idx="13">
                  <c:v>0.69937099999999996</c:v>
                </c:pt>
                <c:pt idx="14">
                  <c:v>0.34988399999999997</c:v>
                </c:pt>
                <c:pt idx="15">
                  <c:v>7.0200000000000004E-4</c:v>
                </c:pt>
                <c:pt idx="16">
                  <c:v>0.35009800000000002</c:v>
                </c:pt>
                <c:pt idx="17">
                  <c:v>0.69992100000000002</c:v>
                </c:pt>
                <c:pt idx="18">
                  <c:v>0.34997600000000001</c:v>
                </c:pt>
                <c:pt idx="19">
                  <c:v>8.5400000000000005E-4</c:v>
                </c:pt>
                <c:pt idx="20">
                  <c:v>0.35012799999999999</c:v>
                </c:pt>
                <c:pt idx="21">
                  <c:v>0.69964599999999999</c:v>
                </c:pt>
                <c:pt idx="22">
                  <c:v>0.350159</c:v>
                </c:pt>
                <c:pt idx="23">
                  <c:v>6.0999999999999997E-4</c:v>
                </c:pt>
                <c:pt idx="24">
                  <c:v>0.35009800000000002</c:v>
                </c:pt>
                <c:pt idx="25">
                  <c:v>0.69928000000000001</c:v>
                </c:pt>
                <c:pt idx="26">
                  <c:v>0.34988399999999997</c:v>
                </c:pt>
                <c:pt idx="27">
                  <c:v>3.1000000000000001E-5</c:v>
                </c:pt>
                <c:pt idx="28">
                  <c:v>0.35000599999999998</c:v>
                </c:pt>
                <c:pt idx="29">
                  <c:v>0.69912700000000005</c:v>
                </c:pt>
                <c:pt idx="30">
                  <c:v>0.349823</c:v>
                </c:pt>
                <c:pt idx="31">
                  <c:v>3.3599999999999998E-4</c:v>
                </c:pt>
                <c:pt idx="32">
                  <c:v>0.349823</c:v>
                </c:pt>
                <c:pt idx="33">
                  <c:v>0.69937099999999996</c:v>
                </c:pt>
                <c:pt idx="34">
                  <c:v>0.34988399999999997</c:v>
                </c:pt>
                <c:pt idx="35">
                  <c:v>7.0200000000000004E-4</c:v>
                </c:pt>
                <c:pt idx="36">
                  <c:v>0.35009800000000002</c:v>
                </c:pt>
                <c:pt idx="37">
                  <c:v>0.69976799999999995</c:v>
                </c:pt>
                <c:pt idx="38">
                  <c:v>0.35009800000000002</c:v>
                </c:pt>
                <c:pt idx="39">
                  <c:v>7.0200000000000004E-4</c:v>
                </c:pt>
                <c:pt idx="40">
                  <c:v>0.35012799999999999</c:v>
                </c:pt>
                <c:pt idx="41">
                  <c:v>0.69930999999999999</c:v>
                </c:pt>
                <c:pt idx="42">
                  <c:v>0.34991499999999998</c:v>
                </c:pt>
                <c:pt idx="43">
                  <c:v>1.5300000000000001E-4</c:v>
                </c:pt>
                <c:pt idx="44">
                  <c:v>0.35000599999999998</c:v>
                </c:pt>
                <c:pt idx="45">
                  <c:v>0.69909699999999997</c:v>
                </c:pt>
                <c:pt idx="46">
                  <c:v>0.349823</c:v>
                </c:pt>
                <c:pt idx="47">
                  <c:v>3.0499999999999999E-4</c:v>
                </c:pt>
                <c:pt idx="48">
                  <c:v>0.349823</c:v>
                </c:pt>
                <c:pt idx="49">
                  <c:v>0.69934099999999999</c:v>
                </c:pt>
                <c:pt idx="50">
                  <c:v>0.34988399999999997</c:v>
                </c:pt>
                <c:pt idx="51">
                  <c:v>7.0200000000000004E-4</c:v>
                </c:pt>
                <c:pt idx="52">
                  <c:v>0.35009800000000002</c:v>
                </c:pt>
                <c:pt idx="53">
                  <c:v>0.69989000000000001</c:v>
                </c:pt>
                <c:pt idx="54">
                  <c:v>0.34997600000000001</c:v>
                </c:pt>
                <c:pt idx="55">
                  <c:v>8.5400000000000005E-4</c:v>
                </c:pt>
                <c:pt idx="56">
                  <c:v>0.350159</c:v>
                </c:pt>
                <c:pt idx="57">
                  <c:v>0.69967699999999999</c:v>
                </c:pt>
                <c:pt idx="58">
                  <c:v>0.350159</c:v>
                </c:pt>
                <c:pt idx="59">
                  <c:v>6.0999999999999997E-4</c:v>
                </c:pt>
                <c:pt idx="60">
                  <c:v>0.35009800000000002</c:v>
                </c:pt>
                <c:pt idx="61">
                  <c:v>0.69928000000000001</c:v>
                </c:pt>
                <c:pt idx="62">
                  <c:v>0.34988399999999997</c:v>
                </c:pt>
                <c:pt idx="63">
                  <c:v>3.1000000000000001E-5</c:v>
                </c:pt>
                <c:pt idx="64">
                  <c:v>0.35000599999999998</c:v>
                </c:pt>
                <c:pt idx="65">
                  <c:v>0.69912700000000005</c:v>
                </c:pt>
                <c:pt idx="66">
                  <c:v>0.349823</c:v>
                </c:pt>
                <c:pt idx="67">
                  <c:v>3.0499999999999999E-4</c:v>
                </c:pt>
                <c:pt idx="68">
                  <c:v>0.349823</c:v>
                </c:pt>
                <c:pt idx="69">
                  <c:v>0.69937099999999996</c:v>
                </c:pt>
                <c:pt idx="70">
                  <c:v>0.34988399999999997</c:v>
                </c:pt>
                <c:pt idx="71">
                  <c:v>7.0200000000000004E-4</c:v>
                </c:pt>
                <c:pt idx="72">
                  <c:v>0.35009800000000002</c:v>
                </c:pt>
                <c:pt idx="73">
                  <c:v>0.69979899999999995</c:v>
                </c:pt>
                <c:pt idx="74">
                  <c:v>0.35009800000000002</c:v>
                </c:pt>
                <c:pt idx="75">
                  <c:v>7.3200000000000001E-4</c:v>
                </c:pt>
                <c:pt idx="76">
                  <c:v>0.35012799999999999</c:v>
                </c:pt>
                <c:pt idx="77">
                  <c:v>0.69930999999999999</c:v>
                </c:pt>
                <c:pt idx="78">
                  <c:v>0.34994500000000001</c:v>
                </c:pt>
                <c:pt idx="79">
                  <c:v>1.83E-4</c:v>
                </c:pt>
                <c:pt idx="80">
                  <c:v>0.35003699999999999</c:v>
                </c:pt>
                <c:pt idx="81">
                  <c:v>0.69909699999999997</c:v>
                </c:pt>
                <c:pt idx="82">
                  <c:v>0.349823</c:v>
                </c:pt>
                <c:pt idx="83">
                  <c:v>2.7500000000000002E-4</c:v>
                </c:pt>
                <c:pt idx="84">
                  <c:v>0.349823</c:v>
                </c:pt>
                <c:pt idx="85">
                  <c:v>0.69934099999999999</c:v>
                </c:pt>
                <c:pt idx="86">
                  <c:v>0.34988399999999997</c:v>
                </c:pt>
                <c:pt idx="87">
                  <c:v>7.0200000000000004E-4</c:v>
                </c:pt>
                <c:pt idx="88">
                  <c:v>0.35009800000000002</c:v>
                </c:pt>
                <c:pt idx="89">
                  <c:v>0.69986000000000004</c:v>
                </c:pt>
                <c:pt idx="90">
                  <c:v>0.34997600000000001</c:v>
                </c:pt>
                <c:pt idx="91">
                  <c:v>8.5400000000000005E-4</c:v>
                </c:pt>
                <c:pt idx="92">
                  <c:v>0.350159</c:v>
                </c:pt>
                <c:pt idx="93">
                  <c:v>0.69967699999999999</c:v>
                </c:pt>
                <c:pt idx="94">
                  <c:v>0.350159</c:v>
                </c:pt>
                <c:pt idx="95">
                  <c:v>6.0999999999999997E-4</c:v>
                </c:pt>
                <c:pt idx="96">
                  <c:v>0.35009800000000002</c:v>
                </c:pt>
                <c:pt idx="97">
                  <c:v>0.69928000000000001</c:v>
                </c:pt>
                <c:pt idx="98">
                  <c:v>0.34988399999999997</c:v>
                </c:pt>
                <c:pt idx="99">
                  <c:v>6.0999999999999999E-5</c:v>
                </c:pt>
                <c:pt idx="100">
                  <c:v>0.35000599999999998</c:v>
                </c:pt>
                <c:pt idx="101">
                  <c:v>0.69912700000000005</c:v>
                </c:pt>
                <c:pt idx="102">
                  <c:v>0.349823</c:v>
                </c:pt>
                <c:pt idx="103">
                  <c:v>3.0499999999999999E-4</c:v>
                </c:pt>
                <c:pt idx="104">
                  <c:v>0.349823</c:v>
                </c:pt>
                <c:pt idx="105">
                  <c:v>0.69937099999999996</c:v>
                </c:pt>
                <c:pt idx="106">
                  <c:v>0.34988399999999997</c:v>
                </c:pt>
                <c:pt idx="107">
                  <c:v>7.0200000000000004E-4</c:v>
                </c:pt>
                <c:pt idx="108">
                  <c:v>0.35009800000000002</c:v>
                </c:pt>
                <c:pt idx="109">
                  <c:v>0.69995099999999999</c:v>
                </c:pt>
                <c:pt idx="110">
                  <c:v>0.34997600000000001</c:v>
                </c:pt>
                <c:pt idx="111">
                  <c:v>8.5400000000000005E-4</c:v>
                </c:pt>
                <c:pt idx="112">
                  <c:v>0.35012799999999999</c:v>
                </c:pt>
                <c:pt idx="113">
                  <c:v>0.69964599999999999</c:v>
                </c:pt>
                <c:pt idx="114">
                  <c:v>0.350159</c:v>
                </c:pt>
                <c:pt idx="115">
                  <c:v>6.0999999999999997E-4</c:v>
                </c:pt>
                <c:pt idx="116">
                  <c:v>0.35009800000000002</c:v>
                </c:pt>
                <c:pt idx="117">
                  <c:v>0.69928000000000001</c:v>
                </c:pt>
                <c:pt idx="118">
                  <c:v>0.34988399999999997</c:v>
                </c:pt>
                <c:pt idx="119">
                  <c:v>1.83E-4</c:v>
                </c:pt>
                <c:pt idx="120">
                  <c:v>0.34988399999999997</c:v>
                </c:pt>
                <c:pt idx="121">
                  <c:v>0.69924900000000001</c:v>
                </c:pt>
                <c:pt idx="122">
                  <c:v>0.349854</c:v>
                </c:pt>
                <c:pt idx="123">
                  <c:v>6.7100000000000005E-4</c:v>
                </c:pt>
                <c:pt idx="124">
                  <c:v>0.35006700000000002</c:v>
                </c:pt>
                <c:pt idx="125">
                  <c:v>0.69979899999999995</c:v>
                </c:pt>
                <c:pt idx="126">
                  <c:v>0.34994500000000001</c:v>
                </c:pt>
                <c:pt idx="127">
                  <c:v>8.8500000000000004E-4</c:v>
                </c:pt>
                <c:pt idx="128">
                  <c:v>0.350159</c:v>
                </c:pt>
                <c:pt idx="129">
                  <c:v>0.69967699999999999</c:v>
                </c:pt>
                <c:pt idx="130">
                  <c:v>0.35012799999999999</c:v>
                </c:pt>
                <c:pt idx="131">
                  <c:v>6.0999999999999997E-4</c:v>
                </c:pt>
                <c:pt idx="132">
                  <c:v>0.35009800000000002</c:v>
                </c:pt>
                <c:pt idx="133">
                  <c:v>0.69928000000000001</c:v>
                </c:pt>
                <c:pt idx="134">
                  <c:v>0.34988399999999997</c:v>
                </c:pt>
                <c:pt idx="135">
                  <c:v>9.2E-5</c:v>
                </c:pt>
                <c:pt idx="136">
                  <c:v>0.35000599999999998</c:v>
                </c:pt>
                <c:pt idx="137">
                  <c:v>0.69912700000000005</c:v>
                </c:pt>
                <c:pt idx="138">
                  <c:v>0.349823</c:v>
                </c:pt>
                <c:pt idx="139">
                  <c:v>3.0499999999999999E-4</c:v>
                </c:pt>
                <c:pt idx="140">
                  <c:v>0.349823</c:v>
                </c:pt>
                <c:pt idx="141">
                  <c:v>0.69937099999999996</c:v>
                </c:pt>
                <c:pt idx="142">
                  <c:v>0.34988399999999997</c:v>
                </c:pt>
                <c:pt idx="143">
                  <c:v>7.0200000000000004E-4</c:v>
                </c:pt>
                <c:pt idx="144">
                  <c:v>0.35009800000000002</c:v>
                </c:pt>
                <c:pt idx="145">
                  <c:v>0.69992100000000002</c:v>
                </c:pt>
                <c:pt idx="146">
                  <c:v>0.34997600000000001</c:v>
                </c:pt>
                <c:pt idx="147">
                  <c:v>8.5400000000000005E-4</c:v>
                </c:pt>
                <c:pt idx="148">
                  <c:v>0.35012799999999999</c:v>
                </c:pt>
                <c:pt idx="149">
                  <c:v>0.69964599999999999</c:v>
                </c:pt>
                <c:pt idx="150">
                  <c:v>0.350159</c:v>
                </c:pt>
                <c:pt idx="151">
                  <c:v>6.0999999999999997E-4</c:v>
                </c:pt>
                <c:pt idx="152">
                  <c:v>0.35009800000000002</c:v>
                </c:pt>
                <c:pt idx="153">
                  <c:v>0.69928000000000001</c:v>
                </c:pt>
                <c:pt idx="154">
                  <c:v>0.34988399999999997</c:v>
                </c:pt>
                <c:pt idx="155">
                  <c:v>1.83E-4</c:v>
                </c:pt>
                <c:pt idx="156">
                  <c:v>0.34988399999999997</c:v>
                </c:pt>
                <c:pt idx="157">
                  <c:v>0.69924900000000001</c:v>
                </c:pt>
                <c:pt idx="158">
                  <c:v>0.349854</c:v>
                </c:pt>
                <c:pt idx="159">
                  <c:v>6.4099999999999997E-4</c:v>
                </c:pt>
                <c:pt idx="160">
                  <c:v>0.35003699999999999</c:v>
                </c:pt>
                <c:pt idx="161">
                  <c:v>0.69976799999999995</c:v>
                </c:pt>
                <c:pt idx="162">
                  <c:v>0.34994500000000001</c:v>
                </c:pt>
                <c:pt idx="163">
                  <c:v>8.8500000000000004E-4</c:v>
                </c:pt>
                <c:pt idx="164">
                  <c:v>0.350159</c:v>
                </c:pt>
                <c:pt idx="165">
                  <c:v>0.69967699999999999</c:v>
                </c:pt>
                <c:pt idx="166">
                  <c:v>0.35012799999999999</c:v>
                </c:pt>
                <c:pt idx="167">
                  <c:v>6.4099999999999997E-4</c:v>
                </c:pt>
                <c:pt idx="168">
                  <c:v>0.35009800000000002</c:v>
                </c:pt>
                <c:pt idx="169">
                  <c:v>0.69928000000000001</c:v>
                </c:pt>
                <c:pt idx="170">
                  <c:v>0.34988399999999997</c:v>
                </c:pt>
                <c:pt idx="171">
                  <c:v>1.22E-4</c:v>
                </c:pt>
                <c:pt idx="172">
                  <c:v>0.35000599999999998</c:v>
                </c:pt>
                <c:pt idx="173">
                  <c:v>0.69912700000000005</c:v>
                </c:pt>
                <c:pt idx="174">
                  <c:v>0.349823</c:v>
                </c:pt>
                <c:pt idx="175">
                  <c:v>3.0499999999999999E-4</c:v>
                </c:pt>
                <c:pt idx="176">
                  <c:v>0.349823</c:v>
                </c:pt>
                <c:pt idx="177">
                  <c:v>0.69937099999999996</c:v>
                </c:pt>
                <c:pt idx="178">
                  <c:v>0.34988399999999997</c:v>
                </c:pt>
                <c:pt idx="179">
                  <c:v>7.0200000000000004E-4</c:v>
                </c:pt>
                <c:pt idx="180">
                  <c:v>0.35009800000000002</c:v>
                </c:pt>
                <c:pt idx="181">
                  <c:v>0.69992100000000002</c:v>
                </c:pt>
                <c:pt idx="182">
                  <c:v>0.34997600000000001</c:v>
                </c:pt>
                <c:pt idx="183">
                  <c:v>8.5400000000000005E-4</c:v>
                </c:pt>
                <c:pt idx="184">
                  <c:v>0.350159</c:v>
                </c:pt>
                <c:pt idx="185">
                  <c:v>0.69967699999999999</c:v>
                </c:pt>
                <c:pt idx="186">
                  <c:v>0.350159</c:v>
                </c:pt>
                <c:pt idx="187">
                  <c:v>6.0999999999999997E-4</c:v>
                </c:pt>
                <c:pt idx="188">
                  <c:v>0.35009800000000002</c:v>
                </c:pt>
                <c:pt idx="189">
                  <c:v>0.69928000000000001</c:v>
                </c:pt>
                <c:pt idx="190">
                  <c:v>0.34988399999999997</c:v>
                </c:pt>
                <c:pt idx="191">
                  <c:v>3.1000000000000001E-5</c:v>
                </c:pt>
                <c:pt idx="192">
                  <c:v>0.35000599999999998</c:v>
                </c:pt>
                <c:pt idx="193">
                  <c:v>0.69912700000000005</c:v>
                </c:pt>
                <c:pt idx="194">
                  <c:v>0.349823</c:v>
                </c:pt>
                <c:pt idx="195">
                  <c:v>3.3599999999999998E-4</c:v>
                </c:pt>
                <c:pt idx="196">
                  <c:v>0.349823</c:v>
                </c:pt>
                <c:pt idx="197">
                  <c:v>0.69937099999999996</c:v>
                </c:pt>
                <c:pt idx="198">
                  <c:v>0.34988399999999997</c:v>
                </c:pt>
                <c:pt idx="199">
                  <c:v>7.0200000000000004E-4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0-3D4F-8B8C-D03B568E9728}"/>
            </c:ext>
          </c:extLst>
        </c:ser>
        <c:ser>
          <c:idx val="1"/>
          <c:order val="1"/>
          <c:tx>
            <c:strRef>
              <c:f>'lpf 3k f 10000'!$C$1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0.22137499999999999</c:v>
                </c:pt>
                <c:pt idx="2">
                  <c:v>0.60684199999999999</c:v>
                </c:pt>
                <c:pt idx="3">
                  <c:v>0.35293600000000003</c:v>
                </c:pt>
                <c:pt idx="4">
                  <c:v>0.11788899999999999</c:v>
                </c:pt>
                <c:pt idx="5">
                  <c:v>0.41278100000000001</c:v>
                </c:pt>
                <c:pt idx="6">
                  <c:v>0.65396100000000001</c:v>
                </c:pt>
                <c:pt idx="7">
                  <c:v>0.357269</c:v>
                </c:pt>
                <c:pt idx="8">
                  <c:v>0.11853</c:v>
                </c:pt>
                <c:pt idx="9">
                  <c:v>0.41275000000000001</c:v>
                </c:pt>
                <c:pt idx="10">
                  <c:v>0.65216099999999999</c:v>
                </c:pt>
                <c:pt idx="11">
                  <c:v>0.357178</c:v>
                </c:pt>
                <c:pt idx="12">
                  <c:v>0.11770600000000001</c:v>
                </c:pt>
                <c:pt idx="13">
                  <c:v>0.41275000000000001</c:v>
                </c:pt>
                <c:pt idx="14">
                  <c:v>0.65170300000000003</c:v>
                </c:pt>
                <c:pt idx="15">
                  <c:v>0.357178</c:v>
                </c:pt>
                <c:pt idx="16">
                  <c:v>0.116302</c:v>
                </c:pt>
                <c:pt idx="17">
                  <c:v>0.412659</c:v>
                </c:pt>
                <c:pt idx="18">
                  <c:v>0.65142800000000001</c:v>
                </c:pt>
                <c:pt idx="19">
                  <c:v>0.35720800000000003</c:v>
                </c:pt>
                <c:pt idx="20">
                  <c:v>0.117828</c:v>
                </c:pt>
                <c:pt idx="21">
                  <c:v>0.41278100000000001</c:v>
                </c:pt>
                <c:pt idx="22">
                  <c:v>0.65231300000000003</c:v>
                </c:pt>
                <c:pt idx="23">
                  <c:v>0.35720800000000003</c:v>
                </c:pt>
                <c:pt idx="24">
                  <c:v>0.118256</c:v>
                </c:pt>
                <c:pt idx="25">
                  <c:v>0.41278100000000001</c:v>
                </c:pt>
                <c:pt idx="26">
                  <c:v>0.65362500000000001</c:v>
                </c:pt>
                <c:pt idx="27">
                  <c:v>0.35730000000000001</c:v>
                </c:pt>
                <c:pt idx="28">
                  <c:v>0.11853</c:v>
                </c:pt>
                <c:pt idx="29">
                  <c:v>0.41275000000000001</c:v>
                </c:pt>
                <c:pt idx="30">
                  <c:v>0.65212999999999999</c:v>
                </c:pt>
                <c:pt idx="31">
                  <c:v>0.357178</c:v>
                </c:pt>
                <c:pt idx="32">
                  <c:v>0.117615</c:v>
                </c:pt>
                <c:pt idx="33">
                  <c:v>0.41275000000000001</c:v>
                </c:pt>
                <c:pt idx="34">
                  <c:v>0.65170300000000003</c:v>
                </c:pt>
                <c:pt idx="35">
                  <c:v>0.357178</c:v>
                </c:pt>
                <c:pt idx="36">
                  <c:v>0.116364</c:v>
                </c:pt>
                <c:pt idx="37">
                  <c:v>0.412659</c:v>
                </c:pt>
                <c:pt idx="38">
                  <c:v>0.65173300000000001</c:v>
                </c:pt>
                <c:pt idx="39">
                  <c:v>0.35720800000000003</c:v>
                </c:pt>
                <c:pt idx="40">
                  <c:v>0.118103</c:v>
                </c:pt>
                <c:pt idx="41">
                  <c:v>0.41278100000000001</c:v>
                </c:pt>
                <c:pt idx="42">
                  <c:v>0.654053</c:v>
                </c:pt>
                <c:pt idx="43">
                  <c:v>0.357269</c:v>
                </c:pt>
                <c:pt idx="44">
                  <c:v>0.11853</c:v>
                </c:pt>
                <c:pt idx="45">
                  <c:v>0.41275000000000001</c:v>
                </c:pt>
                <c:pt idx="46">
                  <c:v>0.65219099999999997</c:v>
                </c:pt>
                <c:pt idx="47">
                  <c:v>0.357178</c:v>
                </c:pt>
                <c:pt idx="48">
                  <c:v>0.117767</c:v>
                </c:pt>
                <c:pt idx="49">
                  <c:v>0.41275000000000001</c:v>
                </c:pt>
                <c:pt idx="50">
                  <c:v>0.65173300000000001</c:v>
                </c:pt>
                <c:pt idx="51">
                  <c:v>0.357178</c:v>
                </c:pt>
                <c:pt idx="52">
                  <c:v>0.116272</c:v>
                </c:pt>
                <c:pt idx="53">
                  <c:v>0.412659</c:v>
                </c:pt>
                <c:pt idx="54">
                  <c:v>0.65142800000000001</c:v>
                </c:pt>
                <c:pt idx="55">
                  <c:v>0.35720800000000003</c:v>
                </c:pt>
                <c:pt idx="56">
                  <c:v>0.117798</c:v>
                </c:pt>
                <c:pt idx="57">
                  <c:v>0.41278100000000001</c:v>
                </c:pt>
                <c:pt idx="58">
                  <c:v>0.65225200000000005</c:v>
                </c:pt>
                <c:pt idx="59">
                  <c:v>0.35720800000000003</c:v>
                </c:pt>
                <c:pt idx="60">
                  <c:v>0.118256</c:v>
                </c:pt>
                <c:pt idx="61">
                  <c:v>0.41278100000000001</c:v>
                </c:pt>
                <c:pt idx="62">
                  <c:v>0.65365600000000001</c:v>
                </c:pt>
                <c:pt idx="63">
                  <c:v>0.35730000000000001</c:v>
                </c:pt>
                <c:pt idx="64">
                  <c:v>0.11853</c:v>
                </c:pt>
                <c:pt idx="65">
                  <c:v>0.41275000000000001</c:v>
                </c:pt>
                <c:pt idx="66">
                  <c:v>0.65212999999999999</c:v>
                </c:pt>
                <c:pt idx="67">
                  <c:v>0.357178</c:v>
                </c:pt>
                <c:pt idx="68">
                  <c:v>0.117645</c:v>
                </c:pt>
                <c:pt idx="69">
                  <c:v>0.41275000000000001</c:v>
                </c:pt>
                <c:pt idx="70">
                  <c:v>0.65170300000000003</c:v>
                </c:pt>
                <c:pt idx="71">
                  <c:v>0.357178</c:v>
                </c:pt>
                <c:pt idx="72">
                  <c:v>0.116364</c:v>
                </c:pt>
                <c:pt idx="73">
                  <c:v>0.412659</c:v>
                </c:pt>
                <c:pt idx="74">
                  <c:v>0.65167200000000003</c:v>
                </c:pt>
                <c:pt idx="75">
                  <c:v>0.35720800000000003</c:v>
                </c:pt>
                <c:pt idx="76">
                  <c:v>0.118103</c:v>
                </c:pt>
                <c:pt idx="77">
                  <c:v>0.41278100000000001</c:v>
                </c:pt>
                <c:pt idx="78">
                  <c:v>0.65411399999999997</c:v>
                </c:pt>
                <c:pt idx="79">
                  <c:v>0.357269</c:v>
                </c:pt>
                <c:pt idx="80">
                  <c:v>0.11849999999999999</c:v>
                </c:pt>
                <c:pt idx="81">
                  <c:v>0.41275000000000001</c:v>
                </c:pt>
                <c:pt idx="82">
                  <c:v>0.65219099999999997</c:v>
                </c:pt>
                <c:pt idx="83">
                  <c:v>0.357178</c:v>
                </c:pt>
                <c:pt idx="84">
                  <c:v>0.117828</c:v>
                </c:pt>
                <c:pt idx="85">
                  <c:v>0.41275000000000001</c:v>
                </c:pt>
                <c:pt idx="86">
                  <c:v>0.65173300000000001</c:v>
                </c:pt>
                <c:pt idx="87">
                  <c:v>0.357178</c:v>
                </c:pt>
                <c:pt idx="88">
                  <c:v>0.116241</c:v>
                </c:pt>
                <c:pt idx="89">
                  <c:v>0.412659</c:v>
                </c:pt>
                <c:pt idx="90">
                  <c:v>0.65142800000000001</c:v>
                </c:pt>
                <c:pt idx="91">
                  <c:v>0.35720800000000003</c:v>
                </c:pt>
                <c:pt idx="92">
                  <c:v>0.117798</c:v>
                </c:pt>
                <c:pt idx="93">
                  <c:v>0.41278100000000001</c:v>
                </c:pt>
                <c:pt idx="94">
                  <c:v>0.65222199999999997</c:v>
                </c:pt>
                <c:pt idx="95">
                  <c:v>0.35720800000000003</c:v>
                </c:pt>
                <c:pt idx="96">
                  <c:v>0.118256</c:v>
                </c:pt>
                <c:pt idx="97">
                  <c:v>0.41278100000000001</c:v>
                </c:pt>
                <c:pt idx="98">
                  <c:v>0.65365600000000001</c:v>
                </c:pt>
                <c:pt idx="99">
                  <c:v>0.35730000000000001</c:v>
                </c:pt>
                <c:pt idx="100">
                  <c:v>0.11853</c:v>
                </c:pt>
                <c:pt idx="101">
                  <c:v>0.41275000000000001</c:v>
                </c:pt>
                <c:pt idx="102">
                  <c:v>0.65216099999999999</c:v>
                </c:pt>
                <c:pt idx="103">
                  <c:v>0.357178</c:v>
                </c:pt>
                <c:pt idx="104">
                  <c:v>0.117676</c:v>
                </c:pt>
                <c:pt idx="105">
                  <c:v>0.41275000000000001</c:v>
                </c:pt>
                <c:pt idx="106">
                  <c:v>0.65170300000000003</c:v>
                </c:pt>
                <c:pt idx="107">
                  <c:v>0.357178</c:v>
                </c:pt>
                <c:pt idx="108">
                  <c:v>0.11633300000000001</c:v>
                </c:pt>
                <c:pt idx="109">
                  <c:v>0.412659</c:v>
                </c:pt>
                <c:pt idx="110">
                  <c:v>0.65142800000000001</c:v>
                </c:pt>
                <c:pt idx="111">
                  <c:v>0.35720800000000003</c:v>
                </c:pt>
                <c:pt idx="112">
                  <c:v>0.117828</c:v>
                </c:pt>
                <c:pt idx="113">
                  <c:v>0.41278100000000001</c:v>
                </c:pt>
                <c:pt idx="114">
                  <c:v>0.65234400000000003</c:v>
                </c:pt>
                <c:pt idx="115">
                  <c:v>0.35720800000000003</c:v>
                </c:pt>
                <c:pt idx="116">
                  <c:v>0.118256</c:v>
                </c:pt>
                <c:pt idx="117">
                  <c:v>0.41278100000000001</c:v>
                </c:pt>
                <c:pt idx="118">
                  <c:v>0.65359500000000004</c:v>
                </c:pt>
                <c:pt idx="119">
                  <c:v>0.35730000000000001</c:v>
                </c:pt>
                <c:pt idx="120">
                  <c:v>0.118256</c:v>
                </c:pt>
                <c:pt idx="121">
                  <c:v>0.41275000000000001</c:v>
                </c:pt>
                <c:pt idx="122">
                  <c:v>0.65185499999999996</c:v>
                </c:pt>
                <c:pt idx="123">
                  <c:v>0.357178</c:v>
                </c:pt>
                <c:pt idx="124">
                  <c:v>0.115906</c:v>
                </c:pt>
                <c:pt idx="125">
                  <c:v>0.41268899999999997</c:v>
                </c:pt>
                <c:pt idx="126">
                  <c:v>0.65142800000000001</c:v>
                </c:pt>
                <c:pt idx="127">
                  <c:v>0.35720800000000003</c:v>
                </c:pt>
                <c:pt idx="128">
                  <c:v>0.117767</c:v>
                </c:pt>
                <c:pt idx="129">
                  <c:v>0.41278100000000001</c:v>
                </c:pt>
                <c:pt idx="130">
                  <c:v>0.65216099999999999</c:v>
                </c:pt>
                <c:pt idx="131">
                  <c:v>0.35720800000000003</c:v>
                </c:pt>
                <c:pt idx="132">
                  <c:v>0.118225</c:v>
                </c:pt>
                <c:pt idx="133">
                  <c:v>0.41278100000000001</c:v>
                </c:pt>
                <c:pt idx="134">
                  <c:v>0.65368700000000002</c:v>
                </c:pt>
                <c:pt idx="135">
                  <c:v>0.35730000000000001</c:v>
                </c:pt>
                <c:pt idx="136">
                  <c:v>0.11853</c:v>
                </c:pt>
                <c:pt idx="137">
                  <c:v>0.41275000000000001</c:v>
                </c:pt>
                <c:pt idx="138">
                  <c:v>0.65216099999999999</c:v>
                </c:pt>
                <c:pt idx="139">
                  <c:v>0.357178</c:v>
                </c:pt>
                <c:pt idx="140">
                  <c:v>0.11770600000000001</c:v>
                </c:pt>
                <c:pt idx="141">
                  <c:v>0.41275000000000001</c:v>
                </c:pt>
                <c:pt idx="142">
                  <c:v>0.65170300000000003</c:v>
                </c:pt>
                <c:pt idx="143">
                  <c:v>0.357178</c:v>
                </c:pt>
                <c:pt idx="144">
                  <c:v>0.116302</c:v>
                </c:pt>
                <c:pt idx="145">
                  <c:v>0.412659</c:v>
                </c:pt>
                <c:pt idx="146">
                  <c:v>0.65142800000000001</c:v>
                </c:pt>
                <c:pt idx="147">
                  <c:v>0.35720800000000003</c:v>
                </c:pt>
                <c:pt idx="148">
                  <c:v>0.117828</c:v>
                </c:pt>
                <c:pt idx="149">
                  <c:v>0.41278100000000001</c:v>
                </c:pt>
                <c:pt idx="150">
                  <c:v>0.65231300000000003</c:v>
                </c:pt>
                <c:pt idx="151">
                  <c:v>0.35720800000000003</c:v>
                </c:pt>
                <c:pt idx="152">
                  <c:v>0.118256</c:v>
                </c:pt>
                <c:pt idx="153">
                  <c:v>0.41278100000000001</c:v>
                </c:pt>
                <c:pt idx="154">
                  <c:v>0.65362500000000001</c:v>
                </c:pt>
                <c:pt idx="155">
                  <c:v>0.35730000000000001</c:v>
                </c:pt>
                <c:pt idx="156">
                  <c:v>0.118286</c:v>
                </c:pt>
                <c:pt idx="157">
                  <c:v>0.41275000000000001</c:v>
                </c:pt>
                <c:pt idx="158">
                  <c:v>0.65188599999999997</c:v>
                </c:pt>
                <c:pt idx="159">
                  <c:v>0.357178</c:v>
                </c:pt>
                <c:pt idx="160">
                  <c:v>0.115845</c:v>
                </c:pt>
                <c:pt idx="161">
                  <c:v>0.41268899999999997</c:v>
                </c:pt>
                <c:pt idx="162">
                  <c:v>0.65145900000000001</c:v>
                </c:pt>
                <c:pt idx="163">
                  <c:v>0.35720800000000003</c:v>
                </c:pt>
                <c:pt idx="164">
                  <c:v>0.117767</c:v>
                </c:pt>
                <c:pt idx="165">
                  <c:v>0.41278100000000001</c:v>
                </c:pt>
                <c:pt idx="166">
                  <c:v>0.65212999999999999</c:v>
                </c:pt>
                <c:pt idx="167">
                  <c:v>0.35720800000000003</c:v>
                </c:pt>
                <c:pt idx="168">
                  <c:v>0.118225</c:v>
                </c:pt>
                <c:pt idx="169">
                  <c:v>0.41278100000000001</c:v>
                </c:pt>
                <c:pt idx="170">
                  <c:v>0.65371699999999999</c:v>
                </c:pt>
                <c:pt idx="171">
                  <c:v>0.35730000000000001</c:v>
                </c:pt>
                <c:pt idx="172">
                  <c:v>0.11853</c:v>
                </c:pt>
                <c:pt idx="173">
                  <c:v>0.41275000000000001</c:v>
                </c:pt>
                <c:pt idx="174">
                  <c:v>0.65216099999999999</c:v>
                </c:pt>
                <c:pt idx="175">
                  <c:v>0.357178</c:v>
                </c:pt>
                <c:pt idx="176">
                  <c:v>0.11773699999999999</c:v>
                </c:pt>
                <c:pt idx="177">
                  <c:v>0.41275000000000001</c:v>
                </c:pt>
                <c:pt idx="178">
                  <c:v>0.65173300000000001</c:v>
                </c:pt>
                <c:pt idx="179">
                  <c:v>0.357178</c:v>
                </c:pt>
                <c:pt idx="180">
                  <c:v>0.116302</c:v>
                </c:pt>
                <c:pt idx="181">
                  <c:v>0.412659</c:v>
                </c:pt>
                <c:pt idx="182">
                  <c:v>0.65142800000000001</c:v>
                </c:pt>
                <c:pt idx="183">
                  <c:v>0.35720800000000003</c:v>
                </c:pt>
                <c:pt idx="184">
                  <c:v>0.117798</c:v>
                </c:pt>
                <c:pt idx="185">
                  <c:v>0.41278100000000001</c:v>
                </c:pt>
                <c:pt idx="186">
                  <c:v>0.65228299999999995</c:v>
                </c:pt>
                <c:pt idx="187">
                  <c:v>0.35720800000000003</c:v>
                </c:pt>
                <c:pt idx="188">
                  <c:v>0.118256</c:v>
                </c:pt>
                <c:pt idx="189">
                  <c:v>0.41278100000000001</c:v>
                </c:pt>
                <c:pt idx="190">
                  <c:v>0.65362500000000001</c:v>
                </c:pt>
                <c:pt idx="191">
                  <c:v>0.35730000000000001</c:v>
                </c:pt>
                <c:pt idx="192">
                  <c:v>0.11853</c:v>
                </c:pt>
                <c:pt idx="193">
                  <c:v>0.41275000000000001</c:v>
                </c:pt>
                <c:pt idx="194">
                  <c:v>0.65212999999999999</c:v>
                </c:pt>
                <c:pt idx="195">
                  <c:v>0.357178</c:v>
                </c:pt>
                <c:pt idx="196">
                  <c:v>0.117645</c:v>
                </c:pt>
                <c:pt idx="197">
                  <c:v>0.41275000000000001</c:v>
                </c:pt>
                <c:pt idx="198">
                  <c:v>0.65170300000000003</c:v>
                </c:pt>
                <c:pt idx="199">
                  <c:v>0.357178</c:v>
                </c:pt>
                <c:pt idx="200">
                  <c:v>0.115356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D0-3D4F-8B8C-D03B568E9728}"/>
            </c:ext>
          </c:extLst>
        </c:ser>
        <c:ser>
          <c:idx val="2"/>
          <c:order val="2"/>
          <c:tx>
            <c:strRef>
              <c:f>'lpf 3k f 10000'!$D$1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0.22070300000000001</c:v>
                </c:pt>
                <c:pt idx="2">
                  <c:v>0.60644500000000001</c:v>
                </c:pt>
                <c:pt idx="3">
                  <c:v>0.35253899999999999</c:v>
                </c:pt>
                <c:pt idx="4">
                  <c:v>0.117188</c:v>
                </c:pt>
                <c:pt idx="5">
                  <c:v>0.412109</c:v>
                </c:pt>
                <c:pt idx="6">
                  <c:v>0.65332000000000001</c:v>
                </c:pt>
                <c:pt idx="7">
                  <c:v>0.35644500000000001</c:v>
                </c:pt>
                <c:pt idx="8">
                  <c:v>0.11816400000000001</c:v>
                </c:pt>
                <c:pt idx="9">
                  <c:v>0.412109</c:v>
                </c:pt>
                <c:pt idx="10">
                  <c:v>0.65136700000000003</c:v>
                </c:pt>
                <c:pt idx="11">
                  <c:v>0.35644500000000001</c:v>
                </c:pt>
                <c:pt idx="12">
                  <c:v>0.117188</c:v>
                </c:pt>
                <c:pt idx="13">
                  <c:v>0.412109</c:v>
                </c:pt>
                <c:pt idx="14">
                  <c:v>0.65136700000000003</c:v>
                </c:pt>
                <c:pt idx="15">
                  <c:v>0.35644500000000001</c:v>
                </c:pt>
                <c:pt idx="16">
                  <c:v>0.11621099999999999</c:v>
                </c:pt>
                <c:pt idx="17">
                  <c:v>0.412109</c:v>
                </c:pt>
                <c:pt idx="18">
                  <c:v>0.65136700000000003</c:v>
                </c:pt>
                <c:pt idx="19">
                  <c:v>0.35644500000000001</c:v>
                </c:pt>
                <c:pt idx="20">
                  <c:v>0.117188</c:v>
                </c:pt>
                <c:pt idx="21">
                  <c:v>0.412109</c:v>
                </c:pt>
                <c:pt idx="22">
                  <c:v>0.65136700000000003</c:v>
                </c:pt>
                <c:pt idx="23">
                  <c:v>0.35644500000000001</c:v>
                </c:pt>
                <c:pt idx="24">
                  <c:v>0.11816400000000001</c:v>
                </c:pt>
                <c:pt idx="25">
                  <c:v>0.412109</c:v>
                </c:pt>
                <c:pt idx="26">
                  <c:v>0.65332000000000001</c:v>
                </c:pt>
                <c:pt idx="27">
                  <c:v>0.35644500000000001</c:v>
                </c:pt>
                <c:pt idx="28">
                  <c:v>0.11816400000000001</c:v>
                </c:pt>
                <c:pt idx="29">
                  <c:v>0.412109</c:v>
                </c:pt>
                <c:pt idx="30">
                  <c:v>0.65136700000000003</c:v>
                </c:pt>
                <c:pt idx="31">
                  <c:v>0.35644500000000001</c:v>
                </c:pt>
                <c:pt idx="32">
                  <c:v>0.117188</c:v>
                </c:pt>
                <c:pt idx="33">
                  <c:v>0.412109</c:v>
                </c:pt>
                <c:pt idx="34">
                  <c:v>0.65136700000000003</c:v>
                </c:pt>
                <c:pt idx="35">
                  <c:v>0.35644500000000001</c:v>
                </c:pt>
                <c:pt idx="36">
                  <c:v>0.11621099999999999</c:v>
                </c:pt>
                <c:pt idx="37">
                  <c:v>0.412109</c:v>
                </c:pt>
                <c:pt idx="38">
                  <c:v>0.65136700000000003</c:v>
                </c:pt>
                <c:pt idx="39">
                  <c:v>0.35644500000000001</c:v>
                </c:pt>
                <c:pt idx="40">
                  <c:v>0.117188</c:v>
                </c:pt>
                <c:pt idx="41">
                  <c:v>0.412109</c:v>
                </c:pt>
                <c:pt idx="42">
                  <c:v>0.65332000000000001</c:v>
                </c:pt>
                <c:pt idx="43">
                  <c:v>0.35644500000000001</c:v>
                </c:pt>
                <c:pt idx="44">
                  <c:v>0.11816400000000001</c:v>
                </c:pt>
                <c:pt idx="45">
                  <c:v>0.412109</c:v>
                </c:pt>
                <c:pt idx="46">
                  <c:v>0.65136700000000003</c:v>
                </c:pt>
                <c:pt idx="47">
                  <c:v>0.35644500000000001</c:v>
                </c:pt>
                <c:pt idx="48">
                  <c:v>0.117188</c:v>
                </c:pt>
                <c:pt idx="49">
                  <c:v>0.412109</c:v>
                </c:pt>
                <c:pt idx="50">
                  <c:v>0.65136700000000003</c:v>
                </c:pt>
                <c:pt idx="51">
                  <c:v>0.35644500000000001</c:v>
                </c:pt>
                <c:pt idx="52">
                  <c:v>0.11621099999999999</c:v>
                </c:pt>
                <c:pt idx="53">
                  <c:v>0.412109</c:v>
                </c:pt>
                <c:pt idx="54">
                  <c:v>0.65136700000000003</c:v>
                </c:pt>
                <c:pt idx="55">
                  <c:v>0.35644500000000001</c:v>
                </c:pt>
                <c:pt idx="56">
                  <c:v>0.117188</c:v>
                </c:pt>
                <c:pt idx="57">
                  <c:v>0.412109</c:v>
                </c:pt>
                <c:pt idx="58">
                  <c:v>0.65136700000000003</c:v>
                </c:pt>
                <c:pt idx="59">
                  <c:v>0.35644500000000001</c:v>
                </c:pt>
                <c:pt idx="60">
                  <c:v>0.11816400000000001</c:v>
                </c:pt>
                <c:pt idx="61">
                  <c:v>0.412109</c:v>
                </c:pt>
                <c:pt idx="62">
                  <c:v>0.65332000000000001</c:v>
                </c:pt>
                <c:pt idx="63">
                  <c:v>0.35644500000000001</c:v>
                </c:pt>
                <c:pt idx="64">
                  <c:v>0.11816400000000001</c:v>
                </c:pt>
                <c:pt idx="65">
                  <c:v>0.412109</c:v>
                </c:pt>
                <c:pt idx="66">
                  <c:v>0.65136700000000003</c:v>
                </c:pt>
                <c:pt idx="67">
                  <c:v>0.35644500000000001</c:v>
                </c:pt>
                <c:pt idx="68">
                  <c:v>0.117188</c:v>
                </c:pt>
                <c:pt idx="69">
                  <c:v>0.412109</c:v>
                </c:pt>
                <c:pt idx="70">
                  <c:v>0.65136700000000003</c:v>
                </c:pt>
                <c:pt idx="71">
                  <c:v>0.35644500000000001</c:v>
                </c:pt>
                <c:pt idx="72">
                  <c:v>0.11621099999999999</c:v>
                </c:pt>
                <c:pt idx="73">
                  <c:v>0.412109</c:v>
                </c:pt>
                <c:pt idx="74">
                  <c:v>0.65136700000000003</c:v>
                </c:pt>
                <c:pt idx="75">
                  <c:v>0.35644500000000001</c:v>
                </c:pt>
                <c:pt idx="76">
                  <c:v>0.117188</c:v>
                </c:pt>
                <c:pt idx="77">
                  <c:v>0.412109</c:v>
                </c:pt>
                <c:pt idx="78">
                  <c:v>0.65332000000000001</c:v>
                </c:pt>
                <c:pt idx="79">
                  <c:v>0.35644500000000001</c:v>
                </c:pt>
                <c:pt idx="80">
                  <c:v>0.11816400000000001</c:v>
                </c:pt>
                <c:pt idx="81">
                  <c:v>0.412109</c:v>
                </c:pt>
                <c:pt idx="82">
                  <c:v>0.65136700000000003</c:v>
                </c:pt>
                <c:pt idx="83">
                  <c:v>0.35644500000000001</c:v>
                </c:pt>
                <c:pt idx="84">
                  <c:v>0.117188</c:v>
                </c:pt>
                <c:pt idx="85">
                  <c:v>0.412109</c:v>
                </c:pt>
                <c:pt idx="86">
                  <c:v>0.65136700000000003</c:v>
                </c:pt>
                <c:pt idx="87">
                  <c:v>0.35644500000000001</c:v>
                </c:pt>
                <c:pt idx="88">
                  <c:v>0.11621099999999999</c:v>
                </c:pt>
                <c:pt idx="89">
                  <c:v>0.412109</c:v>
                </c:pt>
                <c:pt idx="90">
                  <c:v>0.65136700000000003</c:v>
                </c:pt>
                <c:pt idx="91">
                  <c:v>0.35644500000000001</c:v>
                </c:pt>
                <c:pt idx="92">
                  <c:v>0.117188</c:v>
                </c:pt>
                <c:pt idx="93">
                  <c:v>0.412109</c:v>
                </c:pt>
                <c:pt idx="94">
                  <c:v>0.65136700000000003</c:v>
                </c:pt>
                <c:pt idx="95">
                  <c:v>0.35644500000000001</c:v>
                </c:pt>
                <c:pt idx="96">
                  <c:v>0.11816400000000001</c:v>
                </c:pt>
                <c:pt idx="97">
                  <c:v>0.412109</c:v>
                </c:pt>
                <c:pt idx="98">
                  <c:v>0.65332000000000001</c:v>
                </c:pt>
                <c:pt idx="99">
                  <c:v>0.35644500000000001</c:v>
                </c:pt>
                <c:pt idx="100">
                  <c:v>0.11816400000000001</c:v>
                </c:pt>
                <c:pt idx="101">
                  <c:v>0.412109</c:v>
                </c:pt>
                <c:pt idx="102">
                  <c:v>0.65136700000000003</c:v>
                </c:pt>
                <c:pt idx="103">
                  <c:v>0.35644500000000001</c:v>
                </c:pt>
                <c:pt idx="104">
                  <c:v>0.117188</c:v>
                </c:pt>
                <c:pt idx="105">
                  <c:v>0.412109</c:v>
                </c:pt>
                <c:pt idx="106">
                  <c:v>0.65136700000000003</c:v>
                </c:pt>
                <c:pt idx="107">
                  <c:v>0.35644500000000001</c:v>
                </c:pt>
                <c:pt idx="108">
                  <c:v>0.11621099999999999</c:v>
                </c:pt>
                <c:pt idx="109">
                  <c:v>0.412109</c:v>
                </c:pt>
                <c:pt idx="110">
                  <c:v>0.65136700000000003</c:v>
                </c:pt>
                <c:pt idx="111">
                  <c:v>0.35644500000000001</c:v>
                </c:pt>
                <c:pt idx="112">
                  <c:v>0.117188</c:v>
                </c:pt>
                <c:pt idx="113">
                  <c:v>0.412109</c:v>
                </c:pt>
                <c:pt idx="114">
                  <c:v>0.65234400000000003</c:v>
                </c:pt>
                <c:pt idx="115">
                  <c:v>0.35644500000000001</c:v>
                </c:pt>
                <c:pt idx="116">
                  <c:v>0.11816400000000001</c:v>
                </c:pt>
                <c:pt idx="117">
                  <c:v>0.412109</c:v>
                </c:pt>
                <c:pt idx="118">
                  <c:v>0.65332000000000001</c:v>
                </c:pt>
                <c:pt idx="119">
                  <c:v>0.35644500000000001</c:v>
                </c:pt>
                <c:pt idx="120">
                  <c:v>0.11816400000000001</c:v>
                </c:pt>
                <c:pt idx="121">
                  <c:v>0.412109</c:v>
                </c:pt>
                <c:pt idx="122">
                  <c:v>0.65136700000000003</c:v>
                </c:pt>
                <c:pt idx="123">
                  <c:v>0.35644500000000001</c:v>
                </c:pt>
                <c:pt idx="124">
                  <c:v>0.115234</c:v>
                </c:pt>
                <c:pt idx="125">
                  <c:v>0.412109</c:v>
                </c:pt>
                <c:pt idx="126">
                  <c:v>0.65136700000000003</c:v>
                </c:pt>
                <c:pt idx="127">
                  <c:v>0.35644500000000001</c:v>
                </c:pt>
                <c:pt idx="128">
                  <c:v>0.117188</c:v>
                </c:pt>
                <c:pt idx="129">
                  <c:v>0.412109</c:v>
                </c:pt>
                <c:pt idx="130">
                  <c:v>0.65136700000000003</c:v>
                </c:pt>
                <c:pt idx="131">
                  <c:v>0.35644500000000001</c:v>
                </c:pt>
                <c:pt idx="132">
                  <c:v>0.11816400000000001</c:v>
                </c:pt>
                <c:pt idx="133">
                  <c:v>0.412109</c:v>
                </c:pt>
                <c:pt idx="134">
                  <c:v>0.65332000000000001</c:v>
                </c:pt>
                <c:pt idx="135">
                  <c:v>0.35644500000000001</c:v>
                </c:pt>
                <c:pt idx="136">
                  <c:v>0.11816400000000001</c:v>
                </c:pt>
                <c:pt idx="137">
                  <c:v>0.412109</c:v>
                </c:pt>
                <c:pt idx="138">
                  <c:v>0.65136700000000003</c:v>
                </c:pt>
                <c:pt idx="139">
                  <c:v>0.35644500000000001</c:v>
                </c:pt>
                <c:pt idx="140">
                  <c:v>0.117188</c:v>
                </c:pt>
                <c:pt idx="141">
                  <c:v>0.412109</c:v>
                </c:pt>
                <c:pt idx="142">
                  <c:v>0.65136700000000003</c:v>
                </c:pt>
                <c:pt idx="143">
                  <c:v>0.35644500000000001</c:v>
                </c:pt>
                <c:pt idx="144">
                  <c:v>0.11621099999999999</c:v>
                </c:pt>
                <c:pt idx="145">
                  <c:v>0.412109</c:v>
                </c:pt>
                <c:pt idx="146">
                  <c:v>0.65136700000000003</c:v>
                </c:pt>
                <c:pt idx="147">
                  <c:v>0.35644500000000001</c:v>
                </c:pt>
                <c:pt idx="148">
                  <c:v>0.117188</c:v>
                </c:pt>
                <c:pt idx="149">
                  <c:v>0.412109</c:v>
                </c:pt>
                <c:pt idx="150">
                  <c:v>0.65136700000000003</c:v>
                </c:pt>
                <c:pt idx="151">
                  <c:v>0.35644500000000001</c:v>
                </c:pt>
                <c:pt idx="152">
                  <c:v>0.11816400000000001</c:v>
                </c:pt>
                <c:pt idx="153">
                  <c:v>0.412109</c:v>
                </c:pt>
                <c:pt idx="154">
                  <c:v>0.65332000000000001</c:v>
                </c:pt>
                <c:pt idx="155">
                  <c:v>0.35644500000000001</c:v>
                </c:pt>
                <c:pt idx="156">
                  <c:v>0.11816400000000001</c:v>
                </c:pt>
                <c:pt idx="157">
                  <c:v>0.412109</c:v>
                </c:pt>
                <c:pt idx="158">
                  <c:v>0.65136700000000003</c:v>
                </c:pt>
                <c:pt idx="159">
                  <c:v>0.35644500000000001</c:v>
                </c:pt>
                <c:pt idx="160">
                  <c:v>0.115234</c:v>
                </c:pt>
                <c:pt idx="161">
                  <c:v>0.412109</c:v>
                </c:pt>
                <c:pt idx="162">
                  <c:v>0.65136700000000003</c:v>
                </c:pt>
                <c:pt idx="163">
                  <c:v>0.35644500000000001</c:v>
                </c:pt>
                <c:pt idx="164">
                  <c:v>0.117188</c:v>
                </c:pt>
                <c:pt idx="165">
                  <c:v>0.412109</c:v>
                </c:pt>
                <c:pt idx="166">
                  <c:v>0.65136700000000003</c:v>
                </c:pt>
                <c:pt idx="167">
                  <c:v>0.35644500000000001</c:v>
                </c:pt>
                <c:pt idx="168">
                  <c:v>0.11816400000000001</c:v>
                </c:pt>
                <c:pt idx="169">
                  <c:v>0.412109</c:v>
                </c:pt>
                <c:pt idx="170">
                  <c:v>0.65332000000000001</c:v>
                </c:pt>
                <c:pt idx="171">
                  <c:v>0.35644500000000001</c:v>
                </c:pt>
                <c:pt idx="172">
                  <c:v>0.11816400000000001</c:v>
                </c:pt>
                <c:pt idx="173">
                  <c:v>0.412109</c:v>
                </c:pt>
                <c:pt idx="174">
                  <c:v>0.65136700000000003</c:v>
                </c:pt>
                <c:pt idx="175">
                  <c:v>0.35644500000000001</c:v>
                </c:pt>
                <c:pt idx="176">
                  <c:v>0.117188</c:v>
                </c:pt>
                <c:pt idx="177">
                  <c:v>0.412109</c:v>
                </c:pt>
                <c:pt idx="178">
                  <c:v>0.65136700000000003</c:v>
                </c:pt>
                <c:pt idx="179">
                  <c:v>0.35644500000000001</c:v>
                </c:pt>
                <c:pt idx="180">
                  <c:v>0.11621099999999999</c:v>
                </c:pt>
                <c:pt idx="181">
                  <c:v>0.412109</c:v>
                </c:pt>
                <c:pt idx="182">
                  <c:v>0.65136700000000003</c:v>
                </c:pt>
                <c:pt idx="183">
                  <c:v>0.35644500000000001</c:v>
                </c:pt>
                <c:pt idx="184">
                  <c:v>0.117188</c:v>
                </c:pt>
                <c:pt idx="185">
                  <c:v>0.412109</c:v>
                </c:pt>
                <c:pt idx="186">
                  <c:v>0.65136700000000003</c:v>
                </c:pt>
                <c:pt idx="187">
                  <c:v>0.35644500000000001</c:v>
                </c:pt>
                <c:pt idx="188">
                  <c:v>0.11816400000000001</c:v>
                </c:pt>
                <c:pt idx="189">
                  <c:v>0.412109</c:v>
                </c:pt>
                <c:pt idx="190">
                  <c:v>0.65332000000000001</c:v>
                </c:pt>
                <c:pt idx="191">
                  <c:v>0.35644500000000001</c:v>
                </c:pt>
                <c:pt idx="192">
                  <c:v>0.11816400000000001</c:v>
                </c:pt>
                <c:pt idx="193">
                  <c:v>0.412109</c:v>
                </c:pt>
                <c:pt idx="194">
                  <c:v>0.65136700000000003</c:v>
                </c:pt>
                <c:pt idx="195">
                  <c:v>0.35644500000000001</c:v>
                </c:pt>
                <c:pt idx="196">
                  <c:v>0.117188</c:v>
                </c:pt>
                <c:pt idx="197">
                  <c:v>0.412109</c:v>
                </c:pt>
                <c:pt idx="198">
                  <c:v>0.65136700000000003</c:v>
                </c:pt>
                <c:pt idx="199">
                  <c:v>0.35644500000000001</c:v>
                </c:pt>
                <c:pt idx="200">
                  <c:v>0.115234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D0-3D4F-8B8C-D03B568E9728}"/>
            </c:ext>
          </c:extLst>
        </c:ser>
        <c:ser>
          <c:idx val="3"/>
          <c:order val="3"/>
          <c:tx>
            <c:strRef>
              <c:f>'lpf 3k f 10000'!$E$1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3.3199999999999999E-4</c:v>
                </c:pt>
                <c:pt idx="2">
                  <c:v>1.1980000000000001E-3</c:v>
                </c:pt>
                <c:pt idx="3">
                  <c:v>1.495E-3</c:v>
                </c:pt>
                <c:pt idx="4">
                  <c:v>9.8799999999999995E-4</c:v>
                </c:pt>
                <c:pt idx="5">
                  <c:v>4.0000000000000003E-5</c:v>
                </c:pt>
                <c:pt idx="6">
                  <c:v>2.2190000000000001E-3</c:v>
                </c:pt>
                <c:pt idx="7">
                  <c:v>6.4949999999999999E-3</c:v>
                </c:pt>
                <c:pt idx="8">
                  <c:v>1.2148000000000001E-2</c:v>
                </c:pt>
                <c:pt idx="9">
                  <c:v>1.6961E-2</c:v>
                </c:pt>
                <c:pt idx="10">
                  <c:v>1.8751E-2</c:v>
                </c:pt>
                <c:pt idx="11">
                  <c:v>1.5306999999999999E-2</c:v>
                </c:pt>
                <c:pt idx="12">
                  <c:v>3.496E-3</c:v>
                </c:pt>
                <c:pt idx="13">
                  <c:v>1.9628E-2</c:v>
                </c:pt>
                <c:pt idx="14">
                  <c:v>5.4655000000000002E-2</c:v>
                </c:pt>
                <c:pt idx="15">
                  <c:v>9.9770999999999999E-2</c:v>
                </c:pt>
                <c:pt idx="16">
                  <c:v>0.152309</c:v>
                </c:pt>
                <c:pt idx="17">
                  <c:v>0.20868600000000001</c:v>
                </c:pt>
                <c:pt idx="18">
                  <c:v>0.26368900000000001</c:v>
                </c:pt>
                <c:pt idx="19">
                  <c:v>0.311996</c:v>
                </c:pt>
                <c:pt idx="20">
                  <c:v>0.35040399999999999</c:v>
                </c:pt>
                <c:pt idx="21">
                  <c:v>0.37800699999999998</c:v>
                </c:pt>
                <c:pt idx="22">
                  <c:v>0.39476899999999998</c:v>
                </c:pt>
                <c:pt idx="23">
                  <c:v>0.40162700000000001</c:v>
                </c:pt>
                <c:pt idx="24">
                  <c:v>0.401509</c:v>
                </c:pt>
                <c:pt idx="25">
                  <c:v>0.39811999999999997</c:v>
                </c:pt>
                <c:pt idx="26">
                  <c:v>0.39374900000000002</c:v>
                </c:pt>
                <c:pt idx="27">
                  <c:v>0.38929900000000001</c:v>
                </c:pt>
                <c:pt idx="28">
                  <c:v>0.385791</c:v>
                </c:pt>
                <c:pt idx="29">
                  <c:v>0.38414300000000001</c:v>
                </c:pt>
                <c:pt idx="30">
                  <c:v>0.38387399999999999</c:v>
                </c:pt>
                <c:pt idx="31">
                  <c:v>0.38374599999999998</c:v>
                </c:pt>
                <c:pt idx="32">
                  <c:v>0.383656</c:v>
                </c:pt>
                <c:pt idx="33">
                  <c:v>0.38428899999999999</c:v>
                </c:pt>
                <c:pt idx="34">
                  <c:v>0.38503500000000002</c:v>
                </c:pt>
                <c:pt idx="35">
                  <c:v>0.38470100000000002</c:v>
                </c:pt>
                <c:pt idx="36">
                  <c:v>0.38442599999999999</c:v>
                </c:pt>
                <c:pt idx="37">
                  <c:v>0.38506800000000002</c:v>
                </c:pt>
                <c:pt idx="38">
                  <c:v>0.38561400000000001</c:v>
                </c:pt>
                <c:pt idx="39">
                  <c:v>0.38523600000000002</c:v>
                </c:pt>
                <c:pt idx="40">
                  <c:v>0.38492799999999999</c:v>
                </c:pt>
                <c:pt idx="41">
                  <c:v>0.38549099999999997</c:v>
                </c:pt>
                <c:pt idx="42">
                  <c:v>0.38591900000000001</c:v>
                </c:pt>
                <c:pt idx="43">
                  <c:v>0.38539200000000001</c:v>
                </c:pt>
                <c:pt idx="44">
                  <c:v>0.38491700000000001</c:v>
                </c:pt>
                <c:pt idx="45">
                  <c:v>0.38531300000000002</c:v>
                </c:pt>
                <c:pt idx="46">
                  <c:v>0.38558799999999999</c:v>
                </c:pt>
                <c:pt idx="47">
                  <c:v>0.38494299999999998</c:v>
                </c:pt>
                <c:pt idx="48">
                  <c:v>0.38439499999999999</c:v>
                </c:pt>
                <c:pt idx="49">
                  <c:v>0.38478099999999998</c:v>
                </c:pt>
                <c:pt idx="50">
                  <c:v>0.38510899999999998</c:v>
                </c:pt>
                <c:pt idx="51">
                  <c:v>0.38458500000000001</c:v>
                </c:pt>
                <c:pt idx="52">
                  <c:v>0.38421100000000002</c:v>
                </c:pt>
                <c:pt idx="53">
                  <c:v>0.38480300000000001</c:v>
                </c:pt>
                <c:pt idx="54">
                  <c:v>0.38534400000000002</c:v>
                </c:pt>
                <c:pt idx="55">
                  <c:v>0.38500099999999998</c:v>
                </c:pt>
                <c:pt idx="56">
                  <c:v>0.38475300000000001</c:v>
                </c:pt>
                <c:pt idx="57">
                  <c:v>0.38538899999999998</c:v>
                </c:pt>
                <c:pt idx="58">
                  <c:v>0.38588699999999998</c:v>
                </c:pt>
                <c:pt idx="59">
                  <c:v>0.38541700000000001</c:v>
                </c:pt>
                <c:pt idx="60">
                  <c:v>0.38498300000000002</c:v>
                </c:pt>
                <c:pt idx="61">
                  <c:v>0.38540000000000002</c:v>
                </c:pt>
                <c:pt idx="62">
                  <c:v>0.385683</c:v>
                </c:pt>
                <c:pt idx="63">
                  <c:v>0.38502999999999998</c:v>
                </c:pt>
                <c:pt idx="64">
                  <c:v>0.38446799999999998</c:v>
                </c:pt>
                <c:pt idx="65">
                  <c:v>0.384828</c:v>
                </c:pt>
                <c:pt idx="66">
                  <c:v>0.38512200000000002</c:v>
                </c:pt>
                <c:pt idx="67">
                  <c:v>0.384548</c:v>
                </c:pt>
                <c:pt idx="68">
                  <c:v>0.38411099999999998</c:v>
                </c:pt>
                <c:pt idx="69">
                  <c:v>0.38463199999999997</c:v>
                </c:pt>
                <c:pt idx="70">
                  <c:v>0.385098</c:v>
                </c:pt>
                <c:pt idx="71">
                  <c:v>0.38469500000000001</c:v>
                </c:pt>
                <c:pt idx="72">
                  <c:v>0.384411</c:v>
                </c:pt>
                <c:pt idx="73">
                  <c:v>0.38505299999999998</c:v>
                </c:pt>
                <c:pt idx="74">
                  <c:v>0.385602</c:v>
                </c:pt>
                <c:pt idx="75">
                  <c:v>0.38522600000000001</c:v>
                </c:pt>
                <c:pt idx="76">
                  <c:v>0.38492199999999999</c:v>
                </c:pt>
                <c:pt idx="77">
                  <c:v>0.385488</c:v>
                </c:pt>
                <c:pt idx="78">
                  <c:v>0.38591999999999999</c:v>
                </c:pt>
                <c:pt idx="79">
                  <c:v>0.38539600000000002</c:v>
                </c:pt>
                <c:pt idx="80">
                  <c:v>0.38492399999999999</c:v>
                </c:pt>
                <c:pt idx="81">
                  <c:v>0.38532100000000002</c:v>
                </c:pt>
                <c:pt idx="82">
                  <c:v>0.38559599999999999</c:v>
                </c:pt>
                <c:pt idx="83">
                  <c:v>0.38494899999999999</c:v>
                </c:pt>
                <c:pt idx="84">
                  <c:v>0.38439899999999999</c:v>
                </c:pt>
                <c:pt idx="85">
                  <c:v>0.38478200000000001</c:v>
                </c:pt>
                <c:pt idx="86">
                  <c:v>0.38510800000000001</c:v>
                </c:pt>
                <c:pt idx="87">
                  <c:v>0.38458100000000001</c:v>
                </c:pt>
                <c:pt idx="88">
                  <c:v>0.38420599999999999</c:v>
                </c:pt>
                <c:pt idx="89">
                  <c:v>0.384797</c:v>
                </c:pt>
                <c:pt idx="90">
                  <c:v>0.38533800000000001</c:v>
                </c:pt>
                <c:pt idx="91">
                  <c:v>0.384996</c:v>
                </c:pt>
                <c:pt idx="92">
                  <c:v>0.38474999999999998</c:v>
                </c:pt>
                <c:pt idx="93">
                  <c:v>0.38538800000000001</c:v>
                </c:pt>
                <c:pt idx="94">
                  <c:v>0.38588899999999998</c:v>
                </c:pt>
                <c:pt idx="95">
                  <c:v>0.38542199999999999</c:v>
                </c:pt>
                <c:pt idx="96">
                  <c:v>0.38499</c:v>
                </c:pt>
                <c:pt idx="97">
                  <c:v>0.38540799999999997</c:v>
                </c:pt>
                <c:pt idx="98">
                  <c:v>0.38569100000000001</c:v>
                </c:pt>
                <c:pt idx="99">
                  <c:v>0.38503799999999999</c:v>
                </c:pt>
                <c:pt idx="100">
                  <c:v>0.38447500000000001</c:v>
                </c:pt>
                <c:pt idx="101">
                  <c:v>0.38483299999999998</c:v>
                </c:pt>
                <c:pt idx="102">
                  <c:v>0.38512600000000002</c:v>
                </c:pt>
                <c:pt idx="103">
                  <c:v>0.38454899999999997</c:v>
                </c:pt>
                <c:pt idx="104">
                  <c:v>0.38411000000000001</c:v>
                </c:pt>
                <c:pt idx="105">
                  <c:v>0.38462800000000003</c:v>
                </c:pt>
                <c:pt idx="106">
                  <c:v>0.38509300000000002</c:v>
                </c:pt>
                <c:pt idx="107">
                  <c:v>0.384689</c:v>
                </c:pt>
                <c:pt idx="108">
                  <c:v>0.384405</c:v>
                </c:pt>
                <c:pt idx="109">
                  <c:v>0.385046</c:v>
                </c:pt>
                <c:pt idx="110">
                  <c:v>0.38559500000000002</c:v>
                </c:pt>
                <c:pt idx="111">
                  <c:v>0.38522099999999998</c:v>
                </c:pt>
                <c:pt idx="112">
                  <c:v>0.38491799999999998</c:v>
                </c:pt>
                <c:pt idx="113">
                  <c:v>0.38548700000000002</c:v>
                </c:pt>
                <c:pt idx="114">
                  <c:v>0.38591900000000001</c:v>
                </c:pt>
                <c:pt idx="115">
                  <c:v>0.38539899999999999</c:v>
                </c:pt>
                <c:pt idx="116">
                  <c:v>0.38493100000000002</c:v>
                </c:pt>
                <c:pt idx="117">
                  <c:v>0.38533499999999998</c:v>
                </c:pt>
                <c:pt idx="118">
                  <c:v>0.38561800000000002</c:v>
                </c:pt>
                <c:pt idx="119">
                  <c:v>0.38497700000000001</c:v>
                </c:pt>
                <c:pt idx="120">
                  <c:v>0.38442999999999999</c:v>
                </c:pt>
                <c:pt idx="121">
                  <c:v>0.38480700000000001</c:v>
                </c:pt>
                <c:pt idx="122">
                  <c:v>0.38511299999999998</c:v>
                </c:pt>
                <c:pt idx="123">
                  <c:v>0.38454899999999997</c:v>
                </c:pt>
                <c:pt idx="124">
                  <c:v>0.38411899999999999</c:v>
                </c:pt>
                <c:pt idx="125">
                  <c:v>0.38464399999999999</c:v>
                </c:pt>
                <c:pt idx="126">
                  <c:v>0.38511800000000002</c:v>
                </c:pt>
                <c:pt idx="127">
                  <c:v>0.38472099999999998</c:v>
                </c:pt>
                <c:pt idx="128">
                  <c:v>0.38444600000000001</c:v>
                </c:pt>
                <c:pt idx="129">
                  <c:v>0.38509199999999999</c:v>
                </c:pt>
                <c:pt idx="130">
                  <c:v>0.38564100000000001</c:v>
                </c:pt>
                <c:pt idx="131">
                  <c:v>0.38525599999999999</c:v>
                </c:pt>
                <c:pt idx="132">
                  <c:v>0.38492799999999999</c:v>
                </c:pt>
                <c:pt idx="133">
                  <c:v>0.38545400000000002</c:v>
                </c:pt>
                <c:pt idx="134">
                  <c:v>0.38582899999999998</c:v>
                </c:pt>
                <c:pt idx="135">
                  <c:v>0.385237</c:v>
                </c:pt>
                <c:pt idx="136">
                  <c:v>0.38469599999999998</c:v>
                </c:pt>
                <c:pt idx="137">
                  <c:v>0.38503900000000002</c:v>
                </c:pt>
                <c:pt idx="138">
                  <c:v>0.38528699999999999</c:v>
                </c:pt>
                <c:pt idx="139">
                  <c:v>0.38464999999999999</c:v>
                </c:pt>
                <c:pt idx="140">
                  <c:v>0.38414999999999999</c:v>
                </c:pt>
                <c:pt idx="141">
                  <c:v>0.38461800000000002</c:v>
                </c:pt>
                <c:pt idx="142">
                  <c:v>0.38505099999999998</c:v>
                </c:pt>
                <c:pt idx="143">
                  <c:v>0.38463199999999997</c:v>
                </c:pt>
                <c:pt idx="144">
                  <c:v>0.384349</c:v>
                </c:pt>
                <c:pt idx="145">
                  <c:v>0.38500099999999998</c:v>
                </c:pt>
                <c:pt idx="146">
                  <c:v>0.38556200000000002</c:v>
                </c:pt>
                <c:pt idx="147">
                  <c:v>0.38520300000000002</c:v>
                </c:pt>
                <c:pt idx="148">
                  <c:v>0.384909</c:v>
                </c:pt>
                <c:pt idx="149">
                  <c:v>0.38548500000000002</c:v>
                </c:pt>
                <c:pt idx="150">
                  <c:v>0.38592199999999999</c:v>
                </c:pt>
                <c:pt idx="151">
                  <c:v>0.385403</c:v>
                </c:pt>
                <c:pt idx="152">
                  <c:v>0.38493699999999997</c:v>
                </c:pt>
                <c:pt idx="153">
                  <c:v>0.38534000000000002</c:v>
                </c:pt>
                <c:pt idx="154">
                  <c:v>0.38562400000000002</c:v>
                </c:pt>
                <c:pt idx="155">
                  <c:v>0.38498300000000002</c:v>
                </c:pt>
                <c:pt idx="156">
                  <c:v>0.384434</c:v>
                </c:pt>
                <c:pt idx="157">
                  <c:v>0.38480900000000001</c:v>
                </c:pt>
                <c:pt idx="158">
                  <c:v>0.38511299999999998</c:v>
                </c:pt>
                <c:pt idx="159">
                  <c:v>0.38454700000000003</c:v>
                </c:pt>
                <c:pt idx="160">
                  <c:v>0.38411499999999998</c:v>
                </c:pt>
                <c:pt idx="161">
                  <c:v>0.38463900000000001</c:v>
                </c:pt>
                <c:pt idx="162">
                  <c:v>0.38511200000000001</c:v>
                </c:pt>
                <c:pt idx="163">
                  <c:v>0.384714</c:v>
                </c:pt>
                <c:pt idx="164">
                  <c:v>0.38444</c:v>
                </c:pt>
                <c:pt idx="165">
                  <c:v>0.38508700000000001</c:v>
                </c:pt>
                <c:pt idx="166">
                  <c:v>0.38563799999999998</c:v>
                </c:pt>
                <c:pt idx="167">
                  <c:v>0.38525599999999999</c:v>
                </c:pt>
                <c:pt idx="168">
                  <c:v>0.38493100000000002</c:v>
                </c:pt>
                <c:pt idx="169">
                  <c:v>0.385459</c:v>
                </c:pt>
                <c:pt idx="170">
                  <c:v>0.38583600000000001</c:v>
                </c:pt>
                <c:pt idx="171">
                  <c:v>0.38524599999999998</c:v>
                </c:pt>
                <c:pt idx="172">
                  <c:v>0.38470500000000002</c:v>
                </c:pt>
                <c:pt idx="173">
                  <c:v>0.38504699999999997</c:v>
                </c:pt>
                <c:pt idx="174">
                  <c:v>0.38529200000000002</c:v>
                </c:pt>
                <c:pt idx="175">
                  <c:v>0.38465300000000002</c:v>
                </c:pt>
                <c:pt idx="176">
                  <c:v>0.38415100000000002</c:v>
                </c:pt>
                <c:pt idx="177">
                  <c:v>0.38461600000000001</c:v>
                </c:pt>
                <c:pt idx="178">
                  <c:v>0.38504699999999997</c:v>
                </c:pt>
                <c:pt idx="179">
                  <c:v>0.38462800000000003</c:v>
                </c:pt>
                <c:pt idx="180">
                  <c:v>0.38434400000000002</c:v>
                </c:pt>
                <c:pt idx="181">
                  <c:v>0.38499699999999998</c:v>
                </c:pt>
                <c:pt idx="182">
                  <c:v>0.38556000000000001</c:v>
                </c:pt>
                <c:pt idx="183">
                  <c:v>0.38520100000000002</c:v>
                </c:pt>
                <c:pt idx="184">
                  <c:v>0.384909</c:v>
                </c:pt>
                <c:pt idx="185">
                  <c:v>0.385486</c:v>
                </c:pt>
                <c:pt idx="186">
                  <c:v>0.38592500000000002</c:v>
                </c:pt>
                <c:pt idx="187">
                  <c:v>0.385407</c:v>
                </c:pt>
                <c:pt idx="188">
                  <c:v>0.38494299999999998</c:v>
                </c:pt>
                <c:pt idx="189">
                  <c:v>0.38534800000000002</c:v>
                </c:pt>
                <c:pt idx="190">
                  <c:v>0.385633</c:v>
                </c:pt>
                <c:pt idx="191">
                  <c:v>0.384992</c:v>
                </c:pt>
                <c:pt idx="192">
                  <c:v>0.38444400000000001</c:v>
                </c:pt>
                <c:pt idx="193">
                  <c:v>0.38481900000000002</c:v>
                </c:pt>
                <c:pt idx="194">
                  <c:v>0.38512200000000002</c:v>
                </c:pt>
                <c:pt idx="195">
                  <c:v>0.38455299999999998</c:v>
                </c:pt>
                <c:pt idx="196">
                  <c:v>0.38412000000000002</c:v>
                </c:pt>
                <c:pt idx="197">
                  <c:v>0.38463900000000001</c:v>
                </c:pt>
                <c:pt idx="198">
                  <c:v>0.385106</c:v>
                </c:pt>
                <c:pt idx="199">
                  <c:v>0.38470199999999999</c:v>
                </c:pt>
                <c:pt idx="200">
                  <c:v>0.38441599999999998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D0-3D4F-8B8C-D03B568E9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'hpf 5k 3000'!$B$1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'hpf 5k 3000'!$A$2:$A$400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5k 3000'!$B$2:$B$400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0.50882000000000005</c:v>
                </c:pt>
                <c:pt idx="2">
                  <c:v>0.63305699999999998</c:v>
                </c:pt>
                <c:pt idx="3">
                  <c:v>0.69543500000000003</c:v>
                </c:pt>
                <c:pt idx="4">
                  <c:v>0.68255600000000005</c:v>
                </c:pt>
                <c:pt idx="5">
                  <c:v>0.59722900000000001</c:v>
                </c:pt>
                <c:pt idx="6">
                  <c:v>0.458038</c:v>
                </c:pt>
                <c:pt idx="7">
                  <c:v>0.29528799999999999</c:v>
                </c:pt>
                <c:pt idx="8">
                  <c:v>0.14440900000000001</c:v>
                </c:pt>
                <c:pt idx="9">
                  <c:v>3.8268999999999997E-2</c:v>
                </c:pt>
                <c:pt idx="10">
                  <c:v>3.1000000000000001E-5</c:v>
                </c:pt>
                <c:pt idx="11">
                  <c:v>3.8300000000000001E-2</c:v>
                </c:pt>
                <c:pt idx="12">
                  <c:v>0.14444000000000001</c:v>
                </c:pt>
                <c:pt idx="13">
                  <c:v>0.29528799999999999</c:v>
                </c:pt>
                <c:pt idx="14">
                  <c:v>0.458038</c:v>
                </c:pt>
                <c:pt idx="15">
                  <c:v>0.59722900000000001</c:v>
                </c:pt>
                <c:pt idx="16">
                  <c:v>0.68258700000000005</c:v>
                </c:pt>
                <c:pt idx="17">
                  <c:v>0.695496</c:v>
                </c:pt>
                <c:pt idx="18">
                  <c:v>0.63311799999999996</c:v>
                </c:pt>
                <c:pt idx="19">
                  <c:v>0.50882000000000005</c:v>
                </c:pt>
                <c:pt idx="20">
                  <c:v>0.35000599999999998</c:v>
                </c:pt>
                <c:pt idx="21">
                  <c:v>0.19125400000000001</c:v>
                </c:pt>
                <c:pt idx="22">
                  <c:v>6.7139000000000004E-2</c:v>
                </c:pt>
                <c:pt idx="23">
                  <c:v>4.6690000000000004E-3</c:v>
                </c:pt>
                <c:pt idx="24">
                  <c:v>1.7426000000000001E-2</c:v>
                </c:pt>
                <c:pt idx="25">
                  <c:v>0.102661</c:v>
                </c:pt>
                <c:pt idx="26">
                  <c:v>0.24185200000000001</c:v>
                </c:pt>
                <c:pt idx="27">
                  <c:v>0.40472399999999997</c:v>
                </c:pt>
                <c:pt idx="28">
                  <c:v>0.55557299999999998</c:v>
                </c:pt>
                <c:pt idx="29">
                  <c:v>0.66156000000000004</c:v>
                </c:pt>
                <c:pt idx="30">
                  <c:v>0.69961499999999999</c:v>
                </c:pt>
                <c:pt idx="31">
                  <c:v>0.66149899999999995</c:v>
                </c:pt>
                <c:pt idx="32">
                  <c:v>0.55551099999999998</c:v>
                </c:pt>
                <c:pt idx="33">
                  <c:v>0.404694</c:v>
                </c:pt>
                <c:pt idx="34">
                  <c:v>0.24188200000000001</c:v>
                </c:pt>
                <c:pt idx="35">
                  <c:v>0.10253900000000001</c:v>
                </c:pt>
                <c:pt idx="36">
                  <c:v>1.7302999999999999E-2</c:v>
                </c:pt>
                <c:pt idx="37">
                  <c:v>4.6080000000000001E-3</c:v>
                </c:pt>
                <c:pt idx="38">
                  <c:v>6.7139000000000004E-2</c:v>
                </c:pt>
                <c:pt idx="39">
                  <c:v>0.19125400000000001</c:v>
                </c:pt>
                <c:pt idx="40">
                  <c:v>0.35000599999999998</c:v>
                </c:pt>
                <c:pt idx="41">
                  <c:v>0.50875899999999996</c:v>
                </c:pt>
                <c:pt idx="42">
                  <c:v>0.632996</c:v>
                </c:pt>
                <c:pt idx="43">
                  <c:v>0.69564800000000004</c:v>
                </c:pt>
                <c:pt idx="44">
                  <c:v>0.68270900000000001</c:v>
                </c:pt>
                <c:pt idx="45">
                  <c:v>0.59728999999999999</c:v>
                </c:pt>
                <c:pt idx="46">
                  <c:v>0.458038</c:v>
                </c:pt>
                <c:pt idx="47">
                  <c:v>0.29528799999999999</c:v>
                </c:pt>
                <c:pt idx="48">
                  <c:v>0.14446999999999999</c:v>
                </c:pt>
                <c:pt idx="49">
                  <c:v>3.8421999999999998E-2</c:v>
                </c:pt>
                <c:pt idx="50">
                  <c:v>2.14E-4</c:v>
                </c:pt>
                <c:pt idx="51">
                  <c:v>3.8207999999999999E-2</c:v>
                </c:pt>
                <c:pt idx="52">
                  <c:v>0.144318</c:v>
                </c:pt>
                <c:pt idx="53">
                  <c:v>0.29525800000000002</c:v>
                </c:pt>
                <c:pt idx="54">
                  <c:v>0.458038</c:v>
                </c:pt>
                <c:pt idx="55">
                  <c:v>0.59719800000000001</c:v>
                </c:pt>
                <c:pt idx="56">
                  <c:v>0.68249499999999996</c:v>
                </c:pt>
                <c:pt idx="57">
                  <c:v>0.69534300000000004</c:v>
                </c:pt>
                <c:pt idx="58">
                  <c:v>0.63293500000000003</c:v>
                </c:pt>
                <c:pt idx="59">
                  <c:v>0.50882000000000005</c:v>
                </c:pt>
                <c:pt idx="60">
                  <c:v>0.34997600000000001</c:v>
                </c:pt>
                <c:pt idx="61">
                  <c:v>0.191193</c:v>
                </c:pt>
                <c:pt idx="62">
                  <c:v>6.7077999999999999E-2</c:v>
                </c:pt>
                <c:pt idx="63">
                  <c:v>4.6690000000000004E-3</c:v>
                </c:pt>
                <c:pt idx="64">
                  <c:v>1.7486999999999999E-2</c:v>
                </c:pt>
                <c:pt idx="65">
                  <c:v>0.102753</c:v>
                </c:pt>
                <c:pt idx="66">
                  <c:v>0.24191299999999999</c:v>
                </c:pt>
                <c:pt idx="67">
                  <c:v>0.40472399999999997</c:v>
                </c:pt>
                <c:pt idx="68">
                  <c:v>0.55569500000000005</c:v>
                </c:pt>
                <c:pt idx="69">
                  <c:v>0.661713</c:v>
                </c:pt>
                <c:pt idx="70">
                  <c:v>0.69970699999999997</c:v>
                </c:pt>
                <c:pt idx="71">
                  <c:v>0.66152999999999995</c:v>
                </c:pt>
                <c:pt idx="72">
                  <c:v>0.555481</c:v>
                </c:pt>
                <c:pt idx="73">
                  <c:v>0.404694</c:v>
                </c:pt>
                <c:pt idx="74">
                  <c:v>0.24191299999999999</c:v>
                </c:pt>
                <c:pt idx="75">
                  <c:v>0.102661</c:v>
                </c:pt>
                <c:pt idx="76">
                  <c:v>1.7212000000000002E-2</c:v>
                </c:pt>
                <c:pt idx="77">
                  <c:v>4.3949999999999996E-3</c:v>
                </c:pt>
                <c:pt idx="78">
                  <c:v>6.7016999999999993E-2</c:v>
                </c:pt>
                <c:pt idx="79">
                  <c:v>0.191223</c:v>
                </c:pt>
                <c:pt idx="80">
                  <c:v>0.34997600000000001</c:v>
                </c:pt>
                <c:pt idx="81">
                  <c:v>0.50872799999999996</c:v>
                </c:pt>
                <c:pt idx="82">
                  <c:v>0.63287400000000005</c:v>
                </c:pt>
                <c:pt idx="83">
                  <c:v>0.69543500000000003</c:v>
                </c:pt>
                <c:pt idx="84">
                  <c:v>0.68273899999999998</c:v>
                </c:pt>
                <c:pt idx="85">
                  <c:v>0.59744299999999995</c:v>
                </c:pt>
                <c:pt idx="86">
                  <c:v>0.45809899999999998</c:v>
                </c:pt>
                <c:pt idx="87">
                  <c:v>0.29528799999999999</c:v>
                </c:pt>
                <c:pt idx="88">
                  <c:v>0.14446999999999999</c:v>
                </c:pt>
                <c:pt idx="89">
                  <c:v>3.8483000000000003E-2</c:v>
                </c:pt>
                <c:pt idx="90">
                  <c:v>3.3599999999999998E-4</c:v>
                </c:pt>
                <c:pt idx="91">
                  <c:v>3.8391000000000002E-2</c:v>
                </c:pt>
                <c:pt idx="92">
                  <c:v>0.14437900000000001</c:v>
                </c:pt>
                <c:pt idx="93">
                  <c:v>0.29525800000000002</c:v>
                </c:pt>
                <c:pt idx="94">
                  <c:v>0.45809899999999998</c:v>
                </c:pt>
                <c:pt idx="95">
                  <c:v>0.59728999999999999</c:v>
                </c:pt>
                <c:pt idx="96">
                  <c:v>0.68252599999999997</c:v>
                </c:pt>
                <c:pt idx="97">
                  <c:v>0.69531200000000004</c:v>
                </c:pt>
                <c:pt idx="98">
                  <c:v>0.63284300000000004</c:v>
                </c:pt>
                <c:pt idx="99">
                  <c:v>0.50872799999999996</c:v>
                </c:pt>
                <c:pt idx="100">
                  <c:v>0.34997600000000001</c:v>
                </c:pt>
                <c:pt idx="101">
                  <c:v>0.191132</c:v>
                </c:pt>
                <c:pt idx="102">
                  <c:v>6.6924999999999998E-2</c:v>
                </c:pt>
                <c:pt idx="103">
                  <c:v>4.5170000000000002E-3</c:v>
                </c:pt>
                <c:pt idx="104">
                  <c:v>1.7426000000000001E-2</c:v>
                </c:pt>
                <c:pt idx="105">
                  <c:v>0.102753</c:v>
                </c:pt>
                <c:pt idx="106">
                  <c:v>0.24194299999999999</c:v>
                </c:pt>
                <c:pt idx="107">
                  <c:v>0.404694</c:v>
                </c:pt>
                <c:pt idx="108">
                  <c:v>0.55557299999999998</c:v>
                </c:pt>
                <c:pt idx="109">
                  <c:v>0.661713</c:v>
                </c:pt>
                <c:pt idx="110">
                  <c:v>0.69995099999999999</c:v>
                </c:pt>
                <c:pt idx="111">
                  <c:v>0.66168199999999999</c:v>
                </c:pt>
                <c:pt idx="112">
                  <c:v>0.55554199999999998</c:v>
                </c:pt>
                <c:pt idx="113">
                  <c:v>0.404694</c:v>
                </c:pt>
                <c:pt idx="114">
                  <c:v>0.24194299999999999</c:v>
                </c:pt>
                <c:pt idx="115">
                  <c:v>0.102753</c:v>
                </c:pt>
                <c:pt idx="116">
                  <c:v>1.7395000000000001E-2</c:v>
                </c:pt>
                <c:pt idx="117">
                  <c:v>4.4860000000000004E-3</c:v>
                </c:pt>
                <c:pt idx="118">
                  <c:v>6.6864000000000007E-2</c:v>
                </c:pt>
                <c:pt idx="119">
                  <c:v>0.191162</c:v>
                </c:pt>
                <c:pt idx="120">
                  <c:v>0.34997600000000001</c:v>
                </c:pt>
                <c:pt idx="121">
                  <c:v>0.50872799999999996</c:v>
                </c:pt>
                <c:pt idx="122">
                  <c:v>0.63284300000000004</c:v>
                </c:pt>
                <c:pt idx="123">
                  <c:v>0.69531200000000004</c:v>
                </c:pt>
                <c:pt idx="124">
                  <c:v>0.68255600000000005</c:v>
                </c:pt>
                <c:pt idx="125">
                  <c:v>0.59732099999999999</c:v>
                </c:pt>
                <c:pt idx="126">
                  <c:v>0.45812999999999998</c:v>
                </c:pt>
                <c:pt idx="127">
                  <c:v>0.29525800000000002</c:v>
                </c:pt>
                <c:pt idx="128">
                  <c:v>0.14440900000000001</c:v>
                </c:pt>
                <c:pt idx="129">
                  <c:v>3.8421999999999998E-2</c:v>
                </c:pt>
                <c:pt idx="130">
                  <c:v>3.6600000000000001E-4</c:v>
                </c:pt>
                <c:pt idx="131">
                  <c:v>3.8483000000000003E-2</c:v>
                </c:pt>
                <c:pt idx="132">
                  <c:v>0.14446999999999999</c:v>
                </c:pt>
                <c:pt idx="133">
                  <c:v>0.29528799999999999</c:v>
                </c:pt>
                <c:pt idx="134">
                  <c:v>0.45809899999999998</c:v>
                </c:pt>
                <c:pt idx="135">
                  <c:v>0.59744299999999995</c:v>
                </c:pt>
                <c:pt idx="136">
                  <c:v>0.68267800000000001</c:v>
                </c:pt>
                <c:pt idx="137">
                  <c:v>0.69537400000000005</c:v>
                </c:pt>
                <c:pt idx="138">
                  <c:v>0.63284300000000004</c:v>
                </c:pt>
                <c:pt idx="139">
                  <c:v>0.50872799999999996</c:v>
                </c:pt>
                <c:pt idx="140">
                  <c:v>0.34997600000000001</c:v>
                </c:pt>
                <c:pt idx="141">
                  <c:v>0.191223</c:v>
                </c:pt>
                <c:pt idx="142">
                  <c:v>6.6986000000000004E-2</c:v>
                </c:pt>
                <c:pt idx="143">
                  <c:v>4.333E-3</c:v>
                </c:pt>
                <c:pt idx="144">
                  <c:v>1.7273E-2</c:v>
                </c:pt>
                <c:pt idx="145">
                  <c:v>0.10269200000000001</c:v>
                </c:pt>
                <c:pt idx="146">
                  <c:v>0.24194299999999999</c:v>
                </c:pt>
                <c:pt idx="147">
                  <c:v>0.404694</c:v>
                </c:pt>
                <c:pt idx="148">
                  <c:v>0.55551099999999998</c:v>
                </c:pt>
                <c:pt idx="149">
                  <c:v>0.66156000000000004</c:v>
                </c:pt>
                <c:pt idx="150">
                  <c:v>0.69976799999999995</c:v>
                </c:pt>
                <c:pt idx="151">
                  <c:v>0.66177399999999997</c:v>
                </c:pt>
                <c:pt idx="152">
                  <c:v>0.55566400000000005</c:v>
                </c:pt>
                <c:pt idx="153">
                  <c:v>0.40472399999999997</c:v>
                </c:pt>
                <c:pt idx="154">
                  <c:v>0.24194299999999999</c:v>
                </c:pt>
                <c:pt idx="155">
                  <c:v>0.102753</c:v>
                </c:pt>
                <c:pt idx="156">
                  <c:v>1.7486999999999999E-2</c:v>
                </c:pt>
                <c:pt idx="157">
                  <c:v>4.6389999999999999E-3</c:v>
                </c:pt>
                <c:pt idx="158">
                  <c:v>6.7046999999999995E-2</c:v>
                </c:pt>
                <c:pt idx="159">
                  <c:v>0.191162</c:v>
                </c:pt>
                <c:pt idx="160">
                  <c:v>0.34997600000000001</c:v>
                </c:pt>
                <c:pt idx="161">
                  <c:v>0.50878900000000005</c:v>
                </c:pt>
                <c:pt idx="162">
                  <c:v>0.63290400000000002</c:v>
                </c:pt>
                <c:pt idx="163">
                  <c:v>0.69531200000000004</c:v>
                </c:pt>
                <c:pt idx="164">
                  <c:v>0.68249499999999996</c:v>
                </c:pt>
                <c:pt idx="165">
                  <c:v>0.59722900000000001</c:v>
                </c:pt>
                <c:pt idx="166">
                  <c:v>0.458038</c:v>
                </c:pt>
                <c:pt idx="167">
                  <c:v>0.29525800000000002</c:v>
                </c:pt>
                <c:pt idx="168">
                  <c:v>0.144287</c:v>
                </c:pt>
                <c:pt idx="169">
                  <c:v>3.8268999999999997E-2</c:v>
                </c:pt>
                <c:pt idx="170">
                  <c:v>2.4399999999999999E-4</c:v>
                </c:pt>
                <c:pt idx="171">
                  <c:v>3.8452E-2</c:v>
                </c:pt>
                <c:pt idx="172">
                  <c:v>0.14450099999999999</c:v>
                </c:pt>
                <c:pt idx="173">
                  <c:v>0.29528799999999999</c:v>
                </c:pt>
                <c:pt idx="174">
                  <c:v>0.458038</c:v>
                </c:pt>
                <c:pt idx="175">
                  <c:v>0.59732099999999999</c:v>
                </c:pt>
                <c:pt idx="176">
                  <c:v>0.68276999999999999</c:v>
                </c:pt>
                <c:pt idx="177">
                  <c:v>0.69558699999999996</c:v>
                </c:pt>
                <c:pt idx="178">
                  <c:v>0.632965</c:v>
                </c:pt>
                <c:pt idx="179">
                  <c:v>0.50872799999999996</c:v>
                </c:pt>
                <c:pt idx="180">
                  <c:v>0.35000599999999998</c:v>
                </c:pt>
                <c:pt idx="181">
                  <c:v>0.19125400000000001</c:v>
                </c:pt>
                <c:pt idx="182">
                  <c:v>6.7108000000000001E-2</c:v>
                </c:pt>
                <c:pt idx="183">
                  <c:v>4.5469999999999998E-3</c:v>
                </c:pt>
                <c:pt idx="184">
                  <c:v>1.7242E-2</c:v>
                </c:pt>
                <c:pt idx="185">
                  <c:v>0.10253900000000001</c:v>
                </c:pt>
                <c:pt idx="186">
                  <c:v>0.24188200000000001</c:v>
                </c:pt>
                <c:pt idx="187">
                  <c:v>0.404694</c:v>
                </c:pt>
                <c:pt idx="188">
                  <c:v>0.55551099999999998</c:v>
                </c:pt>
                <c:pt idx="189">
                  <c:v>0.66149899999999995</c:v>
                </c:pt>
                <c:pt idx="190">
                  <c:v>0.69964599999999999</c:v>
                </c:pt>
                <c:pt idx="191">
                  <c:v>0.66159100000000004</c:v>
                </c:pt>
                <c:pt idx="192">
                  <c:v>0.55560299999999996</c:v>
                </c:pt>
                <c:pt idx="193">
                  <c:v>0.40472399999999997</c:v>
                </c:pt>
                <c:pt idx="194">
                  <c:v>0.24188200000000001</c:v>
                </c:pt>
                <c:pt idx="195">
                  <c:v>0.10269200000000001</c:v>
                </c:pt>
                <c:pt idx="196">
                  <c:v>1.7455999999999999E-2</c:v>
                </c:pt>
                <c:pt idx="197">
                  <c:v>4.6690000000000004E-3</c:v>
                </c:pt>
                <c:pt idx="198">
                  <c:v>6.7139000000000004E-2</c:v>
                </c:pt>
                <c:pt idx="199">
                  <c:v>0.19125400000000001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D-524D-ACEF-C03BC1F9293B}"/>
            </c:ext>
          </c:extLst>
        </c:ser>
        <c:ser>
          <c:idx val="1"/>
          <c:order val="1"/>
          <c:tx>
            <c:strRef>
              <c:f>'hpf 5k 3000'!$C$1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'hpf 5k 3000'!$A$2:$A$400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5k 3000'!$C$2:$C$400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0.144897</c:v>
                </c:pt>
                <c:pt idx="2">
                  <c:v>0.50479099999999999</c:v>
                </c:pt>
                <c:pt idx="3">
                  <c:v>0.68225100000000005</c:v>
                </c:pt>
                <c:pt idx="4">
                  <c:v>0.75225799999999998</c:v>
                </c:pt>
                <c:pt idx="5">
                  <c:v>0.73800699999999997</c:v>
                </c:pt>
                <c:pt idx="6">
                  <c:v>0.64660600000000001</c:v>
                </c:pt>
                <c:pt idx="7">
                  <c:v>0.498199</c:v>
                </c:pt>
                <c:pt idx="8">
                  <c:v>0.325073</c:v>
                </c:pt>
                <c:pt idx="9">
                  <c:v>0.16491700000000001</c:v>
                </c:pt>
                <c:pt idx="10">
                  <c:v>5.2643000000000002E-2</c:v>
                </c:pt>
                <c:pt idx="11">
                  <c:v>1.3030999999999999E-2</c:v>
                </c:pt>
                <c:pt idx="12">
                  <c:v>5.4474000000000002E-2</c:v>
                </c:pt>
                <c:pt idx="13">
                  <c:v>0.167877</c:v>
                </c:pt>
                <c:pt idx="14">
                  <c:v>0.32855200000000001</c:v>
                </c:pt>
                <c:pt idx="15">
                  <c:v>0.50152600000000003</c:v>
                </c:pt>
                <c:pt idx="16">
                  <c:v>0.64913900000000002</c:v>
                </c:pt>
                <c:pt idx="17">
                  <c:v>0.73928799999999995</c:v>
                </c:pt>
                <c:pt idx="18">
                  <c:v>0.75225799999999998</c:v>
                </c:pt>
                <c:pt idx="19">
                  <c:v>0.68490600000000001</c:v>
                </c:pt>
                <c:pt idx="20">
                  <c:v>0.55224600000000001</c:v>
                </c:pt>
                <c:pt idx="21">
                  <c:v>0.38324000000000003</c:v>
                </c:pt>
                <c:pt idx="22">
                  <c:v>0.21466099999999999</c:v>
                </c:pt>
                <c:pt idx="23">
                  <c:v>8.3191000000000001E-2</c:v>
                </c:pt>
                <c:pt idx="24">
                  <c:v>1.7455999999999999E-2</c:v>
                </c:pt>
                <c:pt idx="25">
                  <c:v>3.1799000000000001E-2</c:v>
                </c:pt>
                <c:pt idx="26">
                  <c:v>0.123138</c:v>
                </c:pt>
                <c:pt idx="27">
                  <c:v>0.27166699999999999</c:v>
                </c:pt>
                <c:pt idx="28">
                  <c:v>0.44488499999999997</c:v>
                </c:pt>
                <c:pt idx="29">
                  <c:v>0.60491899999999998</c:v>
                </c:pt>
                <c:pt idx="30">
                  <c:v>0.71701000000000004</c:v>
                </c:pt>
                <c:pt idx="31">
                  <c:v>0.75674399999999997</c:v>
                </c:pt>
                <c:pt idx="32">
                  <c:v>0.71545400000000003</c:v>
                </c:pt>
                <c:pt idx="33">
                  <c:v>0.60214199999999996</c:v>
                </c:pt>
                <c:pt idx="34">
                  <c:v>0.44143700000000002</c:v>
                </c:pt>
                <c:pt idx="35">
                  <c:v>0.268341</c:v>
                </c:pt>
                <c:pt idx="36">
                  <c:v>0.120758</c:v>
                </c:pt>
                <c:pt idx="37">
                  <c:v>3.0792E-2</c:v>
                </c:pt>
                <c:pt idx="38">
                  <c:v>1.8065999999999999E-2</c:v>
                </c:pt>
                <c:pt idx="39">
                  <c:v>8.5265999999999995E-2</c:v>
                </c:pt>
                <c:pt idx="40">
                  <c:v>0.21774299999999999</c:v>
                </c:pt>
                <c:pt idx="41">
                  <c:v>0.38671899999999998</c:v>
                </c:pt>
                <c:pt idx="42">
                  <c:v>0.55542000000000002</c:v>
                </c:pt>
                <c:pt idx="43">
                  <c:v>0.68707300000000004</c:v>
                </c:pt>
                <c:pt idx="44">
                  <c:v>0.75265499999999996</c:v>
                </c:pt>
                <c:pt idx="45">
                  <c:v>0.73809800000000003</c:v>
                </c:pt>
                <c:pt idx="46">
                  <c:v>0.64663700000000002</c:v>
                </c:pt>
                <c:pt idx="47">
                  <c:v>0.498199</c:v>
                </c:pt>
                <c:pt idx="48">
                  <c:v>0.325104</c:v>
                </c:pt>
                <c:pt idx="49">
                  <c:v>0.16500899999999999</c:v>
                </c:pt>
                <c:pt idx="50">
                  <c:v>5.2795000000000002E-2</c:v>
                </c:pt>
                <c:pt idx="51">
                  <c:v>1.2909E-2</c:v>
                </c:pt>
                <c:pt idx="52">
                  <c:v>5.4290999999999999E-2</c:v>
                </c:pt>
                <c:pt idx="53">
                  <c:v>0.16778599999999999</c:v>
                </c:pt>
                <c:pt idx="54">
                  <c:v>0.32852199999999998</c:v>
                </c:pt>
                <c:pt idx="55">
                  <c:v>0.50152600000000003</c:v>
                </c:pt>
                <c:pt idx="56">
                  <c:v>0.64907800000000004</c:v>
                </c:pt>
                <c:pt idx="57">
                  <c:v>0.73910500000000001</c:v>
                </c:pt>
                <c:pt idx="58">
                  <c:v>0.75201399999999996</c:v>
                </c:pt>
                <c:pt idx="59">
                  <c:v>0.68490600000000001</c:v>
                </c:pt>
                <c:pt idx="60">
                  <c:v>0.55236799999999997</c:v>
                </c:pt>
                <c:pt idx="61">
                  <c:v>0.38324000000000003</c:v>
                </c:pt>
                <c:pt idx="62">
                  <c:v>0.21462999999999999</c:v>
                </c:pt>
                <c:pt idx="63">
                  <c:v>8.3191000000000001E-2</c:v>
                </c:pt>
                <c:pt idx="64">
                  <c:v>1.7548000000000001E-2</c:v>
                </c:pt>
                <c:pt idx="65">
                  <c:v>3.1952000000000001E-2</c:v>
                </c:pt>
                <c:pt idx="66">
                  <c:v>0.123291</c:v>
                </c:pt>
                <c:pt idx="67">
                  <c:v>0.271698</c:v>
                </c:pt>
                <c:pt idx="68">
                  <c:v>0.44491599999999998</c:v>
                </c:pt>
                <c:pt idx="69">
                  <c:v>0.60504199999999997</c:v>
                </c:pt>
                <c:pt idx="70">
                  <c:v>0.71710200000000002</c:v>
                </c:pt>
                <c:pt idx="71">
                  <c:v>0.75677499999999998</c:v>
                </c:pt>
                <c:pt idx="72">
                  <c:v>0.71542399999999995</c:v>
                </c:pt>
                <c:pt idx="73">
                  <c:v>0.60208099999999998</c:v>
                </c:pt>
                <c:pt idx="74">
                  <c:v>0.44140600000000002</c:v>
                </c:pt>
                <c:pt idx="75">
                  <c:v>0.26840199999999997</c:v>
                </c:pt>
                <c:pt idx="76">
                  <c:v>0.120667</c:v>
                </c:pt>
                <c:pt idx="77">
                  <c:v>3.0609000000000001E-2</c:v>
                </c:pt>
                <c:pt idx="78">
                  <c:v>1.7913999999999999E-2</c:v>
                </c:pt>
                <c:pt idx="79">
                  <c:v>8.5205000000000003E-2</c:v>
                </c:pt>
                <c:pt idx="80">
                  <c:v>0.21774299999999999</c:v>
                </c:pt>
                <c:pt idx="81">
                  <c:v>0.38671899999999998</c:v>
                </c:pt>
                <c:pt idx="82">
                  <c:v>0.55532800000000004</c:v>
                </c:pt>
                <c:pt idx="83">
                  <c:v>0.686859</c:v>
                </c:pt>
                <c:pt idx="84">
                  <c:v>0.75268599999999997</c:v>
                </c:pt>
                <c:pt idx="85">
                  <c:v>0.73834200000000005</c:v>
                </c:pt>
                <c:pt idx="86">
                  <c:v>0.64675899999999997</c:v>
                </c:pt>
                <c:pt idx="87">
                  <c:v>0.49823000000000001</c:v>
                </c:pt>
                <c:pt idx="88">
                  <c:v>0.325104</c:v>
                </c:pt>
                <c:pt idx="89">
                  <c:v>0.16506999999999999</c:v>
                </c:pt>
                <c:pt idx="90">
                  <c:v>5.2948000000000002E-2</c:v>
                </c:pt>
                <c:pt idx="91">
                  <c:v>1.3122999999999999E-2</c:v>
                </c:pt>
                <c:pt idx="92">
                  <c:v>5.4351999999999998E-2</c:v>
                </c:pt>
                <c:pt idx="93">
                  <c:v>0.16766400000000001</c:v>
                </c:pt>
                <c:pt idx="94">
                  <c:v>0.32852199999999998</c:v>
                </c:pt>
                <c:pt idx="95">
                  <c:v>0.501556</c:v>
                </c:pt>
                <c:pt idx="96">
                  <c:v>0.64910900000000005</c:v>
                </c:pt>
                <c:pt idx="97">
                  <c:v>0.73907500000000004</c:v>
                </c:pt>
                <c:pt idx="98">
                  <c:v>0.751892</c:v>
                </c:pt>
                <c:pt idx="99">
                  <c:v>0.68475299999999995</c:v>
                </c:pt>
                <c:pt idx="100">
                  <c:v>0.55227700000000002</c:v>
                </c:pt>
                <c:pt idx="101">
                  <c:v>0.38324000000000003</c:v>
                </c:pt>
                <c:pt idx="102">
                  <c:v>0.21453900000000001</c:v>
                </c:pt>
                <c:pt idx="103">
                  <c:v>8.3069000000000004E-2</c:v>
                </c:pt>
                <c:pt idx="104">
                  <c:v>1.7486999999999999E-2</c:v>
                </c:pt>
                <c:pt idx="105">
                  <c:v>3.1952000000000001E-2</c:v>
                </c:pt>
                <c:pt idx="106">
                  <c:v>0.123352</c:v>
                </c:pt>
                <c:pt idx="107">
                  <c:v>0.27175899999999997</c:v>
                </c:pt>
                <c:pt idx="108">
                  <c:v>0.44488499999999997</c:v>
                </c:pt>
                <c:pt idx="109">
                  <c:v>0.60504199999999997</c:v>
                </c:pt>
                <c:pt idx="110">
                  <c:v>0.71731599999999995</c:v>
                </c:pt>
                <c:pt idx="111">
                  <c:v>0.75692700000000002</c:v>
                </c:pt>
                <c:pt idx="112">
                  <c:v>0.71548500000000004</c:v>
                </c:pt>
                <c:pt idx="113">
                  <c:v>0.60208099999999998</c:v>
                </c:pt>
                <c:pt idx="114">
                  <c:v>0.44140600000000002</c:v>
                </c:pt>
                <c:pt idx="115">
                  <c:v>0.26843299999999998</c:v>
                </c:pt>
                <c:pt idx="116">
                  <c:v>0.120819</c:v>
                </c:pt>
                <c:pt idx="117">
                  <c:v>3.0669999999999999E-2</c:v>
                </c:pt>
                <c:pt idx="118">
                  <c:v>1.77E-2</c:v>
                </c:pt>
                <c:pt idx="119">
                  <c:v>8.5052000000000003E-2</c:v>
                </c:pt>
                <c:pt idx="120">
                  <c:v>0.21771199999999999</c:v>
                </c:pt>
                <c:pt idx="121">
                  <c:v>0.38671899999999998</c:v>
                </c:pt>
                <c:pt idx="122">
                  <c:v>0.55529799999999996</c:v>
                </c:pt>
                <c:pt idx="123">
                  <c:v>0.68676800000000005</c:v>
                </c:pt>
                <c:pt idx="124">
                  <c:v>0.752502</c:v>
                </c:pt>
                <c:pt idx="125">
                  <c:v>0.73815900000000001</c:v>
                </c:pt>
                <c:pt idx="126">
                  <c:v>0.64681999999999995</c:v>
                </c:pt>
                <c:pt idx="127">
                  <c:v>0.49829099999999998</c:v>
                </c:pt>
                <c:pt idx="128">
                  <c:v>0.325073</c:v>
                </c:pt>
                <c:pt idx="129">
                  <c:v>0.16503899999999999</c:v>
                </c:pt>
                <c:pt idx="130">
                  <c:v>5.2948000000000002E-2</c:v>
                </c:pt>
                <c:pt idx="131">
                  <c:v>1.3214E-2</c:v>
                </c:pt>
                <c:pt idx="132">
                  <c:v>5.4503999999999997E-2</c:v>
                </c:pt>
                <c:pt idx="133">
                  <c:v>0.16781599999999999</c:v>
                </c:pt>
                <c:pt idx="134">
                  <c:v>0.32852199999999998</c:v>
                </c:pt>
                <c:pt idx="135">
                  <c:v>0.50161699999999998</c:v>
                </c:pt>
                <c:pt idx="136">
                  <c:v>0.649231</c:v>
                </c:pt>
                <c:pt idx="137">
                  <c:v>0.73916599999999999</c:v>
                </c:pt>
                <c:pt idx="138">
                  <c:v>0.751892</c:v>
                </c:pt>
                <c:pt idx="139">
                  <c:v>0.68472299999999997</c:v>
                </c:pt>
                <c:pt idx="140">
                  <c:v>0.55221600000000004</c:v>
                </c:pt>
                <c:pt idx="141">
                  <c:v>0.38324000000000003</c:v>
                </c:pt>
                <c:pt idx="142">
                  <c:v>0.21456900000000001</c:v>
                </c:pt>
                <c:pt idx="143">
                  <c:v>8.2916000000000004E-2</c:v>
                </c:pt>
                <c:pt idx="144">
                  <c:v>1.7302999999999999E-2</c:v>
                </c:pt>
                <c:pt idx="145">
                  <c:v>3.1859999999999999E-2</c:v>
                </c:pt>
                <c:pt idx="146">
                  <c:v>0.123322</c:v>
                </c:pt>
                <c:pt idx="147">
                  <c:v>0.27175899999999997</c:v>
                </c:pt>
                <c:pt idx="148">
                  <c:v>0.444855</c:v>
                </c:pt>
                <c:pt idx="149">
                  <c:v>0.60494999999999999</c:v>
                </c:pt>
                <c:pt idx="150">
                  <c:v>0.71716299999999999</c:v>
                </c:pt>
                <c:pt idx="151">
                  <c:v>0.75705</c:v>
                </c:pt>
                <c:pt idx="152">
                  <c:v>0.71569799999999995</c:v>
                </c:pt>
                <c:pt idx="153">
                  <c:v>0.60217299999999996</c:v>
                </c:pt>
                <c:pt idx="154">
                  <c:v>0.44143700000000002</c:v>
                </c:pt>
                <c:pt idx="155">
                  <c:v>0.26843299999999998</c:v>
                </c:pt>
                <c:pt idx="156">
                  <c:v>0.12088</c:v>
                </c:pt>
                <c:pt idx="157">
                  <c:v>3.0852999999999998E-2</c:v>
                </c:pt>
                <c:pt idx="158">
                  <c:v>1.7944000000000002E-2</c:v>
                </c:pt>
                <c:pt idx="159">
                  <c:v>8.5052000000000003E-2</c:v>
                </c:pt>
                <c:pt idx="160">
                  <c:v>0.21759000000000001</c:v>
                </c:pt>
                <c:pt idx="161">
                  <c:v>0.38671899999999998</c:v>
                </c:pt>
                <c:pt idx="162">
                  <c:v>0.55532800000000004</c:v>
                </c:pt>
                <c:pt idx="163">
                  <c:v>0.68676800000000005</c:v>
                </c:pt>
                <c:pt idx="164">
                  <c:v>0.75244100000000003</c:v>
                </c:pt>
                <c:pt idx="165">
                  <c:v>0.73800699999999997</c:v>
                </c:pt>
                <c:pt idx="166">
                  <c:v>0.64666699999999999</c:v>
                </c:pt>
                <c:pt idx="167">
                  <c:v>0.49825999999999998</c:v>
                </c:pt>
                <c:pt idx="168">
                  <c:v>0.32504300000000003</c:v>
                </c:pt>
                <c:pt idx="169">
                  <c:v>0.16491700000000001</c:v>
                </c:pt>
                <c:pt idx="170">
                  <c:v>5.2856E-2</c:v>
                </c:pt>
                <c:pt idx="171">
                  <c:v>1.3184E-2</c:v>
                </c:pt>
                <c:pt idx="172">
                  <c:v>5.4535E-2</c:v>
                </c:pt>
                <c:pt idx="173">
                  <c:v>0.167877</c:v>
                </c:pt>
                <c:pt idx="174">
                  <c:v>0.32855200000000001</c:v>
                </c:pt>
                <c:pt idx="175">
                  <c:v>0.50158700000000001</c:v>
                </c:pt>
                <c:pt idx="176">
                  <c:v>0.64929199999999998</c:v>
                </c:pt>
                <c:pt idx="177">
                  <c:v>0.73934900000000003</c:v>
                </c:pt>
                <c:pt idx="178">
                  <c:v>0.75204499999999996</c:v>
                </c:pt>
                <c:pt idx="179">
                  <c:v>0.68475299999999995</c:v>
                </c:pt>
                <c:pt idx="180">
                  <c:v>0.55221600000000004</c:v>
                </c:pt>
                <c:pt idx="181">
                  <c:v>0.38324000000000003</c:v>
                </c:pt>
                <c:pt idx="182">
                  <c:v>0.21462999999999999</c:v>
                </c:pt>
                <c:pt idx="183">
                  <c:v>8.3099000000000006E-2</c:v>
                </c:pt>
                <c:pt idx="184">
                  <c:v>1.7273E-2</c:v>
                </c:pt>
                <c:pt idx="185">
                  <c:v>3.1615999999999998E-2</c:v>
                </c:pt>
                <c:pt idx="186">
                  <c:v>0.123199</c:v>
                </c:pt>
                <c:pt idx="187">
                  <c:v>0.271729</c:v>
                </c:pt>
                <c:pt idx="188">
                  <c:v>0.444855</c:v>
                </c:pt>
                <c:pt idx="189">
                  <c:v>0.60488900000000001</c:v>
                </c:pt>
                <c:pt idx="190">
                  <c:v>0.71704100000000004</c:v>
                </c:pt>
                <c:pt idx="191">
                  <c:v>0.75683599999999995</c:v>
                </c:pt>
                <c:pt idx="192">
                  <c:v>0.71560699999999999</c:v>
                </c:pt>
                <c:pt idx="193">
                  <c:v>0.60229500000000002</c:v>
                </c:pt>
                <c:pt idx="194">
                  <c:v>0.441467</c:v>
                </c:pt>
                <c:pt idx="195">
                  <c:v>0.26840199999999997</c:v>
                </c:pt>
                <c:pt idx="196">
                  <c:v>0.12085</c:v>
                </c:pt>
                <c:pt idx="197">
                  <c:v>3.0884000000000002E-2</c:v>
                </c:pt>
                <c:pt idx="198">
                  <c:v>1.8065999999999999E-2</c:v>
                </c:pt>
                <c:pt idx="199">
                  <c:v>8.5205000000000003E-2</c:v>
                </c:pt>
                <c:pt idx="200">
                  <c:v>0.21759000000000001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D-524D-ACEF-C03BC1F9293B}"/>
            </c:ext>
          </c:extLst>
        </c:ser>
        <c:ser>
          <c:idx val="2"/>
          <c:order val="2"/>
          <c:tx>
            <c:strRef>
              <c:f>'hpf 5k 3000'!$D$1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'hpf 5k 3000'!$A$2:$A$400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5k 3000'!$D$2:$D$400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0.14453099999999999</c:v>
                </c:pt>
                <c:pt idx="2">
                  <c:v>0.50390599999999997</c:v>
                </c:pt>
                <c:pt idx="3">
                  <c:v>0.68164100000000005</c:v>
                </c:pt>
                <c:pt idx="4">
                  <c:v>0.75195299999999998</c:v>
                </c:pt>
                <c:pt idx="5">
                  <c:v>0.73730499999999999</c:v>
                </c:pt>
                <c:pt idx="6">
                  <c:v>0.64648399999999995</c:v>
                </c:pt>
                <c:pt idx="7">
                  <c:v>0.49804700000000002</c:v>
                </c:pt>
                <c:pt idx="8">
                  <c:v>0.32421899999999998</c:v>
                </c:pt>
                <c:pt idx="9">
                  <c:v>0.16406200000000001</c:v>
                </c:pt>
                <c:pt idx="10">
                  <c:v>5.1757999999999998E-2</c:v>
                </c:pt>
                <c:pt idx="11">
                  <c:v>1.2695E-2</c:v>
                </c:pt>
                <c:pt idx="12">
                  <c:v>5.3711000000000002E-2</c:v>
                </c:pt>
                <c:pt idx="13">
                  <c:v>0.166992</c:v>
                </c:pt>
                <c:pt idx="14">
                  <c:v>0.328125</c:v>
                </c:pt>
                <c:pt idx="15">
                  <c:v>0.50097700000000001</c:v>
                </c:pt>
                <c:pt idx="16">
                  <c:v>0.64843799999999996</c:v>
                </c:pt>
                <c:pt idx="17">
                  <c:v>0.73925799999999997</c:v>
                </c:pt>
                <c:pt idx="18">
                  <c:v>0.75195299999999998</c:v>
                </c:pt>
                <c:pt idx="19">
                  <c:v>0.68457000000000001</c:v>
                </c:pt>
                <c:pt idx="20">
                  <c:v>0.55175799999999997</c:v>
                </c:pt>
                <c:pt idx="21">
                  <c:v>0.38281199999999999</c:v>
                </c:pt>
                <c:pt idx="22">
                  <c:v>0.213867</c:v>
                </c:pt>
                <c:pt idx="23">
                  <c:v>8.3007999999999998E-2</c:v>
                </c:pt>
                <c:pt idx="24">
                  <c:v>1.6601999999999999E-2</c:v>
                </c:pt>
                <c:pt idx="25">
                  <c:v>3.125E-2</c:v>
                </c:pt>
                <c:pt idx="26">
                  <c:v>0.123047</c:v>
                </c:pt>
                <c:pt idx="27">
                  <c:v>0.271484</c:v>
                </c:pt>
                <c:pt idx="28">
                  <c:v>0.44433600000000001</c:v>
                </c:pt>
                <c:pt idx="29">
                  <c:v>0.60449200000000003</c:v>
                </c:pt>
                <c:pt idx="30">
                  <c:v>0.71679700000000002</c:v>
                </c:pt>
                <c:pt idx="31">
                  <c:v>0.75585899999999995</c:v>
                </c:pt>
                <c:pt idx="32">
                  <c:v>0.71484400000000003</c:v>
                </c:pt>
                <c:pt idx="33">
                  <c:v>0.60156200000000004</c:v>
                </c:pt>
                <c:pt idx="34">
                  <c:v>0.44140600000000002</c:v>
                </c:pt>
                <c:pt idx="35">
                  <c:v>0.26757799999999998</c:v>
                </c:pt>
                <c:pt idx="36">
                  <c:v>0.120117</c:v>
                </c:pt>
                <c:pt idx="37">
                  <c:v>3.0273000000000001E-2</c:v>
                </c:pt>
                <c:pt idx="38">
                  <c:v>1.7578E-2</c:v>
                </c:pt>
                <c:pt idx="39">
                  <c:v>8.4960999999999995E-2</c:v>
                </c:pt>
                <c:pt idx="40">
                  <c:v>0.21679699999999999</c:v>
                </c:pt>
                <c:pt idx="41">
                  <c:v>0.38671899999999998</c:v>
                </c:pt>
                <c:pt idx="42">
                  <c:v>0.55468799999999996</c:v>
                </c:pt>
                <c:pt idx="43">
                  <c:v>0.68652299999999999</c:v>
                </c:pt>
                <c:pt idx="44">
                  <c:v>0.75195299999999998</c:v>
                </c:pt>
                <c:pt idx="45">
                  <c:v>0.73730499999999999</c:v>
                </c:pt>
                <c:pt idx="46">
                  <c:v>0.64648399999999995</c:v>
                </c:pt>
                <c:pt idx="47">
                  <c:v>0.49804700000000002</c:v>
                </c:pt>
                <c:pt idx="48">
                  <c:v>0.32421899999999998</c:v>
                </c:pt>
                <c:pt idx="49">
                  <c:v>0.16406200000000001</c:v>
                </c:pt>
                <c:pt idx="50">
                  <c:v>5.2734000000000003E-2</c:v>
                </c:pt>
                <c:pt idx="51">
                  <c:v>1.2695E-2</c:v>
                </c:pt>
                <c:pt idx="52">
                  <c:v>5.3711000000000002E-2</c:v>
                </c:pt>
                <c:pt idx="53">
                  <c:v>0.166992</c:v>
                </c:pt>
                <c:pt idx="54">
                  <c:v>0.328125</c:v>
                </c:pt>
                <c:pt idx="55">
                  <c:v>0.50097700000000001</c:v>
                </c:pt>
                <c:pt idx="56">
                  <c:v>0.64843799999999996</c:v>
                </c:pt>
                <c:pt idx="57">
                  <c:v>0.73828099999999997</c:v>
                </c:pt>
                <c:pt idx="58">
                  <c:v>0.75195299999999998</c:v>
                </c:pt>
                <c:pt idx="59">
                  <c:v>0.68457000000000001</c:v>
                </c:pt>
                <c:pt idx="60">
                  <c:v>0.55175799999999997</c:v>
                </c:pt>
                <c:pt idx="61">
                  <c:v>0.38281199999999999</c:v>
                </c:pt>
                <c:pt idx="62">
                  <c:v>0.213867</c:v>
                </c:pt>
                <c:pt idx="63">
                  <c:v>8.3007999999999998E-2</c:v>
                </c:pt>
                <c:pt idx="64">
                  <c:v>1.6601999999999999E-2</c:v>
                </c:pt>
                <c:pt idx="65">
                  <c:v>3.125E-2</c:v>
                </c:pt>
                <c:pt idx="66">
                  <c:v>0.123047</c:v>
                </c:pt>
                <c:pt idx="67">
                  <c:v>0.271484</c:v>
                </c:pt>
                <c:pt idx="68">
                  <c:v>0.44433600000000001</c:v>
                </c:pt>
                <c:pt idx="69">
                  <c:v>0.60449200000000003</c:v>
                </c:pt>
                <c:pt idx="70">
                  <c:v>0.71679700000000002</c:v>
                </c:pt>
                <c:pt idx="71">
                  <c:v>0.75585899999999995</c:v>
                </c:pt>
                <c:pt idx="72">
                  <c:v>0.71484400000000003</c:v>
                </c:pt>
                <c:pt idx="73">
                  <c:v>0.60156200000000004</c:v>
                </c:pt>
                <c:pt idx="74">
                  <c:v>0.44140600000000002</c:v>
                </c:pt>
                <c:pt idx="75">
                  <c:v>0.26757799999999998</c:v>
                </c:pt>
                <c:pt idx="76">
                  <c:v>0.120117</c:v>
                </c:pt>
                <c:pt idx="77">
                  <c:v>3.0273000000000001E-2</c:v>
                </c:pt>
                <c:pt idx="78">
                  <c:v>1.7578E-2</c:v>
                </c:pt>
                <c:pt idx="79">
                  <c:v>8.4960999999999995E-2</c:v>
                </c:pt>
                <c:pt idx="80">
                  <c:v>0.21679699999999999</c:v>
                </c:pt>
                <c:pt idx="81">
                  <c:v>0.38671899999999998</c:v>
                </c:pt>
                <c:pt idx="82">
                  <c:v>0.55468799999999996</c:v>
                </c:pt>
                <c:pt idx="83">
                  <c:v>0.68652299999999999</c:v>
                </c:pt>
                <c:pt idx="84">
                  <c:v>0.75195299999999998</c:v>
                </c:pt>
                <c:pt idx="85">
                  <c:v>0.73828099999999997</c:v>
                </c:pt>
                <c:pt idx="86">
                  <c:v>0.64648399999999995</c:v>
                </c:pt>
                <c:pt idx="87">
                  <c:v>0.49804700000000002</c:v>
                </c:pt>
                <c:pt idx="88">
                  <c:v>0.32421899999999998</c:v>
                </c:pt>
                <c:pt idx="89">
                  <c:v>0.16503899999999999</c:v>
                </c:pt>
                <c:pt idx="90">
                  <c:v>5.2734000000000003E-2</c:v>
                </c:pt>
                <c:pt idx="91">
                  <c:v>1.2695E-2</c:v>
                </c:pt>
                <c:pt idx="92">
                  <c:v>5.3711000000000002E-2</c:v>
                </c:pt>
                <c:pt idx="93">
                  <c:v>0.166992</c:v>
                </c:pt>
                <c:pt idx="94">
                  <c:v>0.328125</c:v>
                </c:pt>
                <c:pt idx="95">
                  <c:v>0.50097700000000001</c:v>
                </c:pt>
                <c:pt idx="96">
                  <c:v>0.64843799999999996</c:v>
                </c:pt>
                <c:pt idx="97">
                  <c:v>0.73828099999999997</c:v>
                </c:pt>
                <c:pt idx="98">
                  <c:v>0.75097700000000001</c:v>
                </c:pt>
                <c:pt idx="99">
                  <c:v>0.68457000000000001</c:v>
                </c:pt>
                <c:pt idx="100">
                  <c:v>0.55175799999999997</c:v>
                </c:pt>
                <c:pt idx="101">
                  <c:v>0.38281199999999999</c:v>
                </c:pt>
                <c:pt idx="102">
                  <c:v>0.213867</c:v>
                </c:pt>
                <c:pt idx="103">
                  <c:v>8.3007999999999998E-2</c:v>
                </c:pt>
                <c:pt idx="104">
                  <c:v>1.6601999999999999E-2</c:v>
                </c:pt>
                <c:pt idx="105">
                  <c:v>3.125E-2</c:v>
                </c:pt>
                <c:pt idx="106">
                  <c:v>0.123047</c:v>
                </c:pt>
                <c:pt idx="107">
                  <c:v>0.271484</c:v>
                </c:pt>
                <c:pt idx="108">
                  <c:v>0.44433600000000001</c:v>
                </c:pt>
                <c:pt idx="109">
                  <c:v>0.60449200000000003</c:v>
                </c:pt>
                <c:pt idx="110">
                  <c:v>0.71679700000000002</c:v>
                </c:pt>
                <c:pt idx="111">
                  <c:v>0.75683599999999995</c:v>
                </c:pt>
                <c:pt idx="112">
                  <c:v>0.71484400000000003</c:v>
                </c:pt>
                <c:pt idx="113">
                  <c:v>0.60156200000000004</c:v>
                </c:pt>
                <c:pt idx="114">
                  <c:v>0.44140600000000002</c:v>
                </c:pt>
                <c:pt idx="115">
                  <c:v>0.26757799999999998</c:v>
                </c:pt>
                <c:pt idx="116">
                  <c:v>0.120117</c:v>
                </c:pt>
                <c:pt idx="117">
                  <c:v>3.0273000000000001E-2</c:v>
                </c:pt>
                <c:pt idx="118">
                  <c:v>1.7578E-2</c:v>
                </c:pt>
                <c:pt idx="119">
                  <c:v>8.4960999999999995E-2</c:v>
                </c:pt>
                <c:pt idx="120">
                  <c:v>0.21679699999999999</c:v>
                </c:pt>
                <c:pt idx="121">
                  <c:v>0.38671899999999998</c:v>
                </c:pt>
                <c:pt idx="122">
                  <c:v>0.55468799999999996</c:v>
                </c:pt>
                <c:pt idx="123">
                  <c:v>0.68652299999999999</c:v>
                </c:pt>
                <c:pt idx="124">
                  <c:v>0.75195299999999998</c:v>
                </c:pt>
                <c:pt idx="125">
                  <c:v>0.73730499999999999</c:v>
                </c:pt>
                <c:pt idx="126">
                  <c:v>0.64648399999999995</c:v>
                </c:pt>
                <c:pt idx="127">
                  <c:v>0.49804700000000002</c:v>
                </c:pt>
                <c:pt idx="128">
                  <c:v>0.32421899999999998</c:v>
                </c:pt>
                <c:pt idx="129">
                  <c:v>0.16503899999999999</c:v>
                </c:pt>
                <c:pt idx="130">
                  <c:v>5.2734000000000003E-2</c:v>
                </c:pt>
                <c:pt idx="131">
                  <c:v>1.2695E-2</c:v>
                </c:pt>
                <c:pt idx="132">
                  <c:v>5.3711000000000002E-2</c:v>
                </c:pt>
                <c:pt idx="133">
                  <c:v>0.166992</c:v>
                </c:pt>
                <c:pt idx="134">
                  <c:v>0.328125</c:v>
                </c:pt>
                <c:pt idx="135">
                  <c:v>0.50097700000000001</c:v>
                </c:pt>
                <c:pt idx="136">
                  <c:v>0.64843799999999996</c:v>
                </c:pt>
                <c:pt idx="137">
                  <c:v>0.73828099999999997</c:v>
                </c:pt>
                <c:pt idx="138">
                  <c:v>0.75097700000000001</c:v>
                </c:pt>
                <c:pt idx="139">
                  <c:v>0.68457000000000001</c:v>
                </c:pt>
                <c:pt idx="140">
                  <c:v>0.55175799999999997</c:v>
                </c:pt>
                <c:pt idx="141">
                  <c:v>0.38281199999999999</c:v>
                </c:pt>
                <c:pt idx="142">
                  <c:v>0.213867</c:v>
                </c:pt>
                <c:pt idx="143">
                  <c:v>8.2031000000000007E-2</c:v>
                </c:pt>
                <c:pt idx="144">
                  <c:v>1.6601999999999999E-2</c:v>
                </c:pt>
                <c:pt idx="145">
                  <c:v>3.125E-2</c:v>
                </c:pt>
                <c:pt idx="146">
                  <c:v>0.123047</c:v>
                </c:pt>
                <c:pt idx="147">
                  <c:v>0.271484</c:v>
                </c:pt>
                <c:pt idx="148">
                  <c:v>0.44433600000000001</c:v>
                </c:pt>
                <c:pt idx="149">
                  <c:v>0.60449200000000003</c:v>
                </c:pt>
                <c:pt idx="150">
                  <c:v>0.71679700000000002</c:v>
                </c:pt>
                <c:pt idx="151">
                  <c:v>0.75683599999999995</c:v>
                </c:pt>
                <c:pt idx="152">
                  <c:v>0.71484400000000003</c:v>
                </c:pt>
                <c:pt idx="153">
                  <c:v>0.60156200000000004</c:v>
                </c:pt>
                <c:pt idx="154">
                  <c:v>0.44140600000000002</c:v>
                </c:pt>
                <c:pt idx="155">
                  <c:v>0.26757799999999998</c:v>
                </c:pt>
                <c:pt idx="156">
                  <c:v>0.120117</c:v>
                </c:pt>
                <c:pt idx="157">
                  <c:v>3.0273000000000001E-2</c:v>
                </c:pt>
                <c:pt idx="158">
                  <c:v>1.7578E-2</c:v>
                </c:pt>
                <c:pt idx="159">
                  <c:v>8.4960999999999995E-2</c:v>
                </c:pt>
                <c:pt idx="160">
                  <c:v>0.21679699999999999</c:v>
                </c:pt>
                <c:pt idx="161">
                  <c:v>0.38671899999999998</c:v>
                </c:pt>
                <c:pt idx="162">
                  <c:v>0.55468799999999996</c:v>
                </c:pt>
                <c:pt idx="163">
                  <c:v>0.68652299999999999</c:v>
                </c:pt>
                <c:pt idx="164">
                  <c:v>0.75195299999999998</c:v>
                </c:pt>
                <c:pt idx="165">
                  <c:v>0.73730499999999999</c:v>
                </c:pt>
                <c:pt idx="166">
                  <c:v>0.64648399999999995</c:v>
                </c:pt>
                <c:pt idx="167">
                  <c:v>0.49804700000000002</c:v>
                </c:pt>
                <c:pt idx="168">
                  <c:v>0.32421899999999998</c:v>
                </c:pt>
                <c:pt idx="169">
                  <c:v>0.16406200000000001</c:v>
                </c:pt>
                <c:pt idx="170">
                  <c:v>5.2734000000000003E-2</c:v>
                </c:pt>
                <c:pt idx="171">
                  <c:v>1.2695E-2</c:v>
                </c:pt>
                <c:pt idx="172">
                  <c:v>5.3711000000000002E-2</c:v>
                </c:pt>
                <c:pt idx="173">
                  <c:v>0.166992</c:v>
                </c:pt>
                <c:pt idx="174">
                  <c:v>0.328125</c:v>
                </c:pt>
                <c:pt idx="175">
                  <c:v>0.50097700000000001</c:v>
                </c:pt>
                <c:pt idx="176">
                  <c:v>0.64843799999999996</c:v>
                </c:pt>
                <c:pt idx="177">
                  <c:v>0.73925799999999997</c:v>
                </c:pt>
                <c:pt idx="178">
                  <c:v>0.75195299999999998</c:v>
                </c:pt>
                <c:pt idx="179">
                  <c:v>0.68457000000000001</c:v>
                </c:pt>
                <c:pt idx="180">
                  <c:v>0.55175799999999997</c:v>
                </c:pt>
                <c:pt idx="181">
                  <c:v>0.38281199999999999</c:v>
                </c:pt>
                <c:pt idx="182">
                  <c:v>0.213867</c:v>
                </c:pt>
                <c:pt idx="183">
                  <c:v>8.3007999999999998E-2</c:v>
                </c:pt>
                <c:pt idx="184">
                  <c:v>1.6601999999999999E-2</c:v>
                </c:pt>
                <c:pt idx="185">
                  <c:v>3.125E-2</c:v>
                </c:pt>
                <c:pt idx="186">
                  <c:v>0.123047</c:v>
                </c:pt>
                <c:pt idx="187">
                  <c:v>0.271484</c:v>
                </c:pt>
                <c:pt idx="188">
                  <c:v>0.44433600000000001</c:v>
                </c:pt>
                <c:pt idx="189">
                  <c:v>0.60449200000000003</c:v>
                </c:pt>
                <c:pt idx="190">
                  <c:v>0.71679700000000002</c:v>
                </c:pt>
                <c:pt idx="191">
                  <c:v>0.75683599999999995</c:v>
                </c:pt>
                <c:pt idx="192">
                  <c:v>0.71484400000000003</c:v>
                </c:pt>
                <c:pt idx="193">
                  <c:v>0.60156200000000004</c:v>
                </c:pt>
                <c:pt idx="194">
                  <c:v>0.44140600000000002</c:v>
                </c:pt>
                <c:pt idx="195">
                  <c:v>0.26757799999999998</c:v>
                </c:pt>
                <c:pt idx="196">
                  <c:v>0.120117</c:v>
                </c:pt>
                <c:pt idx="197">
                  <c:v>3.0273000000000001E-2</c:v>
                </c:pt>
                <c:pt idx="198">
                  <c:v>1.7578E-2</c:v>
                </c:pt>
                <c:pt idx="199">
                  <c:v>8.4960999999999995E-2</c:v>
                </c:pt>
                <c:pt idx="200">
                  <c:v>0.21679699999999999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DD-524D-ACEF-C03BC1F9293B}"/>
            </c:ext>
          </c:extLst>
        </c:ser>
        <c:ser>
          <c:idx val="3"/>
          <c:order val="3"/>
          <c:tx>
            <c:strRef>
              <c:f>'hpf 5k 3000'!$E$1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'hpf 5k 3000'!$A$2:$A$400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5k 3000'!$E$2:$E$400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1.8799999999999999E-4</c:v>
                </c:pt>
                <c:pt idx="3">
                  <c:v>1.0330000000000001E-3</c:v>
                </c:pt>
                <c:pt idx="4">
                  <c:v>2.591E-3</c:v>
                </c:pt>
                <c:pt idx="5">
                  <c:v>4.1149999999999997E-3</c:v>
                </c:pt>
                <c:pt idx="6">
                  <c:v>3.9170000000000003E-3</c:v>
                </c:pt>
                <c:pt idx="7">
                  <c:v>1.8200000000000001E-4</c:v>
                </c:pt>
                <c:pt idx="8">
                  <c:v>7.1289999999999999E-3</c:v>
                </c:pt>
                <c:pt idx="9">
                  <c:v>1.4518E-2</c:v>
                </c:pt>
                <c:pt idx="10">
                  <c:v>1.537E-2</c:v>
                </c:pt>
                <c:pt idx="11">
                  <c:v>3.6830000000000001E-3</c:v>
                </c:pt>
                <c:pt idx="12">
                  <c:v>2.0088999999999999E-2</c:v>
                </c:pt>
                <c:pt idx="13">
                  <c:v>4.4544E-2</c:v>
                </c:pt>
                <c:pt idx="14">
                  <c:v>4.7988999999999997E-2</c:v>
                </c:pt>
                <c:pt idx="15">
                  <c:v>5.9670000000000001E-3</c:v>
                </c:pt>
                <c:pt idx="16">
                  <c:v>9.6693000000000001E-2</c:v>
                </c:pt>
                <c:pt idx="17">
                  <c:v>0.110265</c:v>
                </c:pt>
                <c:pt idx="18">
                  <c:v>6.3246999999999998E-2</c:v>
                </c:pt>
                <c:pt idx="19">
                  <c:v>7.0100999999999997E-2</c:v>
                </c:pt>
                <c:pt idx="20">
                  <c:v>3.0426000000000002E-2</c:v>
                </c:pt>
                <c:pt idx="21">
                  <c:v>2.5769999999999999E-3</c:v>
                </c:pt>
                <c:pt idx="22">
                  <c:v>1.7507999999999999E-2</c:v>
                </c:pt>
                <c:pt idx="23">
                  <c:v>1.6469999999999999E-2</c:v>
                </c:pt>
                <c:pt idx="24">
                  <c:v>7.6889999999999997E-3</c:v>
                </c:pt>
                <c:pt idx="25">
                  <c:v>5.7399999999999997E-4</c:v>
                </c:pt>
                <c:pt idx="26">
                  <c:v>4.0860000000000002E-3</c:v>
                </c:pt>
                <c:pt idx="27">
                  <c:v>3.4650000000000002E-3</c:v>
                </c:pt>
                <c:pt idx="28">
                  <c:v>1.124E-3</c:v>
                </c:pt>
                <c:pt idx="29">
                  <c:v>5.7399999999999997E-4</c:v>
                </c:pt>
                <c:pt idx="30">
                  <c:v>7.3999999999999999E-4</c:v>
                </c:pt>
                <c:pt idx="31">
                  <c:v>2.13E-4</c:v>
                </c:pt>
                <c:pt idx="32">
                  <c:v>1.4419999999999999E-3</c:v>
                </c:pt>
                <c:pt idx="33">
                  <c:v>2.333E-3</c:v>
                </c:pt>
                <c:pt idx="34">
                  <c:v>2.6129999999999999E-3</c:v>
                </c:pt>
                <c:pt idx="35">
                  <c:v>2.1610000000000002E-3</c:v>
                </c:pt>
                <c:pt idx="36">
                  <c:v>1.469E-3</c:v>
                </c:pt>
                <c:pt idx="37">
                  <c:v>7.3800000000000005E-4</c:v>
                </c:pt>
                <c:pt idx="38">
                  <c:v>6.0000000000000002E-5</c:v>
                </c:pt>
                <c:pt idx="39">
                  <c:v>4.8200000000000001E-4</c:v>
                </c:pt>
                <c:pt idx="40">
                  <c:v>7.9799999999999999E-4</c:v>
                </c:pt>
                <c:pt idx="41">
                  <c:v>8.0400000000000003E-4</c:v>
                </c:pt>
                <c:pt idx="42">
                  <c:v>4.4900000000000002E-4</c:v>
                </c:pt>
                <c:pt idx="43">
                  <c:v>2.9799999999999998E-4</c:v>
                </c:pt>
                <c:pt idx="44">
                  <c:v>1.1509999999999999E-3</c:v>
                </c:pt>
                <c:pt idx="45">
                  <c:v>1.815E-3</c:v>
                </c:pt>
                <c:pt idx="46">
                  <c:v>2.271E-3</c:v>
                </c:pt>
                <c:pt idx="47">
                  <c:v>2.441E-3</c:v>
                </c:pt>
                <c:pt idx="48">
                  <c:v>2.2820000000000002E-3</c:v>
                </c:pt>
                <c:pt idx="49">
                  <c:v>1.8289999999999999E-3</c:v>
                </c:pt>
                <c:pt idx="50">
                  <c:v>1.1039999999999999E-3</c:v>
                </c:pt>
                <c:pt idx="51">
                  <c:v>2.3599999999999999E-4</c:v>
                </c:pt>
                <c:pt idx="52">
                  <c:v>4.1800000000000002E-4</c:v>
                </c:pt>
                <c:pt idx="53">
                  <c:v>7.85E-4</c:v>
                </c:pt>
                <c:pt idx="54">
                  <c:v>7.7800000000000005E-4</c:v>
                </c:pt>
                <c:pt idx="55">
                  <c:v>4.8899999999999996E-4</c:v>
                </c:pt>
                <c:pt idx="56">
                  <c:v>1.5999999999999999E-5</c:v>
                </c:pt>
                <c:pt idx="57">
                  <c:v>7.2499999999999995E-4</c:v>
                </c:pt>
                <c:pt idx="58">
                  <c:v>1.5449999999999999E-3</c:v>
                </c:pt>
                <c:pt idx="59">
                  <c:v>2.3E-3</c:v>
                </c:pt>
                <c:pt idx="60">
                  <c:v>2.5019999999999999E-3</c:v>
                </c:pt>
                <c:pt idx="61">
                  <c:v>2.3370000000000001E-3</c:v>
                </c:pt>
                <c:pt idx="62">
                  <c:v>1.9040000000000001E-3</c:v>
                </c:pt>
                <c:pt idx="63">
                  <c:v>1.292E-3</c:v>
                </c:pt>
                <c:pt idx="64">
                  <c:v>5.9599999999999996E-4</c:v>
                </c:pt>
                <c:pt idx="65">
                  <c:v>1E-4</c:v>
                </c:pt>
                <c:pt idx="66">
                  <c:v>6.6E-4</c:v>
                </c:pt>
                <c:pt idx="67">
                  <c:v>9.7599999999999998E-4</c:v>
                </c:pt>
                <c:pt idx="68">
                  <c:v>7.2900000000000005E-4</c:v>
                </c:pt>
                <c:pt idx="69">
                  <c:v>1.08E-4</c:v>
                </c:pt>
                <c:pt idx="70">
                  <c:v>6.2E-4</c:v>
                </c:pt>
                <c:pt idx="71">
                  <c:v>1.3600000000000001E-3</c:v>
                </c:pt>
                <c:pt idx="72">
                  <c:v>1.9419999999999999E-3</c:v>
                </c:pt>
                <c:pt idx="73">
                  <c:v>2.3270000000000001E-3</c:v>
                </c:pt>
                <c:pt idx="74">
                  <c:v>2.4599999999999999E-3</c:v>
                </c:pt>
                <c:pt idx="75">
                  <c:v>2.2209999999999999E-3</c:v>
                </c:pt>
                <c:pt idx="76">
                  <c:v>1.621E-3</c:v>
                </c:pt>
                <c:pt idx="77">
                  <c:v>7.3399999999999995E-4</c:v>
                </c:pt>
                <c:pt idx="78">
                  <c:v>6.0000000000000002E-6</c:v>
                </c:pt>
                <c:pt idx="79">
                  <c:v>5.44E-4</c:v>
                </c:pt>
                <c:pt idx="80">
                  <c:v>7.8799999999999996E-4</c:v>
                </c:pt>
                <c:pt idx="81">
                  <c:v>7.4600000000000003E-4</c:v>
                </c:pt>
                <c:pt idx="82">
                  <c:v>3.9599999999999998E-4</c:v>
                </c:pt>
                <c:pt idx="83">
                  <c:v>2.31E-4</c:v>
                </c:pt>
                <c:pt idx="84">
                  <c:v>1.0939999999999999E-3</c:v>
                </c:pt>
                <c:pt idx="85">
                  <c:v>1.8649999999999999E-3</c:v>
                </c:pt>
                <c:pt idx="86">
                  <c:v>2.31E-3</c:v>
                </c:pt>
                <c:pt idx="87">
                  <c:v>2.441E-3</c:v>
                </c:pt>
                <c:pt idx="88">
                  <c:v>2.2430000000000002E-3</c:v>
                </c:pt>
                <c:pt idx="89">
                  <c:v>1.7830000000000001E-3</c:v>
                </c:pt>
                <c:pt idx="90">
                  <c:v>1.1130000000000001E-3</c:v>
                </c:pt>
                <c:pt idx="91">
                  <c:v>3.59E-4</c:v>
                </c:pt>
                <c:pt idx="92">
                  <c:v>4.2999999999999999E-4</c:v>
                </c:pt>
                <c:pt idx="93">
                  <c:v>8.7699999999999996E-4</c:v>
                </c:pt>
                <c:pt idx="94">
                  <c:v>8.3299999999999997E-4</c:v>
                </c:pt>
                <c:pt idx="95">
                  <c:v>4.5399999999999998E-4</c:v>
                </c:pt>
                <c:pt idx="96">
                  <c:v>1.03E-4</c:v>
                </c:pt>
                <c:pt idx="97">
                  <c:v>7.9500000000000003E-4</c:v>
                </c:pt>
                <c:pt idx="98">
                  <c:v>1.4989999999999999E-3</c:v>
                </c:pt>
                <c:pt idx="99">
                  <c:v>2.101E-3</c:v>
                </c:pt>
                <c:pt idx="100">
                  <c:v>2.513E-3</c:v>
                </c:pt>
                <c:pt idx="101">
                  <c:v>2.5300000000000001E-3</c:v>
                </c:pt>
                <c:pt idx="102">
                  <c:v>1.9480000000000001E-3</c:v>
                </c:pt>
                <c:pt idx="103">
                  <c:v>1.2260000000000001E-3</c:v>
                </c:pt>
                <c:pt idx="104">
                  <c:v>4.9299999999999995E-4</c:v>
                </c:pt>
                <c:pt idx="105">
                  <c:v>1.4100000000000001E-4</c:v>
                </c:pt>
                <c:pt idx="106">
                  <c:v>6.0099999999999997E-4</c:v>
                </c:pt>
                <c:pt idx="107">
                  <c:v>8.4099999999999995E-4</c:v>
                </c:pt>
                <c:pt idx="108">
                  <c:v>7.27E-4</c:v>
                </c:pt>
                <c:pt idx="109">
                  <c:v>2.6699999999999998E-4</c:v>
                </c:pt>
                <c:pt idx="110">
                  <c:v>6.0700000000000001E-4</c:v>
                </c:pt>
                <c:pt idx="111">
                  <c:v>1.402E-3</c:v>
                </c:pt>
                <c:pt idx="112">
                  <c:v>2.0079999999999998E-3</c:v>
                </c:pt>
                <c:pt idx="113">
                  <c:v>2.3519999999999999E-3</c:v>
                </c:pt>
                <c:pt idx="114">
                  <c:v>2.4109999999999999E-3</c:v>
                </c:pt>
                <c:pt idx="115">
                  <c:v>2.1570000000000001E-3</c:v>
                </c:pt>
                <c:pt idx="116">
                  <c:v>1.6249999999999999E-3</c:v>
                </c:pt>
                <c:pt idx="117">
                  <c:v>8.2799999999999996E-4</c:v>
                </c:pt>
                <c:pt idx="118">
                  <c:v>1.4E-5</c:v>
                </c:pt>
                <c:pt idx="119">
                  <c:v>5.9900000000000003E-4</c:v>
                </c:pt>
                <c:pt idx="120">
                  <c:v>8.0500000000000005E-4</c:v>
                </c:pt>
                <c:pt idx="121">
                  <c:v>7.27E-4</c:v>
                </c:pt>
                <c:pt idx="122">
                  <c:v>3.4299999999999999E-4</c:v>
                </c:pt>
                <c:pt idx="123">
                  <c:v>2.5599999999999999E-4</c:v>
                </c:pt>
                <c:pt idx="124">
                  <c:v>1.003E-3</c:v>
                </c:pt>
                <c:pt idx="125">
                  <c:v>1.786E-3</c:v>
                </c:pt>
                <c:pt idx="126">
                  <c:v>2.434E-3</c:v>
                </c:pt>
                <c:pt idx="127">
                  <c:v>2.5010000000000002E-3</c:v>
                </c:pt>
                <c:pt idx="128">
                  <c:v>2.2179999999999999E-3</c:v>
                </c:pt>
                <c:pt idx="129">
                  <c:v>1.709E-3</c:v>
                </c:pt>
                <c:pt idx="130">
                  <c:v>1.057E-3</c:v>
                </c:pt>
                <c:pt idx="131">
                  <c:v>3.57E-4</c:v>
                </c:pt>
                <c:pt idx="132">
                  <c:v>2.8299999999999999E-4</c:v>
                </c:pt>
                <c:pt idx="133">
                  <c:v>7.9500000000000003E-4</c:v>
                </c:pt>
                <c:pt idx="134">
                  <c:v>1.0020000000000001E-3</c:v>
                </c:pt>
                <c:pt idx="135">
                  <c:v>5.44E-4</c:v>
                </c:pt>
                <c:pt idx="136">
                  <c:v>1.4799999999999999E-4</c:v>
                </c:pt>
                <c:pt idx="137">
                  <c:v>8.7900000000000001E-4</c:v>
                </c:pt>
                <c:pt idx="138">
                  <c:v>1.557E-3</c:v>
                </c:pt>
                <c:pt idx="139">
                  <c:v>2.098E-3</c:v>
                </c:pt>
                <c:pt idx="140">
                  <c:v>2.415E-3</c:v>
                </c:pt>
                <c:pt idx="141">
                  <c:v>2.421E-3</c:v>
                </c:pt>
                <c:pt idx="142">
                  <c:v>2.065E-3</c:v>
                </c:pt>
                <c:pt idx="143">
                  <c:v>1.3190000000000001E-3</c:v>
                </c:pt>
                <c:pt idx="144">
                  <c:v>4.6500000000000003E-4</c:v>
                </c:pt>
                <c:pt idx="145">
                  <c:v>1.9699999999999999E-4</c:v>
                </c:pt>
                <c:pt idx="146">
                  <c:v>6.5300000000000004E-4</c:v>
                </c:pt>
                <c:pt idx="147">
                  <c:v>8.2299999999999995E-4</c:v>
                </c:pt>
                <c:pt idx="148">
                  <c:v>6.6500000000000001E-4</c:v>
                </c:pt>
                <c:pt idx="149">
                  <c:v>2.13E-4</c:v>
                </c:pt>
                <c:pt idx="150">
                  <c:v>5.0900000000000001E-4</c:v>
                </c:pt>
                <c:pt idx="151">
                  <c:v>1.3749999999999999E-3</c:v>
                </c:pt>
                <c:pt idx="152">
                  <c:v>2.0579999999999999E-3</c:v>
                </c:pt>
                <c:pt idx="153">
                  <c:v>2.3930000000000002E-3</c:v>
                </c:pt>
                <c:pt idx="154">
                  <c:v>2.3839999999999998E-3</c:v>
                </c:pt>
                <c:pt idx="155">
                  <c:v>2.124E-3</c:v>
                </c:pt>
                <c:pt idx="156">
                  <c:v>1.588E-3</c:v>
                </c:pt>
                <c:pt idx="157">
                  <c:v>8.7699999999999996E-4</c:v>
                </c:pt>
                <c:pt idx="158">
                  <c:v>8.7000000000000001E-5</c:v>
                </c:pt>
                <c:pt idx="159">
                  <c:v>6.6699999999999995E-4</c:v>
                </c:pt>
                <c:pt idx="160">
                  <c:v>8.9599999999999999E-4</c:v>
                </c:pt>
                <c:pt idx="161">
                  <c:v>7.2599999999999997E-4</c:v>
                </c:pt>
                <c:pt idx="162">
                  <c:v>2.8800000000000001E-4</c:v>
                </c:pt>
                <c:pt idx="163">
                  <c:v>3.2699999999999998E-4</c:v>
                </c:pt>
                <c:pt idx="164">
                  <c:v>1.0219999999999999E-3</c:v>
                </c:pt>
                <c:pt idx="165">
                  <c:v>1.717E-3</c:v>
                </c:pt>
                <c:pt idx="166">
                  <c:v>2.2729999999999998E-3</c:v>
                </c:pt>
                <c:pt idx="167">
                  <c:v>2.5860000000000002E-3</c:v>
                </c:pt>
                <c:pt idx="168">
                  <c:v>2.3679999999999999E-3</c:v>
                </c:pt>
                <c:pt idx="169">
                  <c:v>1.7179999999999999E-3</c:v>
                </c:pt>
                <c:pt idx="170">
                  <c:v>9.9200000000000004E-4</c:v>
                </c:pt>
                <c:pt idx="171">
                  <c:v>2.5399999999999999E-4</c:v>
                </c:pt>
                <c:pt idx="172">
                  <c:v>3.2499999999999999E-4</c:v>
                </c:pt>
                <c:pt idx="173">
                  <c:v>7.0899999999999999E-4</c:v>
                </c:pt>
                <c:pt idx="174">
                  <c:v>8.4000000000000003E-4</c:v>
                </c:pt>
                <c:pt idx="175">
                  <c:v>6.0300000000000002E-4</c:v>
                </c:pt>
                <c:pt idx="176">
                  <c:v>3.9999999999999998E-6</c:v>
                </c:pt>
                <c:pt idx="177">
                  <c:v>8.8099999999999995E-4</c:v>
                </c:pt>
                <c:pt idx="178">
                  <c:v>1.6180000000000001E-3</c:v>
                </c:pt>
                <c:pt idx="179">
                  <c:v>2.153E-3</c:v>
                </c:pt>
                <c:pt idx="180">
                  <c:v>2.428E-3</c:v>
                </c:pt>
                <c:pt idx="181">
                  <c:v>2.3549999999999999E-3</c:v>
                </c:pt>
                <c:pt idx="182">
                  <c:v>2.0079999999999998E-3</c:v>
                </c:pt>
                <c:pt idx="183">
                  <c:v>1.384E-3</c:v>
                </c:pt>
                <c:pt idx="184">
                  <c:v>5.2300000000000003E-4</c:v>
                </c:pt>
                <c:pt idx="185">
                  <c:v>2.4600000000000002E-4</c:v>
                </c:pt>
                <c:pt idx="186">
                  <c:v>6.9099999999999999E-4</c:v>
                </c:pt>
                <c:pt idx="187">
                  <c:v>8.2299999999999995E-4</c:v>
                </c:pt>
                <c:pt idx="188">
                  <c:v>6.2799999999999998E-4</c:v>
                </c:pt>
                <c:pt idx="189">
                  <c:v>1.7100000000000001E-4</c:v>
                </c:pt>
                <c:pt idx="190">
                  <c:v>4.9700000000000005E-4</c:v>
                </c:pt>
                <c:pt idx="191">
                  <c:v>1.281E-3</c:v>
                </c:pt>
                <c:pt idx="192">
                  <c:v>2.0409999999999998E-3</c:v>
                </c:pt>
                <c:pt idx="193">
                  <c:v>2.4889999999999999E-3</c:v>
                </c:pt>
                <c:pt idx="194">
                  <c:v>2.4480000000000001E-3</c:v>
                </c:pt>
                <c:pt idx="195">
                  <c:v>2.0709999999999999E-3</c:v>
                </c:pt>
                <c:pt idx="196">
                  <c:v>1.5150000000000001E-3</c:v>
                </c:pt>
                <c:pt idx="197">
                  <c:v>8.2299999999999995E-4</c:v>
                </c:pt>
                <c:pt idx="198">
                  <c:v>1.18E-4</c:v>
                </c:pt>
                <c:pt idx="199">
                  <c:v>4.8299999999999998E-4</c:v>
                </c:pt>
                <c:pt idx="200">
                  <c:v>8.9599999999999999E-4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DD-524D-ACEF-C03BC1F92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3k f 10000'!$B$1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0.69973799999999997</c:v>
                </c:pt>
                <c:pt idx="2">
                  <c:v>0.35012799999999999</c:v>
                </c:pt>
                <c:pt idx="3">
                  <c:v>7.0200000000000004E-4</c:v>
                </c:pt>
                <c:pt idx="4">
                  <c:v>0.35012799999999999</c:v>
                </c:pt>
                <c:pt idx="5">
                  <c:v>0.69930999999999999</c:v>
                </c:pt>
                <c:pt idx="6">
                  <c:v>0.34991499999999998</c:v>
                </c:pt>
                <c:pt idx="7">
                  <c:v>9.2E-5</c:v>
                </c:pt>
                <c:pt idx="8">
                  <c:v>0.35000599999999998</c:v>
                </c:pt>
                <c:pt idx="9">
                  <c:v>0.69912700000000005</c:v>
                </c:pt>
                <c:pt idx="10">
                  <c:v>0.349823</c:v>
                </c:pt>
                <c:pt idx="11">
                  <c:v>3.0499999999999999E-4</c:v>
                </c:pt>
                <c:pt idx="12">
                  <c:v>0.349823</c:v>
                </c:pt>
                <c:pt idx="13">
                  <c:v>0.69937099999999996</c:v>
                </c:pt>
                <c:pt idx="14">
                  <c:v>0.34988399999999997</c:v>
                </c:pt>
                <c:pt idx="15">
                  <c:v>7.0200000000000004E-4</c:v>
                </c:pt>
                <c:pt idx="16">
                  <c:v>0.35009800000000002</c:v>
                </c:pt>
                <c:pt idx="17">
                  <c:v>0.69992100000000002</c:v>
                </c:pt>
                <c:pt idx="18">
                  <c:v>0.34997600000000001</c:v>
                </c:pt>
                <c:pt idx="19">
                  <c:v>8.5400000000000005E-4</c:v>
                </c:pt>
                <c:pt idx="20">
                  <c:v>0.35012799999999999</c:v>
                </c:pt>
                <c:pt idx="21">
                  <c:v>0.69964599999999999</c:v>
                </c:pt>
                <c:pt idx="22">
                  <c:v>0.350159</c:v>
                </c:pt>
                <c:pt idx="23">
                  <c:v>6.0999999999999997E-4</c:v>
                </c:pt>
                <c:pt idx="24">
                  <c:v>0.35009800000000002</c:v>
                </c:pt>
                <c:pt idx="25">
                  <c:v>0.69928000000000001</c:v>
                </c:pt>
                <c:pt idx="26">
                  <c:v>0.34988399999999997</c:v>
                </c:pt>
                <c:pt idx="27">
                  <c:v>3.1000000000000001E-5</c:v>
                </c:pt>
                <c:pt idx="28">
                  <c:v>0.35000599999999998</c:v>
                </c:pt>
                <c:pt idx="29">
                  <c:v>0.69912700000000005</c:v>
                </c:pt>
                <c:pt idx="30">
                  <c:v>0.349823</c:v>
                </c:pt>
                <c:pt idx="31">
                  <c:v>3.3599999999999998E-4</c:v>
                </c:pt>
                <c:pt idx="32">
                  <c:v>0.349823</c:v>
                </c:pt>
                <c:pt idx="33">
                  <c:v>0.69937099999999996</c:v>
                </c:pt>
                <c:pt idx="34">
                  <c:v>0.34988399999999997</c:v>
                </c:pt>
                <c:pt idx="35">
                  <c:v>7.0200000000000004E-4</c:v>
                </c:pt>
                <c:pt idx="36">
                  <c:v>0.35009800000000002</c:v>
                </c:pt>
                <c:pt idx="37">
                  <c:v>0.69976799999999995</c:v>
                </c:pt>
                <c:pt idx="38">
                  <c:v>0.35009800000000002</c:v>
                </c:pt>
                <c:pt idx="39">
                  <c:v>7.0200000000000004E-4</c:v>
                </c:pt>
                <c:pt idx="40">
                  <c:v>0.35012799999999999</c:v>
                </c:pt>
                <c:pt idx="41">
                  <c:v>0.69930999999999999</c:v>
                </c:pt>
                <c:pt idx="42">
                  <c:v>0.34991499999999998</c:v>
                </c:pt>
                <c:pt idx="43">
                  <c:v>1.5300000000000001E-4</c:v>
                </c:pt>
                <c:pt idx="44">
                  <c:v>0.35000599999999998</c:v>
                </c:pt>
                <c:pt idx="45">
                  <c:v>0.69909699999999997</c:v>
                </c:pt>
                <c:pt idx="46">
                  <c:v>0.349823</c:v>
                </c:pt>
                <c:pt idx="47">
                  <c:v>3.0499999999999999E-4</c:v>
                </c:pt>
                <c:pt idx="48">
                  <c:v>0.349823</c:v>
                </c:pt>
                <c:pt idx="49">
                  <c:v>0.69934099999999999</c:v>
                </c:pt>
                <c:pt idx="50">
                  <c:v>0.34988399999999997</c:v>
                </c:pt>
                <c:pt idx="51">
                  <c:v>7.0200000000000004E-4</c:v>
                </c:pt>
                <c:pt idx="52">
                  <c:v>0.35009800000000002</c:v>
                </c:pt>
                <c:pt idx="53">
                  <c:v>0.69989000000000001</c:v>
                </c:pt>
                <c:pt idx="54">
                  <c:v>0.34997600000000001</c:v>
                </c:pt>
                <c:pt idx="55">
                  <c:v>8.5400000000000005E-4</c:v>
                </c:pt>
                <c:pt idx="56">
                  <c:v>0.350159</c:v>
                </c:pt>
                <c:pt idx="57">
                  <c:v>0.69967699999999999</c:v>
                </c:pt>
                <c:pt idx="58">
                  <c:v>0.350159</c:v>
                </c:pt>
                <c:pt idx="59">
                  <c:v>6.0999999999999997E-4</c:v>
                </c:pt>
                <c:pt idx="60">
                  <c:v>0.35009800000000002</c:v>
                </c:pt>
                <c:pt idx="61">
                  <c:v>0.69928000000000001</c:v>
                </c:pt>
                <c:pt idx="62">
                  <c:v>0.34988399999999997</c:v>
                </c:pt>
                <c:pt idx="63">
                  <c:v>3.1000000000000001E-5</c:v>
                </c:pt>
                <c:pt idx="64">
                  <c:v>0.35000599999999998</c:v>
                </c:pt>
                <c:pt idx="65">
                  <c:v>0.69912700000000005</c:v>
                </c:pt>
                <c:pt idx="66">
                  <c:v>0.349823</c:v>
                </c:pt>
                <c:pt idx="67">
                  <c:v>3.0499999999999999E-4</c:v>
                </c:pt>
                <c:pt idx="68">
                  <c:v>0.349823</c:v>
                </c:pt>
                <c:pt idx="69">
                  <c:v>0.69937099999999996</c:v>
                </c:pt>
                <c:pt idx="70">
                  <c:v>0.34988399999999997</c:v>
                </c:pt>
                <c:pt idx="71">
                  <c:v>7.0200000000000004E-4</c:v>
                </c:pt>
                <c:pt idx="72">
                  <c:v>0.35009800000000002</c:v>
                </c:pt>
                <c:pt idx="73">
                  <c:v>0.69979899999999995</c:v>
                </c:pt>
                <c:pt idx="74">
                  <c:v>0.35009800000000002</c:v>
                </c:pt>
                <c:pt idx="75">
                  <c:v>7.3200000000000001E-4</c:v>
                </c:pt>
                <c:pt idx="76">
                  <c:v>0.35012799999999999</c:v>
                </c:pt>
                <c:pt idx="77">
                  <c:v>0.69930999999999999</c:v>
                </c:pt>
                <c:pt idx="78">
                  <c:v>0.34994500000000001</c:v>
                </c:pt>
                <c:pt idx="79">
                  <c:v>1.83E-4</c:v>
                </c:pt>
                <c:pt idx="80">
                  <c:v>0.35003699999999999</c:v>
                </c:pt>
                <c:pt idx="81">
                  <c:v>0.69909699999999997</c:v>
                </c:pt>
                <c:pt idx="82">
                  <c:v>0.349823</c:v>
                </c:pt>
                <c:pt idx="83">
                  <c:v>2.7500000000000002E-4</c:v>
                </c:pt>
                <c:pt idx="84">
                  <c:v>0.349823</c:v>
                </c:pt>
                <c:pt idx="85">
                  <c:v>0.69934099999999999</c:v>
                </c:pt>
                <c:pt idx="86">
                  <c:v>0.34988399999999997</c:v>
                </c:pt>
                <c:pt idx="87">
                  <c:v>7.0200000000000004E-4</c:v>
                </c:pt>
                <c:pt idx="88">
                  <c:v>0.35009800000000002</c:v>
                </c:pt>
                <c:pt idx="89">
                  <c:v>0.69986000000000004</c:v>
                </c:pt>
                <c:pt idx="90">
                  <c:v>0.34997600000000001</c:v>
                </c:pt>
                <c:pt idx="91">
                  <c:v>8.5400000000000005E-4</c:v>
                </c:pt>
                <c:pt idx="92">
                  <c:v>0.350159</c:v>
                </c:pt>
                <c:pt idx="93">
                  <c:v>0.69967699999999999</c:v>
                </c:pt>
                <c:pt idx="94">
                  <c:v>0.350159</c:v>
                </c:pt>
                <c:pt idx="95">
                  <c:v>6.0999999999999997E-4</c:v>
                </c:pt>
                <c:pt idx="96">
                  <c:v>0.35009800000000002</c:v>
                </c:pt>
                <c:pt idx="97">
                  <c:v>0.69928000000000001</c:v>
                </c:pt>
                <c:pt idx="98">
                  <c:v>0.34988399999999997</c:v>
                </c:pt>
                <c:pt idx="99">
                  <c:v>6.0999999999999999E-5</c:v>
                </c:pt>
                <c:pt idx="100">
                  <c:v>0.35000599999999998</c:v>
                </c:pt>
                <c:pt idx="101">
                  <c:v>0.69912700000000005</c:v>
                </c:pt>
                <c:pt idx="102">
                  <c:v>0.349823</c:v>
                </c:pt>
                <c:pt idx="103">
                  <c:v>3.0499999999999999E-4</c:v>
                </c:pt>
                <c:pt idx="104">
                  <c:v>0.349823</c:v>
                </c:pt>
                <c:pt idx="105">
                  <c:v>0.69937099999999996</c:v>
                </c:pt>
                <c:pt idx="106">
                  <c:v>0.34988399999999997</c:v>
                </c:pt>
                <c:pt idx="107">
                  <c:v>7.0200000000000004E-4</c:v>
                </c:pt>
                <c:pt idx="108">
                  <c:v>0.35009800000000002</c:v>
                </c:pt>
                <c:pt idx="109">
                  <c:v>0.69995099999999999</c:v>
                </c:pt>
                <c:pt idx="110">
                  <c:v>0.34997600000000001</c:v>
                </c:pt>
                <c:pt idx="111">
                  <c:v>8.5400000000000005E-4</c:v>
                </c:pt>
                <c:pt idx="112">
                  <c:v>0.35012799999999999</c:v>
                </c:pt>
                <c:pt idx="113">
                  <c:v>0.69964599999999999</c:v>
                </c:pt>
                <c:pt idx="114">
                  <c:v>0.350159</c:v>
                </c:pt>
                <c:pt idx="115">
                  <c:v>6.0999999999999997E-4</c:v>
                </c:pt>
                <c:pt idx="116">
                  <c:v>0.35009800000000002</c:v>
                </c:pt>
                <c:pt idx="117">
                  <c:v>0.69928000000000001</c:v>
                </c:pt>
                <c:pt idx="118">
                  <c:v>0.34988399999999997</c:v>
                </c:pt>
                <c:pt idx="119">
                  <c:v>1.83E-4</c:v>
                </c:pt>
                <c:pt idx="120">
                  <c:v>0.34988399999999997</c:v>
                </c:pt>
                <c:pt idx="121">
                  <c:v>0.69924900000000001</c:v>
                </c:pt>
                <c:pt idx="122">
                  <c:v>0.349854</c:v>
                </c:pt>
                <c:pt idx="123">
                  <c:v>6.7100000000000005E-4</c:v>
                </c:pt>
                <c:pt idx="124">
                  <c:v>0.35006700000000002</c:v>
                </c:pt>
                <c:pt idx="125">
                  <c:v>0.69979899999999995</c:v>
                </c:pt>
                <c:pt idx="126">
                  <c:v>0.34994500000000001</c:v>
                </c:pt>
                <c:pt idx="127">
                  <c:v>8.8500000000000004E-4</c:v>
                </c:pt>
                <c:pt idx="128">
                  <c:v>0.350159</c:v>
                </c:pt>
                <c:pt idx="129">
                  <c:v>0.69967699999999999</c:v>
                </c:pt>
                <c:pt idx="130">
                  <c:v>0.35012799999999999</c:v>
                </c:pt>
                <c:pt idx="131">
                  <c:v>6.0999999999999997E-4</c:v>
                </c:pt>
                <c:pt idx="132">
                  <c:v>0.35009800000000002</c:v>
                </c:pt>
                <c:pt idx="133">
                  <c:v>0.69928000000000001</c:v>
                </c:pt>
                <c:pt idx="134">
                  <c:v>0.34988399999999997</c:v>
                </c:pt>
                <c:pt idx="135">
                  <c:v>9.2E-5</c:v>
                </c:pt>
                <c:pt idx="136">
                  <c:v>0.35000599999999998</c:v>
                </c:pt>
                <c:pt idx="137">
                  <c:v>0.69912700000000005</c:v>
                </c:pt>
                <c:pt idx="138">
                  <c:v>0.349823</c:v>
                </c:pt>
                <c:pt idx="139">
                  <c:v>3.0499999999999999E-4</c:v>
                </c:pt>
                <c:pt idx="140">
                  <c:v>0.349823</c:v>
                </c:pt>
                <c:pt idx="141">
                  <c:v>0.69937099999999996</c:v>
                </c:pt>
                <c:pt idx="142">
                  <c:v>0.34988399999999997</c:v>
                </c:pt>
                <c:pt idx="143">
                  <c:v>7.0200000000000004E-4</c:v>
                </c:pt>
                <c:pt idx="144">
                  <c:v>0.35009800000000002</c:v>
                </c:pt>
                <c:pt idx="145">
                  <c:v>0.69992100000000002</c:v>
                </c:pt>
                <c:pt idx="146">
                  <c:v>0.34997600000000001</c:v>
                </c:pt>
                <c:pt idx="147">
                  <c:v>8.5400000000000005E-4</c:v>
                </c:pt>
                <c:pt idx="148">
                  <c:v>0.35012799999999999</c:v>
                </c:pt>
                <c:pt idx="149">
                  <c:v>0.69964599999999999</c:v>
                </c:pt>
                <c:pt idx="150">
                  <c:v>0.350159</c:v>
                </c:pt>
                <c:pt idx="151">
                  <c:v>6.0999999999999997E-4</c:v>
                </c:pt>
                <c:pt idx="152">
                  <c:v>0.35009800000000002</c:v>
                </c:pt>
                <c:pt idx="153">
                  <c:v>0.69928000000000001</c:v>
                </c:pt>
                <c:pt idx="154">
                  <c:v>0.34988399999999997</c:v>
                </c:pt>
                <c:pt idx="155">
                  <c:v>1.83E-4</c:v>
                </c:pt>
                <c:pt idx="156">
                  <c:v>0.34988399999999997</c:v>
                </c:pt>
                <c:pt idx="157">
                  <c:v>0.69924900000000001</c:v>
                </c:pt>
                <c:pt idx="158">
                  <c:v>0.349854</c:v>
                </c:pt>
                <c:pt idx="159">
                  <c:v>6.4099999999999997E-4</c:v>
                </c:pt>
                <c:pt idx="160">
                  <c:v>0.35003699999999999</c:v>
                </c:pt>
                <c:pt idx="161">
                  <c:v>0.69976799999999995</c:v>
                </c:pt>
                <c:pt idx="162">
                  <c:v>0.34994500000000001</c:v>
                </c:pt>
                <c:pt idx="163">
                  <c:v>8.8500000000000004E-4</c:v>
                </c:pt>
                <c:pt idx="164">
                  <c:v>0.350159</c:v>
                </c:pt>
                <c:pt idx="165">
                  <c:v>0.69967699999999999</c:v>
                </c:pt>
                <c:pt idx="166">
                  <c:v>0.35012799999999999</c:v>
                </c:pt>
                <c:pt idx="167">
                  <c:v>6.4099999999999997E-4</c:v>
                </c:pt>
                <c:pt idx="168">
                  <c:v>0.35009800000000002</c:v>
                </c:pt>
                <c:pt idx="169">
                  <c:v>0.69928000000000001</c:v>
                </c:pt>
                <c:pt idx="170">
                  <c:v>0.34988399999999997</c:v>
                </c:pt>
                <c:pt idx="171">
                  <c:v>1.22E-4</c:v>
                </c:pt>
                <c:pt idx="172">
                  <c:v>0.35000599999999998</c:v>
                </c:pt>
                <c:pt idx="173">
                  <c:v>0.69912700000000005</c:v>
                </c:pt>
                <c:pt idx="174">
                  <c:v>0.349823</c:v>
                </c:pt>
                <c:pt idx="175">
                  <c:v>3.0499999999999999E-4</c:v>
                </c:pt>
                <c:pt idx="176">
                  <c:v>0.349823</c:v>
                </c:pt>
                <c:pt idx="177">
                  <c:v>0.69937099999999996</c:v>
                </c:pt>
                <c:pt idx="178">
                  <c:v>0.34988399999999997</c:v>
                </c:pt>
                <c:pt idx="179">
                  <c:v>7.0200000000000004E-4</c:v>
                </c:pt>
                <c:pt idx="180">
                  <c:v>0.35009800000000002</c:v>
                </c:pt>
                <c:pt idx="181">
                  <c:v>0.69992100000000002</c:v>
                </c:pt>
                <c:pt idx="182">
                  <c:v>0.34997600000000001</c:v>
                </c:pt>
                <c:pt idx="183">
                  <c:v>8.5400000000000005E-4</c:v>
                </c:pt>
                <c:pt idx="184">
                  <c:v>0.350159</c:v>
                </c:pt>
                <c:pt idx="185">
                  <c:v>0.69967699999999999</c:v>
                </c:pt>
                <c:pt idx="186">
                  <c:v>0.350159</c:v>
                </c:pt>
                <c:pt idx="187">
                  <c:v>6.0999999999999997E-4</c:v>
                </c:pt>
                <c:pt idx="188">
                  <c:v>0.35009800000000002</c:v>
                </c:pt>
                <c:pt idx="189">
                  <c:v>0.69928000000000001</c:v>
                </c:pt>
                <c:pt idx="190">
                  <c:v>0.34988399999999997</c:v>
                </c:pt>
                <c:pt idx="191">
                  <c:v>3.1000000000000001E-5</c:v>
                </c:pt>
                <c:pt idx="192">
                  <c:v>0.35000599999999998</c:v>
                </c:pt>
                <c:pt idx="193">
                  <c:v>0.69912700000000005</c:v>
                </c:pt>
                <c:pt idx="194">
                  <c:v>0.349823</c:v>
                </c:pt>
                <c:pt idx="195">
                  <c:v>3.3599999999999998E-4</c:v>
                </c:pt>
                <c:pt idx="196">
                  <c:v>0.349823</c:v>
                </c:pt>
                <c:pt idx="197">
                  <c:v>0.69937099999999996</c:v>
                </c:pt>
                <c:pt idx="198">
                  <c:v>0.34988399999999997</c:v>
                </c:pt>
                <c:pt idx="199">
                  <c:v>7.0200000000000004E-4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9-FC4D-B299-A465461F11AD}"/>
            </c:ext>
          </c:extLst>
        </c:ser>
        <c:ser>
          <c:idx val="1"/>
          <c:order val="1"/>
          <c:tx>
            <c:strRef>
              <c:f>'lpf 3k f 10000'!$C$1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0.22137499999999999</c:v>
                </c:pt>
                <c:pt idx="2">
                  <c:v>0.60684199999999999</c:v>
                </c:pt>
                <c:pt idx="3">
                  <c:v>0.35293600000000003</c:v>
                </c:pt>
                <c:pt idx="4">
                  <c:v>0.11788899999999999</c:v>
                </c:pt>
                <c:pt idx="5">
                  <c:v>0.41278100000000001</c:v>
                </c:pt>
                <c:pt idx="6">
                  <c:v>0.65396100000000001</c:v>
                </c:pt>
                <c:pt idx="7">
                  <c:v>0.357269</c:v>
                </c:pt>
                <c:pt idx="8">
                  <c:v>0.11853</c:v>
                </c:pt>
                <c:pt idx="9">
                  <c:v>0.41275000000000001</c:v>
                </c:pt>
                <c:pt idx="10">
                  <c:v>0.65216099999999999</c:v>
                </c:pt>
                <c:pt idx="11">
                  <c:v>0.357178</c:v>
                </c:pt>
                <c:pt idx="12">
                  <c:v>0.11770600000000001</c:v>
                </c:pt>
                <c:pt idx="13">
                  <c:v>0.41275000000000001</c:v>
                </c:pt>
                <c:pt idx="14">
                  <c:v>0.65170300000000003</c:v>
                </c:pt>
                <c:pt idx="15">
                  <c:v>0.357178</c:v>
                </c:pt>
                <c:pt idx="16">
                  <c:v>0.116302</c:v>
                </c:pt>
                <c:pt idx="17">
                  <c:v>0.412659</c:v>
                </c:pt>
                <c:pt idx="18">
                  <c:v>0.65142800000000001</c:v>
                </c:pt>
                <c:pt idx="19">
                  <c:v>0.35720800000000003</c:v>
                </c:pt>
                <c:pt idx="20">
                  <c:v>0.117828</c:v>
                </c:pt>
                <c:pt idx="21">
                  <c:v>0.41278100000000001</c:v>
                </c:pt>
                <c:pt idx="22">
                  <c:v>0.65231300000000003</c:v>
                </c:pt>
                <c:pt idx="23">
                  <c:v>0.35720800000000003</c:v>
                </c:pt>
                <c:pt idx="24">
                  <c:v>0.118256</c:v>
                </c:pt>
                <c:pt idx="25">
                  <c:v>0.41278100000000001</c:v>
                </c:pt>
                <c:pt idx="26">
                  <c:v>0.65362500000000001</c:v>
                </c:pt>
                <c:pt idx="27">
                  <c:v>0.35730000000000001</c:v>
                </c:pt>
                <c:pt idx="28">
                  <c:v>0.11853</c:v>
                </c:pt>
                <c:pt idx="29">
                  <c:v>0.41275000000000001</c:v>
                </c:pt>
                <c:pt idx="30">
                  <c:v>0.65212999999999999</c:v>
                </c:pt>
                <c:pt idx="31">
                  <c:v>0.357178</c:v>
                </c:pt>
                <c:pt idx="32">
                  <c:v>0.117615</c:v>
                </c:pt>
                <c:pt idx="33">
                  <c:v>0.41275000000000001</c:v>
                </c:pt>
                <c:pt idx="34">
                  <c:v>0.65170300000000003</c:v>
                </c:pt>
                <c:pt idx="35">
                  <c:v>0.357178</c:v>
                </c:pt>
                <c:pt idx="36">
                  <c:v>0.116364</c:v>
                </c:pt>
                <c:pt idx="37">
                  <c:v>0.412659</c:v>
                </c:pt>
                <c:pt idx="38">
                  <c:v>0.65173300000000001</c:v>
                </c:pt>
                <c:pt idx="39">
                  <c:v>0.35720800000000003</c:v>
                </c:pt>
                <c:pt idx="40">
                  <c:v>0.118103</c:v>
                </c:pt>
                <c:pt idx="41">
                  <c:v>0.41278100000000001</c:v>
                </c:pt>
                <c:pt idx="42">
                  <c:v>0.654053</c:v>
                </c:pt>
                <c:pt idx="43">
                  <c:v>0.357269</c:v>
                </c:pt>
                <c:pt idx="44">
                  <c:v>0.11853</c:v>
                </c:pt>
                <c:pt idx="45">
                  <c:v>0.41275000000000001</c:v>
                </c:pt>
                <c:pt idx="46">
                  <c:v>0.65219099999999997</c:v>
                </c:pt>
                <c:pt idx="47">
                  <c:v>0.357178</c:v>
                </c:pt>
                <c:pt idx="48">
                  <c:v>0.117767</c:v>
                </c:pt>
                <c:pt idx="49">
                  <c:v>0.41275000000000001</c:v>
                </c:pt>
                <c:pt idx="50">
                  <c:v>0.65173300000000001</c:v>
                </c:pt>
                <c:pt idx="51">
                  <c:v>0.357178</c:v>
                </c:pt>
                <c:pt idx="52">
                  <c:v>0.116272</c:v>
                </c:pt>
                <c:pt idx="53">
                  <c:v>0.412659</c:v>
                </c:pt>
                <c:pt idx="54">
                  <c:v>0.65142800000000001</c:v>
                </c:pt>
                <c:pt idx="55">
                  <c:v>0.35720800000000003</c:v>
                </c:pt>
                <c:pt idx="56">
                  <c:v>0.117798</c:v>
                </c:pt>
                <c:pt idx="57">
                  <c:v>0.41278100000000001</c:v>
                </c:pt>
                <c:pt idx="58">
                  <c:v>0.65225200000000005</c:v>
                </c:pt>
                <c:pt idx="59">
                  <c:v>0.35720800000000003</c:v>
                </c:pt>
                <c:pt idx="60">
                  <c:v>0.118256</c:v>
                </c:pt>
                <c:pt idx="61">
                  <c:v>0.41278100000000001</c:v>
                </c:pt>
                <c:pt idx="62">
                  <c:v>0.65365600000000001</c:v>
                </c:pt>
                <c:pt idx="63">
                  <c:v>0.35730000000000001</c:v>
                </c:pt>
                <c:pt idx="64">
                  <c:v>0.11853</c:v>
                </c:pt>
                <c:pt idx="65">
                  <c:v>0.41275000000000001</c:v>
                </c:pt>
                <c:pt idx="66">
                  <c:v>0.65212999999999999</c:v>
                </c:pt>
                <c:pt idx="67">
                  <c:v>0.357178</c:v>
                </c:pt>
                <c:pt idx="68">
                  <c:v>0.117645</c:v>
                </c:pt>
                <c:pt idx="69">
                  <c:v>0.41275000000000001</c:v>
                </c:pt>
                <c:pt idx="70">
                  <c:v>0.65170300000000003</c:v>
                </c:pt>
                <c:pt idx="71">
                  <c:v>0.357178</c:v>
                </c:pt>
                <c:pt idx="72">
                  <c:v>0.116364</c:v>
                </c:pt>
                <c:pt idx="73">
                  <c:v>0.412659</c:v>
                </c:pt>
                <c:pt idx="74">
                  <c:v>0.65167200000000003</c:v>
                </c:pt>
                <c:pt idx="75">
                  <c:v>0.35720800000000003</c:v>
                </c:pt>
                <c:pt idx="76">
                  <c:v>0.118103</c:v>
                </c:pt>
                <c:pt idx="77">
                  <c:v>0.41278100000000001</c:v>
                </c:pt>
                <c:pt idx="78">
                  <c:v>0.65411399999999997</c:v>
                </c:pt>
                <c:pt idx="79">
                  <c:v>0.357269</c:v>
                </c:pt>
                <c:pt idx="80">
                  <c:v>0.11849999999999999</c:v>
                </c:pt>
                <c:pt idx="81">
                  <c:v>0.41275000000000001</c:v>
                </c:pt>
                <c:pt idx="82">
                  <c:v>0.65219099999999997</c:v>
                </c:pt>
                <c:pt idx="83">
                  <c:v>0.357178</c:v>
                </c:pt>
                <c:pt idx="84">
                  <c:v>0.117828</c:v>
                </c:pt>
                <c:pt idx="85">
                  <c:v>0.41275000000000001</c:v>
                </c:pt>
                <c:pt idx="86">
                  <c:v>0.65173300000000001</c:v>
                </c:pt>
                <c:pt idx="87">
                  <c:v>0.357178</c:v>
                </c:pt>
                <c:pt idx="88">
                  <c:v>0.116241</c:v>
                </c:pt>
                <c:pt idx="89">
                  <c:v>0.412659</c:v>
                </c:pt>
                <c:pt idx="90">
                  <c:v>0.65142800000000001</c:v>
                </c:pt>
                <c:pt idx="91">
                  <c:v>0.35720800000000003</c:v>
                </c:pt>
                <c:pt idx="92">
                  <c:v>0.117798</c:v>
                </c:pt>
                <c:pt idx="93">
                  <c:v>0.41278100000000001</c:v>
                </c:pt>
                <c:pt idx="94">
                  <c:v>0.65222199999999997</c:v>
                </c:pt>
                <c:pt idx="95">
                  <c:v>0.35720800000000003</c:v>
                </c:pt>
                <c:pt idx="96">
                  <c:v>0.118256</c:v>
                </c:pt>
                <c:pt idx="97">
                  <c:v>0.41278100000000001</c:v>
                </c:pt>
                <c:pt idx="98">
                  <c:v>0.65365600000000001</c:v>
                </c:pt>
                <c:pt idx="99">
                  <c:v>0.35730000000000001</c:v>
                </c:pt>
                <c:pt idx="100">
                  <c:v>0.11853</c:v>
                </c:pt>
                <c:pt idx="101">
                  <c:v>0.41275000000000001</c:v>
                </c:pt>
                <c:pt idx="102">
                  <c:v>0.65216099999999999</c:v>
                </c:pt>
                <c:pt idx="103">
                  <c:v>0.357178</c:v>
                </c:pt>
                <c:pt idx="104">
                  <c:v>0.117676</c:v>
                </c:pt>
                <c:pt idx="105">
                  <c:v>0.41275000000000001</c:v>
                </c:pt>
                <c:pt idx="106">
                  <c:v>0.65170300000000003</c:v>
                </c:pt>
                <c:pt idx="107">
                  <c:v>0.357178</c:v>
                </c:pt>
                <c:pt idx="108">
                  <c:v>0.11633300000000001</c:v>
                </c:pt>
                <c:pt idx="109">
                  <c:v>0.412659</c:v>
                </c:pt>
                <c:pt idx="110">
                  <c:v>0.65142800000000001</c:v>
                </c:pt>
                <c:pt idx="111">
                  <c:v>0.35720800000000003</c:v>
                </c:pt>
                <c:pt idx="112">
                  <c:v>0.117828</c:v>
                </c:pt>
                <c:pt idx="113">
                  <c:v>0.41278100000000001</c:v>
                </c:pt>
                <c:pt idx="114">
                  <c:v>0.65234400000000003</c:v>
                </c:pt>
                <c:pt idx="115">
                  <c:v>0.35720800000000003</c:v>
                </c:pt>
                <c:pt idx="116">
                  <c:v>0.118256</c:v>
                </c:pt>
                <c:pt idx="117">
                  <c:v>0.41278100000000001</c:v>
                </c:pt>
                <c:pt idx="118">
                  <c:v>0.65359500000000004</c:v>
                </c:pt>
                <c:pt idx="119">
                  <c:v>0.35730000000000001</c:v>
                </c:pt>
                <c:pt idx="120">
                  <c:v>0.118256</c:v>
                </c:pt>
                <c:pt idx="121">
                  <c:v>0.41275000000000001</c:v>
                </c:pt>
                <c:pt idx="122">
                  <c:v>0.65185499999999996</c:v>
                </c:pt>
                <c:pt idx="123">
                  <c:v>0.357178</c:v>
                </c:pt>
                <c:pt idx="124">
                  <c:v>0.115906</c:v>
                </c:pt>
                <c:pt idx="125">
                  <c:v>0.41268899999999997</c:v>
                </c:pt>
                <c:pt idx="126">
                  <c:v>0.65142800000000001</c:v>
                </c:pt>
                <c:pt idx="127">
                  <c:v>0.35720800000000003</c:v>
                </c:pt>
                <c:pt idx="128">
                  <c:v>0.117767</c:v>
                </c:pt>
                <c:pt idx="129">
                  <c:v>0.41278100000000001</c:v>
                </c:pt>
                <c:pt idx="130">
                  <c:v>0.65216099999999999</c:v>
                </c:pt>
                <c:pt idx="131">
                  <c:v>0.35720800000000003</c:v>
                </c:pt>
                <c:pt idx="132">
                  <c:v>0.118225</c:v>
                </c:pt>
                <c:pt idx="133">
                  <c:v>0.41278100000000001</c:v>
                </c:pt>
                <c:pt idx="134">
                  <c:v>0.65368700000000002</c:v>
                </c:pt>
                <c:pt idx="135">
                  <c:v>0.35730000000000001</c:v>
                </c:pt>
                <c:pt idx="136">
                  <c:v>0.11853</c:v>
                </c:pt>
                <c:pt idx="137">
                  <c:v>0.41275000000000001</c:v>
                </c:pt>
                <c:pt idx="138">
                  <c:v>0.65216099999999999</c:v>
                </c:pt>
                <c:pt idx="139">
                  <c:v>0.357178</c:v>
                </c:pt>
                <c:pt idx="140">
                  <c:v>0.11770600000000001</c:v>
                </c:pt>
                <c:pt idx="141">
                  <c:v>0.41275000000000001</c:v>
                </c:pt>
                <c:pt idx="142">
                  <c:v>0.65170300000000003</c:v>
                </c:pt>
                <c:pt idx="143">
                  <c:v>0.357178</c:v>
                </c:pt>
                <c:pt idx="144">
                  <c:v>0.116302</c:v>
                </c:pt>
                <c:pt idx="145">
                  <c:v>0.412659</c:v>
                </c:pt>
                <c:pt idx="146">
                  <c:v>0.65142800000000001</c:v>
                </c:pt>
                <c:pt idx="147">
                  <c:v>0.35720800000000003</c:v>
                </c:pt>
                <c:pt idx="148">
                  <c:v>0.117828</c:v>
                </c:pt>
                <c:pt idx="149">
                  <c:v>0.41278100000000001</c:v>
                </c:pt>
                <c:pt idx="150">
                  <c:v>0.65231300000000003</c:v>
                </c:pt>
                <c:pt idx="151">
                  <c:v>0.35720800000000003</c:v>
                </c:pt>
                <c:pt idx="152">
                  <c:v>0.118256</c:v>
                </c:pt>
                <c:pt idx="153">
                  <c:v>0.41278100000000001</c:v>
                </c:pt>
                <c:pt idx="154">
                  <c:v>0.65362500000000001</c:v>
                </c:pt>
                <c:pt idx="155">
                  <c:v>0.35730000000000001</c:v>
                </c:pt>
                <c:pt idx="156">
                  <c:v>0.118286</c:v>
                </c:pt>
                <c:pt idx="157">
                  <c:v>0.41275000000000001</c:v>
                </c:pt>
                <c:pt idx="158">
                  <c:v>0.65188599999999997</c:v>
                </c:pt>
                <c:pt idx="159">
                  <c:v>0.357178</c:v>
                </c:pt>
                <c:pt idx="160">
                  <c:v>0.115845</c:v>
                </c:pt>
                <c:pt idx="161">
                  <c:v>0.41268899999999997</c:v>
                </c:pt>
                <c:pt idx="162">
                  <c:v>0.65145900000000001</c:v>
                </c:pt>
                <c:pt idx="163">
                  <c:v>0.35720800000000003</c:v>
                </c:pt>
                <c:pt idx="164">
                  <c:v>0.117767</c:v>
                </c:pt>
                <c:pt idx="165">
                  <c:v>0.41278100000000001</c:v>
                </c:pt>
                <c:pt idx="166">
                  <c:v>0.65212999999999999</c:v>
                </c:pt>
                <c:pt idx="167">
                  <c:v>0.35720800000000003</c:v>
                </c:pt>
                <c:pt idx="168">
                  <c:v>0.118225</c:v>
                </c:pt>
                <c:pt idx="169">
                  <c:v>0.41278100000000001</c:v>
                </c:pt>
                <c:pt idx="170">
                  <c:v>0.65371699999999999</c:v>
                </c:pt>
                <c:pt idx="171">
                  <c:v>0.35730000000000001</c:v>
                </c:pt>
                <c:pt idx="172">
                  <c:v>0.11853</c:v>
                </c:pt>
                <c:pt idx="173">
                  <c:v>0.41275000000000001</c:v>
                </c:pt>
                <c:pt idx="174">
                  <c:v>0.65216099999999999</c:v>
                </c:pt>
                <c:pt idx="175">
                  <c:v>0.357178</c:v>
                </c:pt>
                <c:pt idx="176">
                  <c:v>0.11773699999999999</c:v>
                </c:pt>
                <c:pt idx="177">
                  <c:v>0.41275000000000001</c:v>
                </c:pt>
                <c:pt idx="178">
                  <c:v>0.65173300000000001</c:v>
                </c:pt>
                <c:pt idx="179">
                  <c:v>0.357178</c:v>
                </c:pt>
                <c:pt idx="180">
                  <c:v>0.116302</c:v>
                </c:pt>
                <c:pt idx="181">
                  <c:v>0.412659</c:v>
                </c:pt>
                <c:pt idx="182">
                  <c:v>0.65142800000000001</c:v>
                </c:pt>
                <c:pt idx="183">
                  <c:v>0.35720800000000003</c:v>
                </c:pt>
                <c:pt idx="184">
                  <c:v>0.117798</c:v>
                </c:pt>
                <c:pt idx="185">
                  <c:v>0.41278100000000001</c:v>
                </c:pt>
                <c:pt idx="186">
                  <c:v>0.65228299999999995</c:v>
                </c:pt>
                <c:pt idx="187">
                  <c:v>0.35720800000000003</c:v>
                </c:pt>
                <c:pt idx="188">
                  <c:v>0.118256</c:v>
                </c:pt>
                <c:pt idx="189">
                  <c:v>0.41278100000000001</c:v>
                </c:pt>
                <c:pt idx="190">
                  <c:v>0.65362500000000001</c:v>
                </c:pt>
                <c:pt idx="191">
                  <c:v>0.35730000000000001</c:v>
                </c:pt>
                <c:pt idx="192">
                  <c:v>0.11853</c:v>
                </c:pt>
                <c:pt idx="193">
                  <c:v>0.41275000000000001</c:v>
                </c:pt>
                <c:pt idx="194">
                  <c:v>0.65212999999999999</c:v>
                </c:pt>
                <c:pt idx="195">
                  <c:v>0.357178</c:v>
                </c:pt>
                <c:pt idx="196">
                  <c:v>0.117645</c:v>
                </c:pt>
                <c:pt idx="197">
                  <c:v>0.41275000000000001</c:v>
                </c:pt>
                <c:pt idx="198">
                  <c:v>0.65170300000000003</c:v>
                </c:pt>
                <c:pt idx="199">
                  <c:v>0.357178</c:v>
                </c:pt>
                <c:pt idx="200">
                  <c:v>0.115356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9-FC4D-B299-A465461F11AD}"/>
            </c:ext>
          </c:extLst>
        </c:ser>
        <c:ser>
          <c:idx val="2"/>
          <c:order val="2"/>
          <c:tx>
            <c:strRef>
              <c:f>'lpf 3k f 10000'!$D$1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0.22070300000000001</c:v>
                </c:pt>
                <c:pt idx="2">
                  <c:v>0.60644500000000001</c:v>
                </c:pt>
                <c:pt idx="3">
                  <c:v>0.35253899999999999</c:v>
                </c:pt>
                <c:pt idx="4">
                  <c:v>0.117188</c:v>
                </c:pt>
                <c:pt idx="5">
                  <c:v>0.412109</c:v>
                </c:pt>
                <c:pt idx="6">
                  <c:v>0.65332000000000001</c:v>
                </c:pt>
                <c:pt idx="7">
                  <c:v>0.35644500000000001</c:v>
                </c:pt>
                <c:pt idx="8">
                  <c:v>0.11816400000000001</c:v>
                </c:pt>
                <c:pt idx="9">
                  <c:v>0.412109</c:v>
                </c:pt>
                <c:pt idx="10">
                  <c:v>0.65136700000000003</c:v>
                </c:pt>
                <c:pt idx="11">
                  <c:v>0.35644500000000001</c:v>
                </c:pt>
                <c:pt idx="12">
                  <c:v>0.117188</c:v>
                </c:pt>
                <c:pt idx="13">
                  <c:v>0.412109</c:v>
                </c:pt>
                <c:pt idx="14">
                  <c:v>0.65136700000000003</c:v>
                </c:pt>
                <c:pt idx="15">
                  <c:v>0.35644500000000001</c:v>
                </c:pt>
                <c:pt idx="16">
                  <c:v>0.11621099999999999</c:v>
                </c:pt>
                <c:pt idx="17">
                  <c:v>0.412109</c:v>
                </c:pt>
                <c:pt idx="18">
                  <c:v>0.65136700000000003</c:v>
                </c:pt>
                <c:pt idx="19">
                  <c:v>0.35644500000000001</c:v>
                </c:pt>
                <c:pt idx="20">
                  <c:v>0.117188</c:v>
                </c:pt>
                <c:pt idx="21">
                  <c:v>0.412109</c:v>
                </c:pt>
                <c:pt idx="22">
                  <c:v>0.65136700000000003</c:v>
                </c:pt>
                <c:pt idx="23">
                  <c:v>0.35644500000000001</c:v>
                </c:pt>
                <c:pt idx="24">
                  <c:v>0.11816400000000001</c:v>
                </c:pt>
                <c:pt idx="25">
                  <c:v>0.412109</c:v>
                </c:pt>
                <c:pt idx="26">
                  <c:v>0.65332000000000001</c:v>
                </c:pt>
                <c:pt idx="27">
                  <c:v>0.35644500000000001</c:v>
                </c:pt>
                <c:pt idx="28">
                  <c:v>0.11816400000000001</c:v>
                </c:pt>
                <c:pt idx="29">
                  <c:v>0.412109</c:v>
                </c:pt>
                <c:pt idx="30">
                  <c:v>0.65136700000000003</c:v>
                </c:pt>
                <c:pt idx="31">
                  <c:v>0.35644500000000001</c:v>
                </c:pt>
                <c:pt idx="32">
                  <c:v>0.117188</c:v>
                </c:pt>
                <c:pt idx="33">
                  <c:v>0.412109</c:v>
                </c:pt>
                <c:pt idx="34">
                  <c:v>0.65136700000000003</c:v>
                </c:pt>
                <c:pt idx="35">
                  <c:v>0.35644500000000001</c:v>
                </c:pt>
                <c:pt idx="36">
                  <c:v>0.11621099999999999</c:v>
                </c:pt>
                <c:pt idx="37">
                  <c:v>0.412109</c:v>
                </c:pt>
                <c:pt idx="38">
                  <c:v>0.65136700000000003</c:v>
                </c:pt>
                <c:pt idx="39">
                  <c:v>0.35644500000000001</c:v>
                </c:pt>
                <c:pt idx="40">
                  <c:v>0.117188</c:v>
                </c:pt>
                <c:pt idx="41">
                  <c:v>0.412109</c:v>
                </c:pt>
                <c:pt idx="42">
                  <c:v>0.65332000000000001</c:v>
                </c:pt>
                <c:pt idx="43">
                  <c:v>0.35644500000000001</c:v>
                </c:pt>
                <c:pt idx="44">
                  <c:v>0.11816400000000001</c:v>
                </c:pt>
                <c:pt idx="45">
                  <c:v>0.412109</c:v>
                </c:pt>
                <c:pt idx="46">
                  <c:v>0.65136700000000003</c:v>
                </c:pt>
                <c:pt idx="47">
                  <c:v>0.35644500000000001</c:v>
                </c:pt>
                <c:pt idx="48">
                  <c:v>0.117188</c:v>
                </c:pt>
                <c:pt idx="49">
                  <c:v>0.412109</c:v>
                </c:pt>
                <c:pt idx="50">
                  <c:v>0.65136700000000003</c:v>
                </c:pt>
                <c:pt idx="51">
                  <c:v>0.35644500000000001</c:v>
                </c:pt>
                <c:pt idx="52">
                  <c:v>0.11621099999999999</c:v>
                </c:pt>
                <c:pt idx="53">
                  <c:v>0.412109</c:v>
                </c:pt>
                <c:pt idx="54">
                  <c:v>0.65136700000000003</c:v>
                </c:pt>
                <c:pt idx="55">
                  <c:v>0.35644500000000001</c:v>
                </c:pt>
                <c:pt idx="56">
                  <c:v>0.117188</c:v>
                </c:pt>
                <c:pt idx="57">
                  <c:v>0.412109</c:v>
                </c:pt>
                <c:pt idx="58">
                  <c:v>0.65136700000000003</c:v>
                </c:pt>
                <c:pt idx="59">
                  <c:v>0.35644500000000001</c:v>
                </c:pt>
                <c:pt idx="60">
                  <c:v>0.11816400000000001</c:v>
                </c:pt>
                <c:pt idx="61">
                  <c:v>0.412109</c:v>
                </c:pt>
                <c:pt idx="62">
                  <c:v>0.65332000000000001</c:v>
                </c:pt>
                <c:pt idx="63">
                  <c:v>0.35644500000000001</c:v>
                </c:pt>
                <c:pt idx="64">
                  <c:v>0.11816400000000001</c:v>
                </c:pt>
                <c:pt idx="65">
                  <c:v>0.412109</c:v>
                </c:pt>
                <c:pt idx="66">
                  <c:v>0.65136700000000003</c:v>
                </c:pt>
                <c:pt idx="67">
                  <c:v>0.35644500000000001</c:v>
                </c:pt>
                <c:pt idx="68">
                  <c:v>0.117188</c:v>
                </c:pt>
                <c:pt idx="69">
                  <c:v>0.412109</c:v>
                </c:pt>
                <c:pt idx="70">
                  <c:v>0.65136700000000003</c:v>
                </c:pt>
                <c:pt idx="71">
                  <c:v>0.35644500000000001</c:v>
                </c:pt>
                <c:pt idx="72">
                  <c:v>0.11621099999999999</c:v>
                </c:pt>
                <c:pt idx="73">
                  <c:v>0.412109</c:v>
                </c:pt>
                <c:pt idx="74">
                  <c:v>0.65136700000000003</c:v>
                </c:pt>
                <c:pt idx="75">
                  <c:v>0.35644500000000001</c:v>
                </c:pt>
                <c:pt idx="76">
                  <c:v>0.117188</c:v>
                </c:pt>
                <c:pt idx="77">
                  <c:v>0.412109</c:v>
                </c:pt>
                <c:pt idx="78">
                  <c:v>0.65332000000000001</c:v>
                </c:pt>
                <c:pt idx="79">
                  <c:v>0.35644500000000001</c:v>
                </c:pt>
                <c:pt idx="80">
                  <c:v>0.11816400000000001</c:v>
                </c:pt>
                <c:pt idx="81">
                  <c:v>0.412109</c:v>
                </c:pt>
                <c:pt idx="82">
                  <c:v>0.65136700000000003</c:v>
                </c:pt>
                <c:pt idx="83">
                  <c:v>0.35644500000000001</c:v>
                </c:pt>
                <c:pt idx="84">
                  <c:v>0.117188</c:v>
                </c:pt>
                <c:pt idx="85">
                  <c:v>0.412109</c:v>
                </c:pt>
                <c:pt idx="86">
                  <c:v>0.65136700000000003</c:v>
                </c:pt>
                <c:pt idx="87">
                  <c:v>0.35644500000000001</c:v>
                </c:pt>
                <c:pt idx="88">
                  <c:v>0.11621099999999999</c:v>
                </c:pt>
                <c:pt idx="89">
                  <c:v>0.412109</c:v>
                </c:pt>
                <c:pt idx="90">
                  <c:v>0.65136700000000003</c:v>
                </c:pt>
                <c:pt idx="91">
                  <c:v>0.35644500000000001</c:v>
                </c:pt>
                <c:pt idx="92">
                  <c:v>0.117188</c:v>
                </c:pt>
                <c:pt idx="93">
                  <c:v>0.412109</c:v>
                </c:pt>
                <c:pt idx="94">
                  <c:v>0.65136700000000003</c:v>
                </c:pt>
                <c:pt idx="95">
                  <c:v>0.35644500000000001</c:v>
                </c:pt>
                <c:pt idx="96">
                  <c:v>0.11816400000000001</c:v>
                </c:pt>
                <c:pt idx="97">
                  <c:v>0.412109</c:v>
                </c:pt>
                <c:pt idx="98">
                  <c:v>0.65332000000000001</c:v>
                </c:pt>
                <c:pt idx="99">
                  <c:v>0.35644500000000001</c:v>
                </c:pt>
                <c:pt idx="100">
                  <c:v>0.11816400000000001</c:v>
                </c:pt>
                <c:pt idx="101">
                  <c:v>0.412109</c:v>
                </c:pt>
                <c:pt idx="102">
                  <c:v>0.65136700000000003</c:v>
                </c:pt>
                <c:pt idx="103">
                  <c:v>0.35644500000000001</c:v>
                </c:pt>
                <c:pt idx="104">
                  <c:v>0.117188</c:v>
                </c:pt>
                <c:pt idx="105">
                  <c:v>0.412109</c:v>
                </c:pt>
                <c:pt idx="106">
                  <c:v>0.65136700000000003</c:v>
                </c:pt>
                <c:pt idx="107">
                  <c:v>0.35644500000000001</c:v>
                </c:pt>
                <c:pt idx="108">
                  <c:v>0.11621099999999999</c:v>
                </c:pt>
                <c:pt idx="109">
                  <c:v>0.412109</c:v>
                </c:pt>
                <c:pt idx="110">
                  <c:v>0.65136700000000003</c:v>
                </c:pt>
                <c:pt idx="111">
                  <c:v>0.35644500000000001</c:v>
                </c:pt>
                <c:pt idx="112">
                  <c:v>0.117188</c:v>
                </c:pt>
                <c:pt idx="113">
                  <c:v>0.412109</c:v>
                </c:pt>
                <c:pt idx="114">
                  <c:v>0.65234400000000003</c:v>
                </c:pt>
                <c:pt idx="115">
                  <c:v>0.35644500000000001</c:v>
                </c:pt>
                <c:pt idx="116">
                  <c:v>0.11816400000000001</c:v>
                </c:pt>
                <c:pt idx="117">
                  <c:v>0.412109</c:v>
                </c:pt>
                <c:pt idx="118">
                  <c:v>0.65332000000000001</c:v>
                </c:pt>
                <c:pt idx="119">
                  <c:v>0.35644500000000001</c:v>
                </c:pt>
                <c:pt idx="120">
                  <c:v>0.11816400000000001</c:v>
                </c:pt>
                <c:pt idx="121">
                  <c:v>0.412109</c:v>
                </c:pt>
                <c:pt idx="122">
                  <c:v>0.65136700000000003</c:v>
                </c:pt>
                <c:pt idx="123">
                  <c:v>0.35644500000000001</c:v>
                </c:pt>
                <c:pt idx="124">
                  <c:v>0.115234</c:v>
                </c:pt>
                <c:pt idx="125">
                  <c:v>0.412109</c:v>
                </c:pt>
                <c:pt idx="126">
                  <c:v>0.65136700000000003</c:v>
                </c:pt>
                <c:pt idx="127">
                  <c:v>0.35644500000000001</c:v>
                </c:pt>
                <c:pt idx="128">
                  <c:v>0.117188</c:v>
                </c:pt>
                <c:pt idx="129">
                  <c:v>0.412109</c:v>
                </c:pt>
                <c:pt idx="130">
                  <c:v>0.65136700000000003</c:v>
                </c:pt>
                <c:pt idx="131">
                  <c:v>0.35644500000000001</c:v>
                </c:pt>
                <c:pt idx="132">
                  <c:v>0.11816400000000001</c:v>
                </c:pt>
                <c:pt idx="133">
                  <c:v>0.412109</c:v>
                </c:pt>
                <c:pt idx="134">
                  <c:v>0.65332000000000001</c:v>
                </c:pt>
                <c:pt idx="135">
                  <c:v>0.35644500000000001</c:v>
                </c:pt>
                <c:pt idx="136">
                  <c:v>0.11816400000000001</c:v>
                </c:pt>
                <c:pt idx="137">
                  <c:v>0.412109</c:v>
                </c:pt>
                <c:pt idx="138">
                  <c:v>0.65136700000000003</c:v>
                </c:pt>
                <c:pt idx="139">
                  <c:v>0.35644500000000001</c:v>
                </c:pt>
                <c:pt idx="140">
                  <c:v>0.117188</c:v>
                </c:pt>
                <c:pt idx="141">
                  <c:v>0.412109</c:v>
                </c:pt>
                <c:pt idx="142">
                  <c:v>0.65136700000000003</c:v>
                </c:pt>
                <c:pt idx="143">
                  <c:v>0.35644500000000001</c:v>
                </c:pt>
                <c:pt idx="144">
                  <c:v>0.11621099999999999</c:v>
                </c:pt>
                <c:pt idx="145">
                  <c:v>0.412109</c:v>
                </c:pt>
                <c:pt idx="146">
                  <c:v>0.65136700000000003</c:v>
                </c:pt>
                <c:pt idx="147">
                  <c:v>0.35644500000000001</c:v>
                </c:pt>
                <c:pt idx="148">
                  <c:v>0.117188</c:v>
                </c:pt>
                <c:pt idx="149">
                  <c:v>0.412109</c:v>
                </c:pt>
                <c:pt idx="150">
                  <c:v>0.65136700000000003</c:v>
                </c:pt>
                <c:pt idx="151">
                  <c:v>0.35644500000000001</c:v>
                </c:pt>
                <c:pt idx="152">
                  <c:v>0.11816400000000001</c:v>
                </c:pt>
                <c:pt idx="153">
                  <c:v>0.412109</c:v>
                </c:pt>
                <c:pt idx="154">
                  <c:v>0.65332000000000001</c:v>
                </c:pt>
                <c:pt idx="155">
                  <c:v>0.35644500000000001</c:v>
                </c:pt>
                <c:pt idx="156">
                  <c:v>0.11816400000000001</c:v>
                </c:pt>
                <c:pt idx="157">
                  <c:v>0.412109</c:v>
                </c:pt>
                <c:pt idx="158">
                  <c:v>0.65136700000000003</c:v>
                </c:pt>
                <c:pt idx="159">
                  <c:v>0.35644500000000001</c:v>
                </c:pt>
                <c:pt idx="160">
                  <c:v>0.115234</c:v>
                </c:pt>
                <c:pt idx="161">
                  <c:v>0.412109</c:v>
                </c:pt>
                <c:pt idx="162">
                  <c:v>0.65136700000000003</c:v>
                </c:pt>
                <c:pt idx="163">
                  <c:v>0.35644500000000001</c:v>
                </c:pt>
                <c:pt idx="164">
                  <c:v>0.117188</c:v>
                </c:pt>
                <c:pt idx="165">
                  <c:v>0.412109</c:v>
                </c:pt>
                <c:pt idx="166">
                  <c:v>0.65136700000000003</c:v>
                </c:pt>
                <c:pt idx="167">
                  <c:v>0.35644500000000001</c:v>
                </c:pt>
                <c:pt idx="168">
                  <c:v>0.11816400000000001</c:v>
                </c:pt>
                <c:pt idx="169">
                  <c:v>0.412109</c:v>
                </c:pt>
                <c:pt idx="170">
                  <c:v>0.65332000000000001</c:v>
                </c:pt>
                <c:pt idx="171">
                  <c:v>0.35644500000000001</c:v>
                </c:pt>
                <c:pt idx="172">
                  <c:v>0.11816400000000001</c:v>
                </c:pt>
                <c:pt idx="173">
                  <c:v>0.412109</c:v>
                </c:pt>
                <c:pt idx="174">
                  <c:v>0.65136700000000003</c:v>
                </c:pt>
                <c:pt idx="175">
                  <c:v>0.35644500000000001</c:v>
                </c:pt>
                <c:pt idx="176">
                  <c:v>0.117188</c:v>
                </c:pt>
                <c:pt idx="177">
                  <c:v>0.412109</c:v>
                </c:pt>
                <c:pt idx="178">
                  <c:v>0.65136700000000003</c:v>
                </c:pt>
                <c:pt idx="179">
                  <c:v>0.35644500000000001</c:v>
                </c:pt>
                <c:pt idx="180">
                  <c:v>0.11621099999999999</c:v>
                </c:pt>
                <c:pt idx="181">
                  <c:v>0.412109</c:v>
                </c:pt>
                <c:pt idx="182">
                  <c:v>0.65136700000000003</c:v>
                </c:pt>
                <c:pt idx="183">
                  <c:v>0.35644500000000001</c:v>
                </c:pt>
                <c:pt idx="184">
                  <c:v>0.117188</c:v>
                </c:pt>
                <c:pt idx="185">
                  <c:v>0.412109</c:v>
                </c:pt>
                <c:pt idx="186">
                  <c:v>0.65136700000000003</c:v>
                </c:pt>
                <c:pt idx="187">
                  <c:v>0.35644500000000001</c:v>
                </c:pt>
                <c:pt idx="188">
                  <c:v>0.11816400000000001</c:v>
                </c:pt>
                <c:pt idx="189">
                  <c:v>0.412109</c:v>
                </c:pt>
                <c:pt idx="190">
                  <c:v>0.65332000000000001</c:v>
                </c:pt>
                <c:pt idx="191">
                  <c:v>0.35644500000000001</c:v>
                </c:pt>
                <c:pt idx="192">
                  <c:v>0.11816400000000001</c:v>
                </c:pt>
                <c:pt idx="193">
                  <c:v>0.412109</c:v>
                </c:pt>
                <c:pt idx="194">
                  <c:v>0.65136700000000003</c:v>
                </c:pt>
                <c:pt idx="195">
                  <c:v>0.35644500000000001</c:v>
                </c:pt>
                <c:pt idx="196">
                  <c:v>0.117188</c:v>
                </c:pt>
                <c:pt idx="197">
                  <c:v>0.412109</c:v>
                </c:pt>
                <c:pt idx="198">
                  <c:v>0.65136700000000003</c:v>
                </c:pt>
                <c:pt idx="199">
                  <c:v>0.35644500000000001</c:v>
                </c:pt>
                <c:pt idx="200">
                  <c:v>0.115234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19-FC4D-B299-A465461F11AD}"/>
            </c:ext>
          </c:extLst>
        </c:ser>
        <c:ser>
          <c:idx val="3"/>
          <c:order val="3"/>
          <c:tx>
            <c:strRef>
              <c:f>'lpf 3k f 10000'!$E$1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3.3199999999999999E-4</c:v>
                </c:pt>
                <c:pt idx="2">
                  <c:v>1.1980000000000001E-3</c:v>
                </c:pt>
                <c:pt idx="3">
                  <c:v>1.495E-3</c:v>
                </c:pt>
                <c:pt idx="4">
                  <c:v>9.8799999999999995E-4</c:v>
                </c:pt>
                <c:pt idx="5">
                  <c:v>4.0000000000000003E-5</c:v>
                </c:pt>
                <c:pt idx="6">
                  <c:v>2.2190000000000001E-3</c:v>
                </c:pt>
                <c:pt idx="7">
                  <c:v>6.4949999999999999E-3</c:v>
                </c:pt>
                <c:pt idx="8">
                  <c:v>1.2148000000000001E-2</c:v>
                </c:pt>
                <c:pt idx="9">
                  <c:v>1.6961E-2</c:v>
                </c:pt>
                <c:pt idx="10">
                  <c:v>1.8751E-2</c:v>
                </c:pt>
                <c:pt idx="11">
                  <c:v>1.5306999999999999E-2</c:v>
                </c:pt>
                <c:pt idx="12">
                  <c:v>3.496E-3</c:v>
                </c:pt>
                <c:pt idx="13">
                  <c:v>1.9628E-2</c:v>
                </c:pt>
                <c:pt idx="14">
                  <c:v>5.4655000000000002E-2</c:v>
                </c:pt>
                <c:pt idx="15">
                  <c:v>9.9770999999999999E-2</c:v>
                </c:pt>
                <c:pt idx="16">
                  <c:v>0.152309</c:v>
                </c:pt>
                <c:pt idx="17">
                  <c:v>0.20868600000000001</c:v>
                </c:pt>
                <c:pt idx="18">
                  <c:v>0.26368900000000001</c:v>
                </c:pt>
                <c:pt idx="19">
                  <c:v>0.311996</c:v>
                </c:pt>
                <c:pt idx="20">
                  <c:v>0.35040399999999999</c:v>
                </c:pt>
                <c:pt idx="21">
                  <c:v>0.37800699999999998</c:v>
                </c:pt>
                <c:pt idx="22">
                  <c:v>0.39476899999999998</c:v>
                </c:pt>
                <c:pt idx="23">
                  <c:v>0.40162700000000001</c:v>
                </c:pt>
                <c:pt idx="24">
                  <c:v>0.401509</c:v>
                </c:pt>
                <c:pt idx="25">
                  <c:v>0.39811999999999997</c:v>
                </c:pt>
                <c:pt idx="26">
                  <c:v>0.39374900000000002</c:v>
                </c:pt>
                <c:pt idx="27">
                  <c:v>0.38929900000000001</c:v>
                </c:pt>
                <c:pt idx="28">
                  <c:v>0.385791</c:v>
                </c:pt>
                <c:pt idx="29">
                  <c:v>0.38414300000000001</c:v>
                </c:pt>
                <c:pt idx="30">
                  <c:v>0.38387399999999999</c:v>
                </c:pt>
                <c:pt idx="31">
                  <c:v>0.38374599999999998</c:v>
                </c:pt>
                <c:pt idx="32">
                  <c:v>0.383656</c:v>
                </c:pt>
                <c:pt idx="33">
                  <c:v>0.38428899999999999</c:v>
                </c:pt>
                <c:pt idx="34">
                  <c:v>0.38503500000000002</c:v>
                </c:pt>
                <c:pt idx="35">
                  <c:v>0.38470100000000002</c:v>
                </c:pt>
                <c:pt idx="36">
                  <c:v>0.38442599999999999</c:v>
                </c:pt>
                <c:pt idx="37">
                  <c:v>0.38506800000000002</c:v>
                </c:pt>
                <c:pt idx="38">
                  <c:v>0.38561400000000001</c:v>
                </c:pt>
                <c:pt idx="39">
                  <c:v>0.38523600000000002</c:v>
                </c:pt>
                <c:pt idx="40">
                  <c:v>0.38492799999999999</c:v>
                </c:pt>
                <c:pt idx="41">
                  <c:v>0.38549099999999997</c:v>
                </c:pt>
                <c:pt idx="42">
                  <c:v>0.38591900000000001</c:v>
                </c:pt>
                <c:pt idx="43">
                  <c:v>0.38539200000000001</c:v>
                </c:pt>
                <c:pt idx="44">
                  <c:v>0.38491700000000001</c:v>
                </c:pt>
                <c:pt idx="45">
                  <c:v>0.38531300000000002</c:v>
                </c:pt>
                <c:pt idx="46">
                  <c:v>0.38558799999999999</c:v>
                </c:pt>
                <c:pt idx="47">
                  <c:v>0.38494299999999998</c:v>
                </c:pt>
                <c:pt idx="48">
                  <c:v>0.38439499999999999</c:v>
                </c:pt>
                <c:pt idx="49">
                  <c:v>0.38478099999999998</c:v>
                </c:pt>
                <c:pt idx="50">
                  <c:v>0.38510899999999998</c:v>
                </c:pt>
                <c:pt idx="51">
                  <c:v>0.38458500000000001</c:v>
                </c:pt>
                <c:pt idx="52">
                  <c:v>0.38421100000000002</c:v>
                </c:pt>
                <c:pt idx="53">
                  <c:v>0.38480300000000001</c:v>
                </c:pt>
                <c:pt idx="54">
                  <c:v>0.38534400000000002</c:v>
                </c:pt>
                <c:pt idx="55">
                  <c:v>0.38500099999999998</c:v>
                </c:pt>
                <c:pt idx="56">
                  <c:v>0.38475300000000001</c:v>
                </c:pt>
                <c:pt idx="57">
                  <c:v>0.38538899999999998</c:v>
                </c:pt>
                <c:pt idx="58">
                  <c:v>0.38588699999999998</c:v>
                </c:pt>
                <c:pt idx="59">
                  <c:v>0.38541700000000001</c:v>
                </c:pt>
                <c:pt idx="60">
                  <c:v>0.38498300000000002</c:v>
                </c:pt>
                <c:pt idx="61">
                  <c:v>0.38540000000000002</c:v>
                </c:pt>
                <c:pt idx="62">
                  <c:v>0.385683</c:v>
                </c:pt>
                <c:pt idx="63">
                  <c:v>0.38502999999999998</c:v>
                </c:pt>
                <c:pt idx="64">
                  <c:v>0.38446799999999998</c:v>
                </c:pt>
                <c:pt idx="65">
                  <c:v>0.384828</c:v>
                </c:pt>
                <c:pt idx="66">
                  <c:v>0.38512200000000002</c:v>
                </c:pt>
                <c:pt idx="67">
                  <c:v>0.384548</c:v>
                </c:pt>
                <c:pt idx="68">
                  <c:v>0.38411099999999998</c:v>
                </c:pt>
                <c:pt idx="69">
                  <c:v>0.38463199999999997</c:v>
                </c:pt>
                <c:pt idx="70">
                  <c:v>0.385098</c:v>
                </c:pt>
                <c:pt idx="71">
                  <c:v>0.38469500000000001</c:v>
                </c:pt>
                <c:pt idx="72">
                  <c:v>0.384411</c:v>
                </c:pt>
                <c:pt idx="73">
                  <c:v>0.38505299999999998</c:v>
                </c:pt>
                <c:pt idx="74">
                  <c:v>0.385602</c:v>
                </c:pt>
                <c:pt idx="75">
                  <c:v>0.38522600000000001</c:v>
                </c:pt>
                <c:pt idx="76">
                  <c:v>0.38492199999999999</c:v>
                </c:pt>
                <c:pt idx="77">
                  <c:v>0.385488</c:v>
                </c:pt>
                <c:pt idx="78">
                  <c:v>0.38591999999999999</c:v>
                </c:pt>
                <c:pt idx="79">
                  <c:v>0.38539600000000002</c:v>
                </c:pt>
                <c:pt idx="80">
                  <c:v>0.38492399999999999</c:v>
                </c:pt>
                <c:pt idx="81">
                  <c:v>0.38532100000000002</c:v>
                </c:pt>
                <c:pt idx="82">
                  <c:v>0.38559599999999999</c:v>
                </c:pt>
                <c:pt idx="83">
                  <c:v>0.38494899999999999</c:v>
                </c:pt>
                <c:pt idx="84">
                  <c:v>0.38439899999999999</c:v>
                </c:pt>
                <c:pt idx="85">
                  <c:v>0.38478200000000001</c:v>
                </c:pt>
                <c:pt idx="86">
                  <c:v>0.38510800000000001</c:v>
                </c:pt>
                <c:pt idx="87">
                  <c:v>0.38458100000000001</c:v>
                </c:pt>
                <c:pt idx="88">
                  <c:v>0.38420599999999999</c:v>
                </c:pt>
                <c:pt idx="89">
                  <c:v>0.384797</c:v>
                </c:pt>
                <c:pt idx="90">
                  <c:v>0.38533800000000001</c:v>
                </c:pt>
                <c:pt idx="91">
                  <c:v>0.384996</c:v>
                </c:pt>
                <c:pt idx="92">
                  <c:v>0.38474999999999998</c:v>
                </c:pt>
                <c:pt idx="93">
                  <c:v>0.38538800000000001</c:v>
                </c:pt>
                <c:pt idx="94">
                  <c:v>0.38588899999999998</c:v>
                </c:pt>
                <c:pt idx="95">
                  <c:v>0.38542199999999999</c:v>
                </c:pt>
                <c:pt idx="96">
                  <c:v>0.38499</c:v>
                </c:pt>
                <c:pt idx="97">
                  <c:v>0.38540799999999997</c:v>
                </c:pt>
                <c:pt idx="98">
                  <c:v>0.38569100000000001</c:v>
                </c:pt>
                <c:pt idx="99">
                  <c:v>0.38503799999999999</c:v>
                </c:pt>
                <c:pt idx="100">
                  <c:v>0.38447500000000001</c:v>
                </c:pt>
                <c:pt idx="101">
                  <c:v>0.38483299999999998</c:v>
                </c:pt>
                <c:pt idx="102">
                  <c:v>0.38512600000000002</c:v>
                </c:pt>
                <c:pt idx="103">
                  <c:v>0.38454899999999997</c:v>
                </c:pt>
                <c:pt idx="104">
                  <c:v>0.38411000000000001</c:v>
                </c:pt>
                <c:pt idx="105">
                  <c:v>0.38462800000000003</c:v>
                </c:pt>
                <c:pt idx="106">
                  <c:v>0.38509300000000002</c:v>
                </c:pt>
                <c:pt idx="107">
                  <c:v>0.384689</c:v>
                </c:pt>
                <c:pt idx="108">
                  <c:v>0.384405</c:v>
                </c:pt>
                <c:pt idx="109">
                  <c:v>0.385046</c:v>
                </c:pt>
                <c:pt idx="110">
                  <c:v>0.38559500000000002</c:v>
                </c:pt>
                <c:pt idx="111">
                  <c:v>0.38522099999999998</c:v>
                </c:pt>
                <c:pt idx="112">
                  <c:v>0.38491799999999998</c:v>
                </c:pt>
                <c:pt idx="113">
                  <c:v>0.38548700000000002</c:v>
                </c:pt>
                <c:pt idx="114">
                  <c:v>0.38591900000000001</c:v>
                </c:pt>
                <c:pt idx="115">
                  <c:v>0.38539899999999999</c:v>
                </c:pt>
                <c:pt idx="116">
                  <c:v>0.38493100000000002</c:v>
                </c:pt>
                <c:pt idx="117">
                  <c:v>0.38533499999999998</c:v>
                </c:pt>
                <c:pt idx="118">
                  <c:v>0.38561800000000002</c:v>
                </c:pt>
                <c:pt idx="119">
                  <c:v>0.38497700000000001</c:v>
                </c:pt>
                <c:pt idx="120">
                  <c:v>0.38442999999999999</c:v>
                </c:pt>
                <c:pt idx="121">
                  <c:v>0.38480700000000001</c:v>
                </c:pt>
                <c:pt idx="122">
                  <c:v>0.38511299999999998</c:v>
                </c:pt>
                <c:pt idx="123">
                  <c:v>0.38454899999999997</c:v>
                </c:pt>
                <c:pt idx="124">
                  <c:v>0.38411899999999999</c:v>
                </c:pt>
                <c:pt idx="125">
                  <c:v>0.38464399999999999</c:v>
                </c:pt>
                <c:pt idx="126">
                  <c:v>0.38511800000000002</c:v>
                </c:pt>
                <c:pt idx="127">
                  <c:v>0.38472099999999998</c:v>
                </c:pt>
                <c:pt idx="128">
                  <c:v>0.38444600000000001</c:v>
                </c:pt>
                <c:pt idx="129">
                  <c:v>0.38509199999999999</c:v>
                </c:pt>
                <c:pt idx="130">
                  <c:v>0.38564100000000001</c:v>
                </c:pt>
                <c:pt idx="131">
                  <c:v>0.38525599999999999</c:v>
                </c:pt>
                <c:pt idx="132">
                  <c:v>0.38492799999999999</c:v>
                </c:pt>
                <c:pt idx="133">
                  <c:v>0.38545400000000002</c:v>
                </c:pt>
                <c:pt idx="134">
                  <c:v>0.38582899999999998</c:v>
                </c:pt>
                <c:pt idx="135">
                  <c:v>0.385237</c:v>
                </c:pt>
                <c:pt idx="136">
                  <c:v>0.38469599999999998</c:v>
                </c:pt>
                <c:pt idx="137">
                  <c:v>0.38503900000000002</c:v>
                </c:pt>
                <c:pt idx="138">
                  <c:v>0.38528699999999999</c:v>
                </c:pt>
                <c:pt idx="139">
                  <c:v>0.38464999999999999</c:v>
                </c:pt>
                <c:pt idx="140">
                  <c:v>0.38414999999999999</c:v>
                </c:pt>
                <c:pt idx="141">
                  <c:v>0.38461800000000002</c:v>
                </c:pt>
                <c:pt idx="142">
                  <c:v>0.38505099999999998</c:v>
                </c:pt>
                <c:pt idx="143">
                  <c:v>0.38463199999999997</c:v>
                </c:pt>
                <c:pt idx="144">
                  <c:v>0.384349</c:v>
                </c:pt>
                <c:pt idx="145">
                  <c:v>0.38500099999999998</c:v>
                </c:pt>
                <c:pt idx="146">
                  <c:v>0.38556200000000002</c:v>
                </c:pt>
                <c:pt idx="147">
                  <c:v>0.38520300000000002</c:v>
                </c:pt>
                <c:pt idx="148">
                  <c:v>0.384909</c:v>
                </c:pt>
                <c:pt idx="149">
                  <c:v>0.38548500000000002</c:v>
                </c:pt>
                <c:pt idx="150">
                  <c:v>0.38592199999999999</c:v>
                </c:pt>
                <c:pt idx="151">
                  <c:v>0.385403</c:v>
                </c:pt>
                <c:pt idx="152">
                  <c:v>0.38493699999999997</c:v>
                </c:pt>
                <c:pt idx="153">
                  <c:v>0.38534000000000002</c:v>
                </c:pt>
                <c:pt idx="154">
                  <c:v>0.38562400000000002</c:v>
                </c:pt>
                <c:pt idx="155">
                  <c:v>0.38498300000000002</c:v>
                </c:pt>
                <c:pt idx="156">
                  <c:v>0.384434</c:v>
                </c:pt>
                <c:pt idx="157">
                  <c:v>0.38480900000000001</c:v>
                </c:pt>
                <c:pt idx="158">
                  <c:v>0.38511299999999998</c:v>
                </c:pt>
                <c:pt idx="159">
                  <c:v>0.38454700000000003</c:v>
                </c:pt>
                <c:pt idx="160">
                  <c:v>0.38411499999999998</c:v>
                </c:pt>
                <c:pt idx="161">
                  <c:v>0.38463900000000001</c:v>
                </c:pt>
                <c:pt idx="162">
                  <c:v>0.38511200000000001</c:v>
                </c:pt>
                <c:pt idx="163">
                  <c:v>0.384714</c:v>
                </c:pt>
                <c:pt idx="164">
                  <c:v>0.38444</c:v>
                </c:pt>
                <c:pt idx="165">
                  <c:v>0.38508700000000001</c:v>
                </c:pt>
                <c:pt idx="166">
                  <c:v>0.38563799999999998</c:v>
                </c:pt>
                <c:pt idx="167">
                  <c:v>0.38525599999999999</c:v>
                </c:pt>
                <c:pt idx="168">
                  <c:v>0.38493100000000002</c:v>
                </c:pt>
                <c:pt idx="169">
                  <c:v>0.385459</c:v>
                </c:pt>
                <c:pt idx="170">
                  <c:v>0.38583600000000001</c:v>
                </c:pt>
                <c:pt idx="171">
                  <c:v>0.38524599999999998</c:v>
                </c:pt>
                <c:pt idx="172">
                  <c:v>0.38470500000000002</c:v>
                </c:pt>
                <c:pt idx="173">
                  <c:v>0.38504699999999997</c:v>
                </c:pt>
                <c:pt idx="174">
                  <c:v>0.38529200000000002</c:v>
                </c:pt>
                <c:pt idx="175">
                  <c:v>0.38465300000000002</c:v>
                </c:pt>
                <c:pt idx="176">
                  <c:v>0.38415100000000002</c:v>
                </c:pt>
                <c:pt idx="177">
                  <c:v>0.38461600000000001</c:v>
                </c:pt>
                <c:pt idx="178">
                  <c:v>0.38504699999999997</c:v>
                </c:pt>
                <c:pt idx="179">
                  <c:v>0.38462800000000003</c:v>
                </c:pt>
                <c:pt idx="180">
                  <c:v>0.38434400000000002</c:v>
                </c:pt>
                <c:pt idx="181">
                  <c:v>0.38499699999999998</c:v>
                </c:pt>
                <c:pt idx="182">
                  <c:v>0.38556000000000001</c:v>
                </c:pt>
                <c:pt idx="183">
                  <c:v>0.38520100000000002</c:v>
                </c:pt>
                <c:pt idx="184">
                  <c:v>0.384909</c:v>
                </c:pt>
                <c:pt idx="185">
                  <c:v>0.385486</c:v>
                </c:pt>
                <c:pt idx="186">
                  <c:v>0.38592500000000002</c:v>
                </c:pt>
                <c:pt idx="187">
                  <c:v>0.385407</c:v>
                </c:pt>
                <c:pt idx="188">
                  <c:v>0.38494299999999998</c:v>
                </c:pt>
                <c:pt idx="189">
                  <c:v>0.38534800000000002</c:v>
                </c:pt>
                <c:pt idx="190">
                  <c:v>0.385633</c:v>
                </c:pt>
                <c:pt idx="191">
                  <c:v>0.384992</c:v>
                </c:pt>
                <c:pt idx="192">
                  <c:v>0.38444400000000001</c:v>
                </c:pt>
                <c:pt idx="193">
                  <c:v>0.38481900000000002</c:v>
                </c:pt>
                <c:pt idx="194">
                  <c:v>0.38512200000000002</c:v>
                </c:pt>
                <c:pt idx="195">
                  <c:v>0.38455299999999998</c:v>
                </c:pt>
                <c:pt idx="196">
                  <c:v>0.38412000000000002</c:v>
                </c:pt>
                <c:pt idx="197">
                  <c:v>0.38463900000000001</c:v>
                </c:pt>
                <c:pt idx="198">
                  <c:v>0.385106</c:v>
                </c:pt>
                <c:pt idx="199">
                  <c:v>0.38470199999999999</c:v>
                </c:pt>
                <c:pt idx="200">
                  <c:v>0.38441599999999998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19-FC4D-B299-A465461F1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'hpf 5k 5000'!$B$1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'hpf 5k 5000'!$A$2:$A$400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5k 5000'!$B$2:$B$400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0.59738199999999997</c:v>
                </c:pt>
                <c:pt idx="2">
                  <c:v>0.69909699999999997</c:v>
                </c:pt>
                <c:pt idx="3">
                  <c:v>0.59701499999999996</c:v>
                </c:pt>
                <c:pt idx="4">
                  <c:v>0.34997600000000001</c:v>
                </c:pt>
                <c:pt idx="5">
                  <c:v>0.102661</c:v>
                </c:pt>
                <c:pt idx="6">
                  <c:v>8.2399999999999997E-4</c:v>
                </c:pt>
                <c:pt idx="7">
                  <c:v>0.10302699999999999</c:v>
                </c:pt>
                <c:pt idx="8">
                  <c:v>0.35000599999999998</c:v>
                </c:pt>
                <c:pt idx="9">
                  <c:v>0.59741200000000005</c:v>
                </c:pt>
                <c:pt idx="10">
                  <c:v>0.69915799999999995</c:v>
                </c:pt>
                <c:pt idx="11">
                  <c:v>0.59695399999999998</c:v>
                </c:pt>
                <c:pt idx="12">
                  <c:v>0.34997600000000001</c:v>
                </c:pt>
                <c:pt idx="13">
                  <c:v>0.10253900000000001</c:v>
                </c:pt>
                <c:pt idx="14">
                  <c:v>8.2399999999999997E-4</c:v>
                </c:pt>
                <c:pt idx="15">
                  <c:v>0.10302699999999999</c:v>
                </c:pt>
                <c:pt idx="16">
                  <c:v>0.35000599999999998</c:v>
                </c:pt>
                <c:pt idx="17">
                  <c:v>0.59744299999999995</c:v>
                </c:pt>
                <c:pt idx="18">
                  <c:v>0.69915799999999995</c:v>
                </c:pt>
                <c:pt idx="19">
                  <c:v>0.59692400000000001</c:v>
                </c:pt>
                <c:pt idx="20">
                  <c:v>0.34997600000000001</c:v>
                </c:pt>
                <c:pt idx="21">
                  <c:v>0.10253900000000001</c:v>
                </c:pt>
                <c:pt idx="22">
                  <c:v>7.9299999999999998E-4</c:v>
                </c:pt>
                <c:pt idx="23">
                  <c:v>0.10302699999999999</c:v>
                </c:pt>
                <c:pt idx="24">
                  <c:v>0.35000599999999998</c:v>
                </c:pt>
                <c:pt idx="25">
                  <c:v>0.59744299999999995</c:v>
                </c:pt>
                <c:pt idx="26">
                  <c:v>0.69915799999999995</c:v>
                </c:pt>
                <c:pt idx="27">
                  <c:v>0.59692400000000001</c:v>
                </c:pt>
                <c:pt idx="28">
                  <c:v>0.34997600000000001</c:v>
                </c:pt>
                <c:pt idx="29">
                  <c:v>0.10253900000000001</c:v>
                </c:pt>
                <c:pt idx="30">
                  <c:v>7.9299999999999998E-4</c:v>
                </c:pt>
                <c:pt idx="31">
                  <c:v>0.10302699999999999</c:v>
                </c:pt>
                <c:pt idx="32">
                  <c:v>0.35000599999999998</c:v>
                </c:pt>
                <c:pt idx="33">
                  <c:v>0.59744299999999995</c:v>
                </c:pt>
                <c:pt idx="34">
                  <c:v>0.69915799999999995</c:v>
                </c:pt>
                <c:pt idx="35">
                  <c:v>0.59692400000000001</c:v>
                </c:pt>
                <c:pt idx="36">
                  <c:v>0.34997600000000001</c:v>
                </c:pt>
                <c:pt idx="37">
                  <c:v>0.10253900000000001</c:v>
                </c:pt>
                <c:pt idx="38">
                  <c:v>7.9299999999999998E-4</c:v>
                </c:pt>
                <c:pt idx="39">
                  <c:v>0.10302699999999999</c:v>
                </c:pt>
                <c:pt idx="40">
                  <c:v>0.35000599999999998</c:v>
                </c:pt>
                <c:pt idx="41">
                  <c:v>0.59744299999999995</c:v>
                </c:pt>
                <c:pt idx="42">
                  <c:v>0.69915799999999995</c:v>
                </c:pt>
                <c:pt idx="43">
                  <c:v>0.59692400000000001</c:v>
                </c:pt>
                <c:pt idx="44">
                  <c:v>0.34997600000000001</c:v>
                </c:pt>
                <c:pt idx="45">
                  <c:v>0.10253900000000001</c:v>
                </c:pt>
                <c:pt idx="46">
                  <c:v>7.9299999999999998E-4</c:v>
                </c:pt>
                <c:pt idx="47">
                  <c:v>0.10302699999999999</c:v>
                </c:pt>
                <c:pt idx="48">
                  <c:v>0.35000599999999998</c:v>
                </c:pt>
                <c:pt idx="49">
                  <c:v>0.59744299999999995</c:v>
                </c:pt>
                <c:pt idx="50">
                  <c:v>0.69915799999999995</c:v>
                </c:pt>
                <c:pt idx="51">
                  <c:v>0.59692400000000001</c:v>
                </c:pt>
                <c:pt idx="52">
                  <c:v>0.34997600000000001</c:v>
                </c:pt>
                <c:pt idx="53">
                  <c:v>0.10253900000000001</c:v>
                </c:pt>
                <c:pt idx="54">
                  <c:v>7.9299999999999998E-4</c:v>
                </c:pt>
                <c:pt idx="55">
                  <c:v>0.10302699999999999</c:v>
                </c:pt>
                <c:pt idx="56">
                  <c:v>0.35000599999999998</c:v>
                </c:pt>
                <c:pt idx="57">
                  <c:v>0.59744299999999995</c:v>
                </c:pt>
                <c:pt idx="58">
                  <c:v>0.69915799999999995</c:v>
                </c:pt>
                <c:pt idx="59">
                  <c:v>0.59692400000000001</c:v>
                </c:pt>
                <c:pt idx="60">
                  <c:v>0.34997600000000001</c:v>
                </c:pt>
                <c:pt idx="61">
                  <c:v>0.10253900000000001</c:v>
                </c:pt>
                <c:pt idx="62">
                  <c:v>7.9299999999999998E-4</c:v>
                </c:pt>
                <c:pt idx="63">
                  <c:v>0.10302699999999999</c:v>
                </c:pt>
                <c:pt idx="64">
                  <c:v>0.35000599999999998</c:v>
                </c:pt>
                <c:pt idx="65">
                  <c:v>0.59744299999999995</c:v>
                </c:pt>
                <c:pt idx="66">
                  <c:v>0.69915799999999995</c:v>
                </c:pt>
                <c:pt idx="67">
                  <c:v>0.59692400000000001</c:v>
                </c:pt>
                <c:pt idx="68">
                  <c:v>0.34997600000000001</c:v>
                </c:pt>
                <c:pt idx="69">
                  <c:v>0.10253900000000001</c:v>
                </c:pt>
                <c:pt idx="70">
                  <c:v>7.9299999999999998E-4</c:v>
                </c:pt>
                <c:pt idx="71">
                  <c:v>0.10302699999999999</c:v>
                </c:pt>
                <c:pt idx="72">
                  <c:v>0.35000599999999998</c:v>
                </c:pt>
                <c:pt idx="73">
                  <c:v>0.59744299999999995</c:v>
                </c:pt>
                <c:pt idx="74">
                  <c:v>0.69915799999999995</c:v>
                </c:pt>
                <c:pt idx="75">
                  <c:v>0.59692400000000001</c:v>
                </c:pt>
                <c:pt idx="76">
                  <c:v>0.34997600000000001</c:v>
                </c:pt>
                <c:pt idx="77">
                  <c:v>0.10253900000000001</c:v>
                </c:pt>
                <c:pt idx="78">
                  <c:v>7.9299999999999998E-4</c:v>
                </c:pt>
                <c:pt idx="79">
                  <c:v>0.10302699999999999</c:v>
                </c:pt>
                <c:pt idx="80">
                  <c:v>0.35000599999999998</c:v>
                </c:pt>
                <c:pt idx="81">
                  <c:v>0.59744299999999995</c:v>
                </c:pt>
                <c:pt idx="82">
                  <c:v>0.69915799999999995</c:v>
                </c:pt>
                <c:pt idx="83">
                  <c:v>0.59692400000000001</c:v>
                </c:pt>
                <c:pt idx="84">
                  <c:v>0.34997600000000001</c:v>
                </c:pt>
                <c:pt idx="85">
                  <c:v>0.10253900000000001</c:v>
                </c:pt>
                <c:pt idx="86">
                  <c:v>7.9299999999999998E-4</c:v>
                </c:pt>
                <c:pt idx="87">
                  <c:v>0.10302699999999999</c:v>
                </c:pt>
                <c:pt idx="88">
                  <c:v>0.35000599999999998</c:v>
                </c:pt>
                <c:pt idx="89">
                  <c:v>0.59744299999999995</c:v>
                </c:pt>
                <c:pt idx="90">
                  <c:v>0.69915799999999995</c:v>
                </c:pt>
                <c:pt idx="91">
                  <c:v>0.59692400000000001</c:v>
                </c:pt>
                <c:pt idx="92">
                  <c:v>0.34997600000000001</c:v>
                </c:pt>
                <c:pt idx="93">
                  <c:v>0.10253900000000001</c:v>
                </c:pt>
                <c:pt idx="94">
                  <c:v>7.9299999999999998E-4</c:v>
                </c:pt>
                <c:pt idx="95">
                  <c:v>0.10302699999999999</c:v>
                </c:pt>
                <c:pt idx="96">
                  <c:v>0.35000599999999998</c:v>
                </c:pt>
                <c:pt idx="97">
                  <c:v>0.59744299999999995</c:v>
                </c:pt>
                <c:pt idx="98">
                  <c:v>0.69915799999999995</c:v>
                </c:pt>
                <c:pt idx="99">
                  <c:v>0.59692400000000001</c:v>
                </c:pt>
                <c:pt idx="100">
                  <c:v>0.34997600000000001</c:v>
                </c:pt>
                <c:pt idx="101">
                  <c:v>0.10253900000000001</c:v>
                </c:pt>
                <c:pt idx="102">
                  <c:v>7.9299999999999998E-4</c:v>
                </c:pt>
                <c:pt idx="103">
                  <c:v>0.10302699999999999</c:v>
                </c:pt>
                <c:pt idx="104">
                  <c:v>0.35000599999999998</c:v>
                </c:pt>
                <c:pt idx="105">
                  <c:v>0.59744299999999995</c:v>
                </c:pt>
                <c:pt idx="106">
                  <c:v>0.69915799999999995</c:v>
                </c:pt>
                <c:pt idx="107">
                  <c:v>0.59692400000000001</c:v>
                </c:pt>
                <c:pt idx="108">
                  <c:v>0.34997600000000001</c:v>
                </c:pt>
                <c:pt idx="109">
                  <c:v>0.10253900000000001</c:v>
                </c:pt>
                <c:pt idx="110">
                  <c:v>7.9299999999999998E-4</c:v>
                </c:pt>
                <c:pt idx="111">
                  <c:v>0.10302699999999999</c:v>
                </c:pt>
                <c:pt idx="112">
                  <c:v>0.35000599999999998</c:v>
                </c:pt>
                <c:pt idx="113">
                  <c:v>0.59744299999999995</c:v>
                </c:pt>
                <c:pt idx="114">
                  <c:v>0.69915799999999995</c:v>
                </c:pt>
                <c:pt idx="115">
                  <c:v>0.59692400000000001</c:v>
                </c:pt>
                <c:pt idx="116">
                  <c:v>0.34997600000000001</c:v>
                </c:pt>
                <c:pt idx="117">
                  <c:v>0.10253900000000001</c:v>
                </c:pt>
                <c:pt idx="118">
                  <c:v>7.9299999999999998E-4</c:v>
                </c:pt>
                <c:pt idx="119">
                  <c:v>0.10302699999999999</c:v>
                </c:pt>
                <c:pt idx="120">
                  <c:v>0.35000599999999998</c:v>
                </c:pt>
                <c:pt idx="121">
                  <c:v>0.59744299999999995</c:v>
                </c:pt>
                <c:pt idx="122">
                  <c:v>0.69915799999999995</c:v>
                </c:pt>
                <c:pt idx="123">
                  <c:v>0.59692400000000001</c:v>
                </c:pt>
                <c:pt idx="124">
                  <c:v>0.34997600000000001</c:v>
                </c:pt>
                <c:pt idx="125">
                  <c:v>0.10253900000000001</c:v>
                </c:pt>
                <c:pt idx="126">
                  <c:v>7.9299999999999998E-4</c:v>
                </c:pt>
                <c:pt idx="127">
                  <c:v>0.10302699999999999</c:v>
                </c:pt>
                <c:pt idx="128">
                  <c:v>0.35000599999999998</c:v>
                </c:pt>
                <c:pt idx="129">
                  <c:v>0.59744299999999995</c:v>
                </c:pt>
                <c:pt idx="130">
                  <c:v>0.69915799999999995</c:v>
                </c:pt>
                <c:pt idx="131">
                  <c:v>0.59692400000000001</c:v>
                </c:pt>
                <c:pt idx="132">
                  <c:v>0.34997600000000001</c:v>
                </c:pt>
                <c:pt idx="133">
                  <c:v>0.10253900000000001</c:v>
                </c:pt>
                <c:pt idx="134">
                  <c:v>7.9299999999999998E-4</c:v>
                </c:pt>
                <c:pt idx="135">
                  <c:v>0.10302699999999999</c:v>
                </c:pt>
                <c:pt idx="136">
                  <c:v>0.35000599999999998</c:v>
                </c:pt>
                <c:pt idx="137">
                  <c:v>0.59744299999999995</c:v>
                </c:pt>
                <c:pt idx="138">
                  <c:v>0.69915799999999995</c:v>
                </c:pt>
                <c:pt idx="139">
                  <c:v>0.59692400000000001</c:v>
                </c:pt>
                <c:pt idx="140">
                  <c:v>0.34997600000000001</c:v>
                </c:pt>
                <c:pt idx="141">
                  <c:v>0.10253900000000001</c:v>
                </c:pt>
                <c:pt idx="142">
                  <c:v>7.9299999999999998E-4</c:v>
                </c:pt>
                <c:pt idx="143">
                  <c:v>0.10302699999999999</c:v>
                </c:pt>
                <c:pt idx="144">
                  <c:v>0.35000599999999998</c:v>
                </c:pt>
                <c:pt idx="145">
                  <c:v>0.59744299999999995</c:v>
                </c:pt>
                <c:pt idx="146">
                  <c:v>0.69915799999999995</c:v>
                </c:pt>
                <c:pt idx="147">
                  <c:v>0.59692400000000001</c:v>
                </c:pt>
                <c:pt idx="148">
                  <c:v>0.34997600000000001</c:v>
                </c:pt>
                <c:pt idx="149">
                  <c:v>0.10253900000000001</c:v>
                </c:pt>
                <c:pt idx="150">
                  <c:v>7.9299999999999998E-4</c:v>
                </c:pt>
                <c:pt idx="151">
                  <c:v>0.10302699999999999</c:v>
                </c:pt>
                <c:pt idx="152">
                  <c:v>0.35000599999999998</c:v>
                </c:pt>
                <c:pt idx="153">
                  <c:v>0.59744299999999995</c:v>
                </c:pt>
                <c:pt idx="154">
                  <c:v>0.69915799999999995</c:v>
                </c:pt>
                <c:pt idx="155">
                  <c:v>0.59692400000000001</c:v>
                </c:pt>
                <c:pt idx="156">
                  <c:v>0.34997600000000001</c:v>
                </c:pt>
                <c:pt idx="157">
                  <c:v>0.10253900000000001</c:v>
                </c:pt>
                <c:pt idx="158">
                  <c:v>7.9299999999999998E-4</c:v>
                </c:pt>
                <c:pt idx="159">
                  <c:v>0.10302699999999999</c:v>
                </c:pt>
                <c:pt idx="160">
                  <c:v>0.35000599999999998</c:v>
                </c:pt>
                <c:pt idx="161">
                  <c:v>0.59744299999999995</c:v>
                </c:pt>
                <c:pt idx="162">
                  <c:v>0.69915799999999995</c:v>
                </c:pt>
                <c:pt idx="163">
                  <c:v>0.59692400000000001</c:v>
                </c:pt>
                <c:pt idx="164">
                  <c:v>0.34997600000000001</c:v>
                </c:pt>
                <c:pt idx="165">
                  <c:v>0.10253900000000001</c:v>
                </c:pt>
                <c:pt idx="166">
                  <c:v>7.9299999999999998E-4</c:v>
                </c:pt>
                <c:pt idx="167">
                  <c:v>0.10302699999999999</c:v>
                </c:pt>
                <c:pt idx="168">
                  <c:v>0.35000599999999998</c:v>
                </c:pt>
                <c:pt idx="169">
                  <c:v>0.59744299999999995</c:v>
                </c:pt>
                <c:pt idx="170">
                  <c:v>0.69915799999999995</c:v>
                </c:pt>
                <c:pt idx="171">
                  <c:v>0.59692400000000001</c:v>
                </c:pt>
                <c:pt idx="172">
                  <c:v>0.34997600000000001</c:v>
                </c:pt>
                <c:pt idx="173">
                  <c:v>0.10253900000000001</c:v>
                </c:pt>
                <c:pt idx="174">
                  <c:v>7.9299999999999998E-4</c:v>
                </c:pt>
                <c:pt idx="175">
                  <c:v>0.10302699999999999</c:v>
                </c:pt>
                <c:pt idx="176">
                  <c:v>0.35000599999999998</c:v>
                </c:pt>
                <c:pt idx="177">
                  <c:v>0.59744299999999995</c:v>
                </c:pt>
                <c:pt idx="178">
                  <c:v>0.69915799999999995</c:v>
                </c:pt>
                <c:pt idx="179">
                  <c:v>0.59692400000000001</c:v>
                </c:pt>
                <c:pt idx="180">
                  <c:v>0.34997600000000001</c:v>
                </c:pt>
                <c:pt idx="181">
                  <c:v>0.10253900000000001</c:v>
                </c:pt>
                <c:pt idx="182">
                  <c:v>7.9299999999999998E-4</c:v>
                </c:pt>
                <c:pt idx="183">
                  <c:v>0.10302699999999999</c:v>
                </c:pt>
                <c:pt idx="184">
                  <c:v>0.35000599999999998</c:v>
                </c:pt>
                <c:pt idx="185">
                  <c:v>0.59744299999999995</c:v>
                </c:pt>
                <c:pt idx="186">
                  <c:v>0.69915799999999995</c:v>
                </c:pt>
                <c:pt idx="187">
                  <c:v>0.59692400000000001</c:v>
                </c:pt>
                <c:pt idx="188">
                  <c:v>0.34997600000000001</c:v>
                </c:pt>
                <c:pt idx="189">
                  <c:v>0.10253900000000001</c:v>
                </c:pt>
                <c:pt idx="190">
                  <c:v>7.9299999999999998E-4</c:v>
                </c:pt>
                <c:pt idx="191">
                  <c:v>0.10302699999999999</c:v>
                </c:pt>
                <c:pt idx="192">
                  <c:v>0.35000599999999998</c:v>
                </c:pt>
                <c:pt idx="193">
                  <c:v>0.59744299999999995</c:v>
                </c:pt>
                <c:pt idx="194">
                  <c:v>0.69915799999999995</c:v>
                </c:pt>
                <c:pt idx="195">
                  <c:v>0.59692400000000001</c:v>
                </c:pt>
                <c:pt idx="196">
                  <c:v>0.34997600000000001</c:v>
                </c:pt>
                <c:pt idx="197">
                  <c:v>0.10253900000000001</c:v>
                </c:pt>
                <c:pt idx="198">
                  <c:v>7.9299999999999998E-4</c:v>
                </c:pt>
                <c:pt idx="199">
                  <c:v>0.10302699999999999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8-B244-9079-27D5A2953AEA}"/>
            </c:ext>
          </c:extLst>
        </c:ser>
        <c:ser>
          <c:idx val="1"/>
          <c:order val="1"/>
          <c:tx>
            <c:strRef>
              <c:f>'hpf 5k 5000'!$C$1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'hpf 5k 5000'!$A$2:$A$400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5k 5000'!$C$2:$C$400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0.169464</c:v>
                </c:pt>
                <c:pt idx="2">
                  <c:v>0.587341</c:v>
                </c:pt>
                <c:pt idx="3">
                  <c:v>0.73053000000000001</c:v>
                </c:pt>
                <c:pt idx="4">
                  <c:v>0.62866200000000005</c:v>
                </c:pt>
                <c:pt idx="5">
                  <c:v>0.37948599999999999</c:v>
                </c:pt>
                <c:pt idx="6">
                  <c:v>0.13366700000000001</c:v>
                </c:pt>
                <c:pt idx="7">
                  <c:v>3.4972999999999997E-2</c:v>
                </c:pt>
                <c:pt idx="8">
                  <c:v>0.14114399999999999</c:v>
                </c:pt>
                <c:pt idx="9">
                  <c:v>0.39047199999999999</c:v>
                </c:pt>
                <c:pt idx="10">
                  <c:v>0.63632200000000005</c:v>
                </c:pt>
                <c:pt idx="11">
                  <c:v>0.734985</c:v>
                </c:pt>
                <c:pt idx="12">
                  <c:v>0.62878400000000001</c:v>
                </c:pt>
                <c:pt idx="13">
                  <c:v>0.37948599999999999</c:v>
                </c:pt>
                <c:pt idx="14">
                  <c:v>0.13366700000000001</c:v>
                </c:pt>
                <c:pt idx="15">
                  <c:v>3.5004E-2</c:v>
                </c:pt>
                <c:pt idx="16">
                  <c:v>0.14117399999999999</c:v>
                </c:pt>
                <c:pt idx="17">
                  <c:v>0.39047199999999999</c:v>
                </c:pt>
                <c:pt idx="18">
                  <c:v>0.63632200000000005</c:v>
                </c:pt>
                <c:pt idx="19">
                  <c:v>0.73495500000000002</c:v>
                </c:pt>
                <c:pt idx="20">
                  <c:v>0.62878400000000001</c:v>
                </c:pt>
                <c:pt idx="21">
                  <c:v>0.37948599999999999</c:v>
                </c:pt>
                <c:pt idx="22">
                  <c:v>0.13366700000000001</c:v>
                </c:pt>
                <c:pt idx="23">
                  <c:v>3.5004E-2</c:v>
                </c:pt>
                <c:pt idx="24">
                  <c:v>0.14117399999999999</c:v>
                </c:pt>
                <c:pt idx="25">
                  <c:v>0.39047199999999999</c:v>
                </c:pt>
                <c:pt idx="26">
                  <c:v>0.63632200000000005</c:v>
                </c:pt>
                <c:pt idx="27">
                  <c:v>0.73495500000000002</c:v>
                </c:pt>
                <c:pt idx="28">
                  <c:v>0.62878400000000001</c:v>
                </c:pt>
                <c:pt idx="29">
                  <c:v>0.37948599999999999</c:v>
                </c:pt>
                <c:pt idx="30">
                  <c:v>0.13366700000000001</c:v>
                </c:pt>
                <c:pt idx="31">
                  <c:v>3.5004E-2</c:v>
                </c:pt>
                <c:pt idx="32">
                  <c:v>0.14117399999999999</c:v>
                </c:pt>
                <c:pt idx="33">
                  <c:v>0.39047199999999999</c:v>
                </c:pt>
                <c:pt idx="34">
                  <c:v>0.63632200000000005</c:v>
                </c:pt>
                <c:pt idx="35">
                  <c:v>0.73495500000000002</c:v>
                </c:pt>
                <c:pt idx="36">
                  <c:v>0.62878400000000001</c:v>
                </c:pt>
                <c:pt idx="37">
                  <c:v>0.37948599999999999</c:v>
                </c:pt>
                <c:pt idx="38">
                  <c:v>0.13366700000000001</c:v>
                </c:pt>
                <c:pt idx="39">
                  <c:v>3.5004E-2</c:v>
                </c:pt>
                <c:pt idx="40">
                  <c:v>0.14117399999999999</c:v>
                </c:pt>
                <c:pt idx="41">
                  <c:v>0.39047199999999999</c:v>
                </c:pt>
                <c:pt idx="42">
                  <c:v>0.63632200000000005</c:v>
                </c:pt>
                <c:pt idx="43">
                  <c:v>0.73495500000000002</c:v>
                </c:pt>
                <c:pt idx="44">
                  <c:v>0.62878400000000001</c:v>
                </c:pt>
                <c:pt idx="45">
                  <c:v>0.37948599999999999</c:v>
                </c:pt>
                <c:pt idx="46">
                  <c:v>0.13366700000000001</c:v>
                </c:pt>
                <c:pt idx="47">
                  <c:v>3.5004E-2</c:v>
                </c:pt>
                <c:pt idx="48">
                  <c:v>0.14117399999999999</c:v>
                </c:pt>
                <c:pt idx="49">
                  <c:v>0.39047199999999999</c:v>
                </c:pt>
                <c:pt idx="50">
                  <c:v>0.63632200000000005</c:v>
                </c:pt>
                <c:pt idx="51">
                  <c:v>0.73495500000000002</c:v>
                </c:pt>
                <c:pt idx="52">
                  <c:v>0.62878400000000001</c:v>
                </c:pt>
                <c:pt idx="53">
                  <c:v>0.37948599999999999</c:v>
                </c:pt>
                <c:pt idx="54">
                  <c:v>0.13366700000000001</c:v>
                </c:pt>
                <c:pt idx="55">
                  <c:v>3.5004E-2</c:v>
                </c:pt>
                <c:pt idx="56">
                  <c:v>0.14117399999999999</c:v>
                </c:pt>
                <c:pt idx="57">
                  <c:v>0.39047199999999999</c:v>
                </c:pt>
                <c:pt idx="58">
                  <c:v>0.63632200000000005</c:v>
                </c:pt>
                <c:pt idx="59">
                  <c:v>0.73495500000000002</c:v>
                </c:pt>
                <c:pt idx="60">
                  <c:v>0.62878400000000001</c:v>
                </c:pt>
                <c:pt idx="61">
                  <c:v>0.37948599999999999</c:v>
                </c:pt>
                <c:pt idx="62">
                  <c:v>0.13366700000000001</c:v>
                </c:pt>
                <c:pt idx="63">
                  <c:v>3.5004E-2</c:v>
                </c:pt>
                <c:pt idx="64">
                  <c:v>0.14117399999999999</c:v>
                </c:pt>
                <c:pt idx="65">
                  <c:v>0.39047199999999999</c:v>
                </c:pt>
                <c:pt idx="66">
                  <c:v>0.63632200000000005</c:v>
                </c:pt>
                <c:pt idx="67">
                  <c:v>0.73495500000000002</c:v>
                </c:pt>
                <c:pt idx="68">
                  <c:v>0.62878400000000001</c:v>
                </c:pt>
                <c:pt idx="69">
                  <c:v>0.37948599999999999</c:v>
                </c:pt>
                <c:pt idx="70">
                  <c:v>0.13366700000000001</c:v>
                </c:pt>
                <c:pt idx="71">
                  <c:v>3.5004E-2</c:v>
                </c:pt>
                <c:pt idx="72">
                  <c:v>0.14117399999999999</c:v>
                </c:pt>
                <c:pt idx="73">
                  <c:v>0.39047199999999999</c:v>
                </c:pt>
                <c:pt idx="74">
                  <c:v>0.63632200000000005</c:v>
                </c:pt>
                <c:pt idx="75">
                  <c:v>0.73495500000000002</c:v>
                </c:pt>
                <c:pt idx="76">
                  <c:v>0.62878400000000001</c:v>
                </c:pt>
                <c:pt idx="77">
                  <c:v>0.37948599999999999</c:v>
                </c:pt>
                <c:pt idx="78">
                  <c:v>0.13366700000000001</c:v>
                </c:pt>
                <c:pt idx="79">
                  <c:v>3.5004E-2</c:v>
                </c:pt>
                <c:pt idx="80">
                  <c:v>0.14117399999999999</c:v>
                </c:pt>
                <c:pt idx="81">
                  <c:v>0.39047199999999999</c:v>
                </c:pt>
                <c:pt idx="82">
                  <c:v>0.63632200000000005</c:v>
                </c:pt>
                <c:pt idx="83">
                  <c:v>0.73495500000000002</c:v>
                </c:pt>
                <c:pt idx="84">
                  <c:v>0.62878400000000001</c:v>
                </c:pt>
                <c:pt idx="85">
                  <c:v>0.37948599999999999</c:v>
                </c:pt>
                <c:pt idx="86">
                  <c:v>0.13366700000000001</c:v>
                </c:pt>
                <c:pt idx="87">
                  <c:v>3.5004E-2</c:v>
                </c:pt>
                <c:pt idx="88">
                  <c:v>0.14117399999999999</c:v>
                </c:pt>
                <c:pt idx="89">
                  <c:v>0.39047199999999999</c:v>
                </c:pt>
                <c:pt idx="90">
                  <c:v>0.63632200000000005</c:v>
                </c:pt>
                <c:pt idx="91">
                  <c:v>0.73495500000000002</c:v>
                </c:pt>
                <c:pt idx="92">
                  <c:v>0.62878400000000001</c:v>
                </c:pt>
                <c:pt idx="93">
                  <c:v>0.37948599999999999</c:v>
                </c:pt>
                <c:pt idx="94">
                  <c:v>0.13366700000000001</c:v>
                </c:pt>
                <c:pt idx="95">
                  <c:v>3.5004E-2</c:v>
                </c:pt>
                <c:pt idx="96">
                  <c:v>0.14117399999999999</c:v>
                </c:pt>
                <c:pt idx="97">
                  <c:v>0.39047199999999999</c:v>
                </c:pt>
                <c:pt idx="98">
                  <c:v>0.63632200000000005</c:v>
                </c:pt>
                <c:pt idx="99">
                  <c:v>0.73495500000000002</c:v>
                </c:pt>
                <c:pt idx="100">
                  <c:v>0.62878400000000001</c:v>
                </c:pt>
                <c:pt idx="101">
                  <c:v>0.37948599999999999</c:v>
                </c:pt>
                <c:pt idx="102">
                  <c:v>0.13366700000000001</c:v>
                </c:pt>
                <c:pt idx="103">
                  <c:v>3.5004E-2</c:v>
                </c:pt>
                <c:pt idx="104">
                  <c:v>0.14117399999999999</c:v>
                </c:pt>
                <c:pt idx="105">
                  <c:v>0.39047199999999999</c:v>
                </c:pt>
                <c:pt idx="106">
                  <c:v>0.63632200000000005</c:v>
                </c:pt>
                <c:pt idx="107">
                  <c:v>0.73495500000000002</c:v>
                </c:pt>
                <c:pt idx="108">
                  <c:v>0.62878400000000001</c:v>
                </c:pt>
                <c:pt idx="109">
                  <c:v>0.37948599999999999</c:v>
                </c:pt>
                <c:pt idx="110">
                  <c:v>0.13366700000000001</c:v>
                </c:pt>
                <c:pt idx="111">
                  <c:v>3.5004E-2</c:v>
                </c:pt>
                <c:pt idx="112">
                  <c:v>0.14117399999999999</c:v>
                </c:pt>
                <c:pt idx="113">
                  <c:v>0.39047199999999999</c:v>
                </c:pt>
                <c:pt idx="114">
                  <c:v>0.63632200000000005</c:v>
                </c:pt>
                <c:pt idx="115">
                  <c:v>0.73495500000000002</c:v>
                </c:pt>
                <c:pt idx="116">
                  <c:v>0.62878400000000001</c:v>
                </c:pt>
                <c:pt idx="117">
                  <c:v>0.37948599999999999</c:v>
                </c:pt>
                <c:pt idx="118">
                  <c:v>0.13366700000000001</c:v>
                </c:pt>
                <c:pt idx="119">
                  <c:v>3.5004E-2</c:v>
                </c:pt>
                <c:pt idx="120">
                  <c:v>0.14117399999999999</c:v>
                </c:pt>
                <c:pt idx="121">
                  <c:v>0.39047199999999999</c:v>
                </c:pt>
                <c:pt idx="122">
                  <c:v>0.63632200000000005</c:v>
                </c:pt>
                <c:pt idx="123">
                  <c:v>0.73495500000000002</c:v>
                </c:pt>
                <c:pt idx="124">
                  <c:v>0.62878400000000001</c:v>
                </c:pt>
                <c:pt idx="125">
                  <c:v>0.37948599999999999</c:v>
                </c:pt>
                <c:pt idx="126">
                  <c:v>0.13366700000000001</c:v>
                </c:pt>
                <c:pt idx="127">
                  <c:v>3.5004E-2</c:v>
                </c:pt>
                <c:pt idx="128">
                  <c:v>0.14117399999999999</c:v>
                </c:pt>
                <c:pt idx="129">
                  <c:v>0.39047199999999999</c:v>
                </c:pt>
                <c:pt idx="130">
                  <c:v>0.63632200000000005</c:v>
                </c:pt>
                <c:pt idx="131">
                  <c:v>0.73495500000000002</c:v>
                </c:pt>
                <c:pt idx="132">
                  <c:v>0.62878400000000001</c:v>
                </c:pt>
                <c:pt idx="133">
                  <c:v>0.37948599999999999</c:v>
                </c:pt>
                <c:pt idx="134">
                  <c:v>0.13366700000000001</c:v>
                </c:pt>
                <c:pt idx="135">
                  <c:v>3.5004E-2</c:v>
                </c:pt>
                <c:pt idx="136">
                  <c:v>0.14117399999999999</c:v>
                </c:pt>
                <c:pt idx="137">
                  <c:v>0.39047199999999999</c:v>
                </c:pt>
                <c:pt idx="138">
                  <c:v>0.63632200000000005</c:v>
                </c:pt>
                <c:pt idx="139">
                  <c:v>0.73495500000000002</c:v>
                </c:pt>
                <c:pt idx="140">
                  <c:v>0.62878400000000001</c:v>
                </c:pt>
                <c:pt idx="141">
                  <c:v>0.37948599999999999</c:v>
                </c:pt>
                <c:pt idx="142">
                  <c:v>0.13366700000000001</c:v>
                </c:pt>
                <c:pt idx="143">
                  <c:v>3.5004E-2</c:v>
                </c:pt>
                <c:pt idx="144">
                  <c:v>0.14117399999999999</c:v>
                </c:pt>
                <c:pt idx="145">
                  <c:v>0.39047199999999999</c:v>
                </c:pt>
                <c:pt idx="146">
                  <c:v>0.63632200000000005</c:v>
                </c:pt>
                <c:pt idx="147">
                  <c:v>0.73495500000000002</c:v>
                </c:pt>
                <c:pt idx="148">
                  <c:v>0.62878400000000001</c:v>
                </c:pt>
                <c:pt idx="149">
                  <c:v>0.37948599999999999</c:v>
                </c:pt>
                <c:pt idx="150">
                  <c:v>0.13366700000000001</c:v>
                </c:pt>
                <c:pt idx="151">
                  <c:v>3.5004E-2</c:v>
                </c:pt>
                <c:pt idx="152">
                  <c:v>0.14117399999999999</c:v>
                </c:pt>
                <c:pt idx="153">
                  <c:v>0.39047199999999999</c:v>
                </c:pt>
                <c:pt idx="154">
                  <c:v>0.63632200000000005</c:v>
                </c:pt>
                <c:pt idx="155">
                  <c:v>0.73495500000000002</c:v>
                </c:pt>
                <c:pt idx="156">
                  <c:v>0.62878400000000001</c:v>
                </c:pt>
                <c:pt idx="157">
                  <c:v>0.37948599999999999</c:v>
                </c:pt>
                <c:pt idx="158">
                  <c:v>0.13366700000000001</c:v>
                </c:pt>
                <c:pt idx="159">
                  <c:v>3.5004E-2</c:v>
                </c:pt>
                <c:pt idx="160">
                  <c:v>0.14117399999999999</c:v>
                </c:pt>
                <c:pt idx="161">
                  <c:v>0.39047199999999999</c:v>
                </c:pt>
                <c:pt idx="162">
                  <c:v>0.63632200000000005</c:v>
                </c:pt>
                <c:pt idx="163">
                  <c:v>0.73495500000000002</c:v>
                </c:pt>
                <c:pt idx="164">
                  <c:v>0.62878400000000001</c:v>
                </c:pt>
                <c:pt idx="165">
                  <c:v>0.37948599999999999</c:v>
                </c:pt>
                <c:pt idx="166">
                  <c:v>0.13366700000000001</c:v>
                </c:pt>
                <c:pt idx="167">
                  <c:v>3.5004E-2</c:v>
                </c:pt>
                <c:pt idx="168">
                  <c:v>0.14117399999999999</c:v>
                </c:pt>
                <c:pt idx="169">
                  <c:v>0.39047199999999999</c:v>
                </c:pt>
                <c:pt idx="170">
                  <c:v>0.63632200000000005</c:v>
                </c:pt>
                <c:pt idx="171">
                  <c:v>0.73495500000000002</c:v>
                </c:pt>
                <c:pt idx="172">
                  <c:v>0.62878400000000001</c:v>
                </c:pt>
                <c:pt idx="173">
                  <c:v>0.37948599999999999</c:v>
                </c:pt>
                <c:pt idx="174">
                  <c:v>0.13366700000000001</c:v>
                </c:pt>
                <c:pt idx="175">
                  <c:v>3.5004E-2</c:v>
                </c:pt>
                <c:pt idx="176">
                  <c:v>0.14117399999999999</c:v>
                </c:pt>
                <c:pt idx="177">
                  <c:v>0.39047199999999999</c:v>
                </c:pt>
                <c:pt idx="178">
                  <c:v>0.63632200000000005</c:v>
                </c:pt>
                <c:pt idx="179">
                  <c:v>0.73495500000000002</c:v>
                </c:pt>
                <c:pt idx="180">
                  <c:v>0.62878400000000001</c:v>
                </c:pt>
                <c:pt idx="181">
                  <c:v>0.37948599999999999</c:v>
                </c:pt>
                <c:pt idx="182">
                  <c:v>0.13366700000000001</c:v>
                </c:pt>
                <c:pt idx="183">
                  <c:v>3.5004E-2</c:v>
                </c:pt>
                <c:pt idx="184">
                  <c:v>0.14117399999999999</c:v>
                </c:pt>
                <c:pt idx="185">
                  <c:v>0.39047199999999999</c:v>
                </c:pt>
                <c:pt idx="186">
                  <c:v>0.63632200000000005</c:v>
                </c:pt>
                <c:pt idx="187">
                  <c:v>0.73495500000000002</c:v>
                </c:pt>
                <c:pt idx="188">
                  <c:v>0.62878400000000001</c:v>
                </c:pt>
                <c:pt idx="189">
                  <c:v>0.37948599999999999</c:v>
                </c:pt>
                <c:pt idx="190">
                  <c:v>0.13366700000000001</c:v>
                </c:pt>
                <c:pt idx="191">
                  <c:v>3.5004E-2</c:v>
                </c:pt>
                <c:pt idx="192">
                  <c:v>0.14117399999999999</c:v>
                </c:pt>
                <c:pt idx="193">
                  <c:v>0.39047199999999999</c:v>
                </c:pt>
                <c:pt idx="194">
                  <c:v>0.63632200000000005</c:v>
                </c:pt>
                <c:pt idx="195">
                  <c:v>0.73495500000000002</c:v>
                </c:pt>
                <c:pt idx="196">
                  <c:v>0.62878400000000001</c:v>
                </c:pt>
                <c:pt idx="197">
                  <c:v>0.37948599999999999</c:v>
                </c:pt>
                <c:pt idx="198">
                  <c:v>0.13366700000000001</c:v>
                </c:pt>
                <c:pt idx="199">
                  <c:v>3.5004E-2</c:v>
                </c:pt>
                <c:pt idx="200">
                  <c:v>0.1409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8-B244-9079-27D5A2953AEA}"/>
            </c:ext>
          </c:extLst>
        </c:ser>
        <c:ser>
          <c:idx val="2"/>
          <c:order val="2"/>
          <c:tx>
            <c:strRef>
              <c:f>'hpf 5k 5000'!$D$1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'hpf 5k 5000'!$A$2:$A$400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5k 5000'!$D$2:$D$400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0.16894500000000001</c:v>
                </c:pt>
                <c:pt idx="2">
                  <c:v>0.58691400000000005</c:v>
                </c:pt>
                <c:pt idx="3">
                  <c:v>0.73046900000000003</c:v>
                </c:pt>
                <c:pt idx="4">
                  <c:v>0.62792999999999999</c:v>
                </c:pt>
                <c:pt idx="5">
                  <c:v>0.37890600000000002</c:v>
                </c:pt>
                <c:pt idx="6">
                  <c:v>0.13281200000000001</c:v>
                </c:pt>
                <c:pt idx="7">
                  <c:v>3.4180000000000002E-2</c:v>
                </c:pt>
                <c:pt idx="8">
                  <c:v>0.140625</c:v>
                </c:pt>
                <c:pt idx="9">
                  <c:v>0.38964799999999999</c:v>
                </c:pt>
                <c:pt idx="10">
                  <c:v>0.63574200000000003</c:v>
                </c:pt>
                <c:pt idx="11">
                  <c:v>0.734375</c:v>
                </c:pt>
                <c:pt idx="12">
                  <c:v>0.62792999999999999</c:v>
                </c:pt>
                <c:pt idx="13">
                  <c:v>0.37890600000000002</c:v>
                </c:pt>
                <c:pt idx="14">
                  <c:v>0.13281200000000001</c:v>
                </c:pt>
                <c:pt idx="15">
                  <c:v>3.4180000000000002E-2</c:v>
                </c:pt>
                <c:pt idx="16">
                  <c:v>0.140625</c:v>
                </c:pt>
                <c:pt idx="17">
                  <c:v>0.38964799999999999</c:v>
                </c:pt>
                <c:pt idx="18">
                  <c:v>0.63574200000000003</c:v>
                </c:pt>
                <c:pt idx="19">
                  <c:v>0.734375</c:v>
                </c:pt>
                <c:pt idx="20">
                  <c:v>0.62792999999999999</c:v>
                </c:pt>
                <c:pt idx="21">
                  <c:v>0.37890600000000002</c:v>
                </c:pt>
                <c:pt idx="22">
                  <c:v>0.13281200000000001</c:v>
                </c:pt>
                <c:pt idx="23">
                  <c:v>3.4180000000000002E-2</c:v>
                </c:pt>
                <c:pt idx="24">
                  <c:v>0.140625</c:v>
                </c:pt>
                <c:pt idx="25">
                  <c:v>0.38964799999999999</c:v>
                </c:pt>
                <c:pt idx="26">
                  <c:v>0.63574200000000003</c:v>
                </c:pt>
                <c:pt idx="27">
                  <c:v>0.734375</c:v>
                </c:pt>
                <c:pt idx="28">
                  <c:v>0.62792999999999999</c:v>
                </c:pt>
                <c:pt idx="29">
                  <c:v>0.37890600000000002</c:v>
                </c:pt>
                <c:pt idx="30">
                  <c:v>0.13281200000000001</c:v>
                </c:pt>
                <c:pt idx="31">
                  <c:v>3.4180000000000002E-2</c:v>
                </c:pt>
                <c:pt idx="32">
                  <c:v>0.140625</c:v>
                </c:pt>
                <c:pt idx="33">
                  <c:v>0.38964799999999999</c:v>
                </c:pt>
                <c:pt idx="34">
                  <c:v>0.63574200000000003</c:v>
                </c:pt>
                <c:pt idx="35">
                  <c:v>0.734375</c:v>
                </c:pt>
                <c:pt idx="36">
                  <c:v>0.62792999999999999</c:v>
                </c:pt>
                <c:pt idx="37">
                  <c:v>0.37890600000000002</c:v>
                </c:pt>
                <c:pt idx="38">
                  <c:v>0.13281200000000001</c:v>
                </c:pt>
                <c:pt idx="39">
                  <c:v>3.4180000000000002E-2</c:v>
                </c:pt>
                <c:pt idx="40">
                  <c:v>0.140625</c:v>
                </c:pt>
                <c:pt idx="41">
                  <c:v>0.38964799999999999</c:v>
                </c:pt>
                <c:pt idx="42">
                  <c:v>0.63574200000000003</c:v>
                </c:pt>
                <c:pt idx="43">
                  <c:v>0.734375</c:v>
                </c:pt>
                <c:pt idx="44">
                  <c:v>0.62792999999999999</c:v>
                </c:pt>
                <c:pt idx="45">
                  <c:v>0.37890600000000002</c:v>
                </c:pt>
                <c:pt idx="46">
                  <c:v>0.13281200000000001</c:v>
                </c:pt>
                <c:pt idx="47">
                  <c:v>3.4180000000000002E-2</c:v>
                </c:pt>
                <c:pt idx="48">
                  <c:v>0.140625</c:v>
                </c:pt>
                <c:pt idx="49">
                  <c:v>0.38964799999999999</c:v>
                </c:pt>
                <c:pt idx="50">
                  <c:v>0.63574200000000003</c:v>
                </c:pt>
                <c:pt idx="51">
                  <c:v>0.734375</c:v>
                </c:pt>
                <c:pt idx="52">
                  <c:v>0.62792999999999999</c:v>
                </c:pt>
                <c:pt idx="53">
                  <c:v>0.37890600000000002</c:v>
                </c:pt>
                <c:pt idx="54">
                  <c:v>0.13281200000000001</c:v>
                </c:pt>
                <c:pt idx="55">
                  <c:v>3.4180000000000002E-2</c:v>
                </c:pt>
                <c:pt idx="56">
                  <c:v>0.140625</c:v>
                </c:pt>
                <c:pt idx="57">
                  <c:v>0.38964799999999999</c:v>
                </c:pt>
                <c:pt idx="58">
                  <c:v>0.63574200000000003</c:v>
                </c:pt>
                <c:pt idx="59">
                  <c:v>0.734375</c:v>
                </c:pt>
                <c:pt idx="60">
                  <c:v>0.62792999999999999</c:v>
                </c:pt>
                <c:pt idx="61">
                  <c:v>0.37890600000000002</c:v>
                </c:pt>
                <c:pt idx="62">
                  <c:v>0.13281200000000001</c:v>
                </c:pt>
                <c:pt idx="63">
                  <c:v>3.4180000000000002E-2</c:v>
                </c:pt>
                <c:pt idx="64">
                  <c:v>0.140625</c:v>
                </c:pt>
                <c:pt idx="65">
                  <c:v>0.38964799999999999</c:v>
                </c:pt>
                <c:pt idx="66">
                  <c:v>0.63574200000000003</c:v>
                </c:pt>
                <c:pt idx="67">
                  <c:v>0.734375</c:v>
                </c:pt>
                <c:pt idx="68">
                  <c:v>0.62792999999999999</c:v>
                </c:pt>
                <c:pt idx="69">
                  <c:v>0.37890600000000002</c:v>
                </c:pt>
                <c:pt idx="70">
                  <c:v>0.13281200000000001</c:v>
                </c:pt>
                <c:pt idx="71">
                  <c:v>3.4180000000000002E-2</c:v>
                </c:pt>
                <c:pt idx="72">
                  <c:v>0.140625</c:v>
                </c:pt>
                <c:pt idx="73">
                  <c:v>0.38964799999999999</c:v>
                </c:pt>
                <c:pt idx="74">
                  <c:v>0.63574200000000003</c:v>
                </c:pt>
                <c:pt idx="75">
                  <c:v>0.734375</c:v>
                </c:pt>
                <c:pt idx="76">
                  <c:v>0.62792999999999999</c:v>
                </c:pt>
                <c:pt idx="77">
                  <c:v>0.37890600000000002</c:v>
                </c:pt>
                <c:pt idx="78">
                  <c:v>0.13281200000000001</c:v>
                </c:pt>
                <c:pt idx="79">
                  <c:v>3.4180000000000002E-2</c:v>
                </c:pt>
                <c:pt idx="80">
                  <c:v>0.140625</c:v>
                </c:pt>
                <c:pt idx="81">
                  <c:v>0.38964799999999999</c:v>
                </c:pt>
                <c:pt idx="82">
                  <c:v>0.63574200000000003</c:v>
                </c:pt>
                <c:pt idx="83">
                  <c:v>0.734375</c:v>
                </c:pt>
                <c:pt idx="84">
                  <c:v>0.62792999999999999</c:v>
                </c:pt>
                <c:pt idx="85">
                  <c:v>0.37890600000000002</c:v>
                </c:pt>
                <c:pt idx="86">
                  <c:v>0.13281200000000001</c:v>
                </c:pt>
                <c:pt idx="87">
                  <c:v>3.4180000000000002E-2</c:v>
                </c:pt>
                <c:pt idx="88">
                  <c:v>0.140625</c:v>
                </c:pt>
                <c:pt idx="89">
                  <c:v>0.38964799999999999</c:v>
                </c:pt>
                <c:pt idx="90">
                  <c:v>0.63574200000000003</c:v>
                </c:pt>
                <c:pt idx="91">
                  <c:v>0.734375</c:v>
                </c:pt>
                <c:pt idx="92">
                  <c:v>0.62792999999999999</c:v>
                </c:pt>
                <c:pt idx="93">
                  <c:v>0.37890600000000002</c:v>
                </c:pt>
                <c:pt idx="94">
                  <c:v>0.13281200000000001</c:v>
                </c:pt>
                <c:pt idx="95">
                  <c:v>3.4180000000000002E-2</c:v>
                </c:pt>
                <c:pt idx="96">
                  <c:v>0.140625</c:v>
                </c:pt>
                <c:pt idx="97">
                  <c:v>0.38964799999999999</c:v>
                </c:pt>
                <c:pt idx="98">
                  <c:v>0.63574200000000003</c:v>
                </c:pt>
                <c:pt idx="99">
                  <c:v>0.734375</c:v>
                </c:pt>
                <c:pt idx="100">
                  <c:v>0.62792999999999999</c:v>
                </c:pt>
                <c:pt idx="101">
                  <c:v>0.37890600000000002</c:v>
                </c:pt>
                <c:pt idx="102">
                  <c:v>0.13281200000000001</c:v>
                </c:pt>
                <c:pt idx="103">
                  <c:v>3.4180000000000002E-2</c:v>
                </c:pt>
                <c:pt idx="104">
                  <c:v>0.140625</c:v>
                </c:pt>
                <c:pt idx="105">
                  <c:v>0.38964799999999999</c:v>
                </c:pt>
                <c:pt idx="106">
                  <c:v>0.63574200000000003</c:v>
                </c:pt>
                <c:pt idx="107">
                  <c:v>0.734375</c:v>
                </c:pt>
                <c:pt idx="108">
                  <c:v>0.62792999999999999</c:v>
                </c:pt>
                <c:pt idx="109">
                  <c:v>0.37890600000000002</c:v>
                </c:pt>
                <c:pt idx="110">
                  <c:v>0.13281200000000001</c:v>
                </c:pt>
                <c:pt idx="111">
                  <c:v>3.4180000000000002E-2</c:v>
                </c:pt>
                <c:pt idx="112">
                  <c:v>0.140625</c:v>
                </c:pt>
                <c:pt idx="113">
                  <c:v>0.38964799999999999</c:v>
                </c:pt>
                <c:pt idx="114">
                  <c:v>0.63574200000000003</c:v>
                </c:pt>
                <c:pt idx="115">
                  <c:v>0.734375</c:v>
                </c:pt>
                <c:pt idx="116">
                  <c:v>0.62792999999999999</c:v>
                </c:pt>
                <c:pt idx="117">
                  <c:v>0.37890600000000002</c:v>
                </c:pt>
                <c:pt idx="118">
                  <c:v>0.13281200000000001</c:v>
                </c:pt>
                <c:pt idx="119">
                  <c:v>3.4180000000000002E-2</c:v>
                </c:pt>
                <c:pt idx="120">
                  <c:v>0.140625</c:v>
                </c:pt>
                <c:pt idx="121">
                  <c:v>0.38964799999999999</c:v>
                </c:pt>
                <c:pt idx="122">
                  <c:v>0.63574200000000003</c:v>
                </c:pt>
                <c:pt idx="123">
                  <c:v>0.734375</c:v>
                </c:pt>
                <c:pt idx="124">
                  <c:v>0.62792999999999999</c:v>
                </c:pt>
                <c:pt idx="125">
                  <c:v>0.37890600000000002</c:v>
                </c:pt>
                <c:pt idx="126">
                  <c:v>0.13281200000000001</c:v>
                </c:pt>
                <c:pt idx="127">
                  <c:v>3.4180000000000002E-2</c:v>
                </c:pt>
                <c:pt idx="128">
                  <c:v>0.140625</c:v>
                </c:pt>
                <c:pt idx="129">
                  <c:v>0.38964799999999999</c:v>
                </c:pt>
                <c:pt idx="130">
                  <c:v>0.63574200000000003</c:v>
                </c:pt>
                <c:pt idx="131">
                  <c:v>0.734375</c:v>
                </c:pt>
                <c:pt idx="132">
                  <c:v>0.62792999999999999</c:v>
                </c:pt>
                <c:pt idx="133">
                  <c:v>0.37890600000000002</c:v>
                </c:pt>
                <c:pt idx="134">
                  <c:v>0.13281200000000001</c:v>
                </c:pt>
                <c:pt idx="135">
                  <c:v>3.4180000000000002E-2</c:v>
                </c:pt>
                <c:pt idx="136">
                  <c:v>0.140625</c:v>
                </c:pt>
                <c:pt idx="137">
                  <c:v>0.38964799999999999</c:v>
                </c:pt>
                <c:pt idx="138">
                  <c:v>0.63574200000000003</c:v>
                </c:pt>
                <c:pt idx="139">
                  <c:v>0.734375</c:v>
                </c:pt>
                <c:pt idx="140">
                  <c:v>0.62792999999999999</c:v>
                </c:pt>
                <c:pt idx="141">
                  <c:v>0.37890600000000002</c:v>
                </c:pt>
                <c:pt idx="142">
                  <c:v>0.13281200000000001</c:v>
                </c:pt>
                <c:pt idx="143">
                  <c:v>3.4180000000000002E-2</c:v>
                </c:pt>
                <c:pt idx="144">
                  <c:v>0.140625</c:v>
                </c:pt>
                <c:pt idx="145">
                  <c:v>0.38964799999999999</c:v>
                </c:pt>
                <c:pt idx="146">
                  <c:v>0.63574200000000003</c:v>
                </c:pt>
                <c:pt idx="147">
                  <c:v>0.734375</c:v>
                </c:pt>
                <c:pt idx="148">
                  <c:v>0.62792999999999999</c:v>
                </c:pt>
                <c:pt idx="149">
                  <c:v>0.37890600000000002</c:v>
                </c:pt>
                <c:pt idx="150">
                  <c:v>0.13281200000000001</c:v>
                </c:pt>
                <c:pt idx="151">
                  <c:v>3.4180000000000002E-2</c:v>
                </c:pt>
                <c:pt idx="152">
                  <c:v>0.140625</c:v>
                </c:pt>
                <c:pt idx="153">
                  <c:v>0.38964799999999999</c:v>
                </c:pt>
                <c:pt idx="154">
                  <c:v>0.63574200000000003</c:v>
                </c:pt>
                <c:pt idx="155">
                  <c:v>0.734375</c:v>
                </c:pt>
                <c:pt idx="156">
                  <c:v>0.62792999999999999</c:v>
                </c:pt>
                <c:pt idx="157">
                  <c:v>0.37890600000000002</c:v>
                </c:pt>
                <c:pt idx="158">
                  <c:v>0.13281200000000001</c:v>
                </c:pt>
                <c:pt idx="159">
                  <c:v>3.4180000000000002E-2</c:v>
                </c:pt>
                <c:pt idx="160">
                  <c:v>0.140625</c:v>
                </c:pt>
                <c:pt idx="161">
                  <c:v>0.38964799999999999</c:v>
                </c:pt>
                <c:pt idx="162">
                  <c:v>0.63574200000000003</c:v>
                </c:pt>
                <c:pt idx="163">
                  <c:v>0.734375</c:v>
                </c:pt>
                <c:pt idx="164">
                  <c:v>0.62792999999999999</c:v>
                </c:pt>
                <c:pt idx="165">
                  <c:v>0.37890600000000002</c:v>
                </c:pt>
                <c:pt idx="166">
                  <c:v>0.13281200000000001</c:v>
                </c:pt>
                <c:pt idx="167">
                  <c:v>3.4180000000000002E-2</c:v>
                </c:pt>
                <c:pt idx="168">
                  <c:v>0.140625</c:v>
                </c:pt>
                <c:pt idx="169">
                  <c:v>0.38964799999999999</c:v>
                </c:pt>
                <c:pt idx="170">
                  <c:v>0.63574200000000003</c:v>
                </c:pt>
                <c:pt idx="171">
                  <c:v>0.734375</c:v>
                </c:pt>
                <c:pt idx="172">
                  <c:v>0.62792999999999999</c:v>
                </c:pt>
                <c:pt idx="173">
                  <c:v>0.37890600000000002</c:v>
                </c:pt>
                <c:pt idx="174">
                  <c:v>0.13281200000000001</c:v>
                </c:pt>
                <c:pt idx="175">
                  <c:v>3.4180000000000002E-2</c:v>
                </c:pt>
                <c:pt idx="176">
                  <c:v>0.140625</c:v>
                </c:pt>
                <c:pt idx="177">
                  <c:v>0.38964799999999999</c:v>
                </c:pt>
                <c:pt idx="178">
                  <c:v>0.63574200000000003</c:v>
                </c:pt>
                <c:pt idx="179">
                  <c:v>0.734375</c:v>
                </c:pt>
                <c:pt idx="180">
                  <c:v>0.62792999999999999</c:v>
                </c:pt>
                <c:pt idx="181">
                  <c:v>0.37890600000000002</c:v>
                </c:pt>
                <c:pt idx="182">
                  <c:v>0.13281200000000001</c:v>
                </c:pt>
                <c:pt idx="183">
                  <c:v>3.4180000000000002E-2</c:v>
                </c:pt>
                <c:pt idx="184">
                  <c:v>0.140625</c:v>
                </c:pt>
                <c:pt idx="185">
                  <c:v>0.38964799999999999</c:v>
                </c:pt>
                <c:pt idx="186">
                  <c:v>0.63574200000000003</c:v>
                </c:pt>
                <c:pt idx="187">
                  <c:v>0.734375</c:v>
                </c:pt>
                <c:pt idx="188">
                  <c:v>0.62792999999999999</c:v>
                </c:pt>
                <c:pt idx="189">
                  <c:v>0.37890600000000002</c:v>
                </c:pt>
                <c:pt idx="190">
                  <c:v>0.13281200000000001</c:v>
                </c:pt>
                <c:pt idx="191">
                  <c:v>3.4180000000000002E-2</c:v>
                </c:pt>
                <c:pt idx="192">
                  <c:v>0.140625</c:v>
                </c:pt>
                <c:pt idx="193">
                  <c:v>0.38964799999999999</c:v>
                </c:pt>
                <c:pt idx="194">
                  <c:v>0.63574200000000003</c:v>
                </c:pt>
                <c:pt idx="195">
                  <c:v>0.734375</c:v>
                </c:pt>
                <c:pt idx="196">
                  <c:v>0.62792999999999999</c:v>
                </c:pt>
                <c:pt idx="197">
                  <c:v>0.37890600000000002</c:v>
                </c:pt>
                <c:pt idx="198">
                  <c:v>0.13281200000000001</c:v>
                </c:pt>
                <c:pt idx="199">
                  <c:v>3.4180000000000002E-2</c:v>
                </c:pt>
                <c:pt idx="200">
                  <c:v>0.140625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8-B244-9079-27D5A2953AEA}"/>
            </c:ext>
          </c:extLst>
        </c:ser>
        <c:ser>
          <c:idx val="3"/>
          <c:order val="3"/>
          <c:tx>
            <c:strRef>
              <c:f>'hpf 5k 5000'!$E$1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'hpf 5k 5000'!$A$2:$A$400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5k 5000'!$E$2:$E$400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2.2000000000000001E-4</c:v>
                </c:pt>
                <c:pt idx="3">
                  <c:v>1.204E-3</c:v>
                </c:pt>
                <c:pt idx="4">
                  <c:v>2.934E-3</c:v>
                </c:pt>
                <c:pt idx="5">
                  <c:v>4.3020000000000003E-3</c:v>
                </c:pt>
                <c:pt idx="6">
                  <c:v>3.117E-3</c:v>
                </c:pt>
                <c:pt idx="7">
                  <c:v>2.5149999999999999E-3</c:v>
                </c:pt>
                <c:pt idx="8">
                  <c:v>1.1547999999999999E-2</c:v>
                </c:pt>
                <c:pt idx="9">
                  <c:v>1.8121999999999999E-2</c:v>
                </c:pt>
                <c:pt idx="10">
                  <c:v>1.3339E-2</c:v>
                </c:pt>
                <c:pt idx="11">
                  <c:v>8.3049999999999999E-3</c:v>
                </c:pt>
                <c:pt idx="12">
                  <c:v>4.0837999999999999E-2</c:v>
                </c:pt>
                <c:pt idx="13">
                  <c:v>6.3259999999999997E-2</c:v>
                </c:pt>
                <c:pt idx="14">
                  <c:v>4.5816999999999997E-2</c:v>
                </c:pt>
                <c:pt idx="15">
                  <c:v>3.4065999999999999E-2</c:v>
                </c:pt>
                <c:pt idx="16">
                  <c:v>0.173988</c:v>
                </c:pt>
                <c:pt idx="17">
                  <c:v>0.16950899999999999</c:v>
                </c:pt>
                <c:pt idx="18">
                  <c:v>0.114708</c:v>
                </c:pt>
                <c:pt idx="19">
                  <c:v>0.20596300000000001</c:v>
                </c:pt>
                <c:pt idx="20">
                  <c:v>0.14977099999999999</c:v>
                </c:pt>
                <c:pt idx="21">
                  <c:v>1.1696E-2</c:v>
                </c:pt>
                <c:pt idx="22">
                  <c:v>0.124404</c:v>
                </c:pt>
                <c:pt idx="23">
                  <c:v>0.18094299999999999</c:v>
                </c:pt>
                <c:pt idx="24">
                  <c:v>0.12796199999999999</c:v>
                </c:pt>
                <c:pt idx="25">
                  <c:v>7.8200000000000003E-4</c:v>
                </c:pt>
                <c:pt idx="26">
                  <c:v>0.12740099999999999</c:v>
                </c:pt>
                <c:pt idx="27">
                  <c:v>0.17796300000000001</c:v>
                </c:pt>
                <c:pt idx="28">
                  <c:v>0.124005</c:v>
                </c:pt>
                <c:pt idx="29">
                  <c:v>2.3080000000000002E-3</c:v>
                </c:pt>
                <c:pt idx="30">
                  <c:v>0.12611800000000001</c:v>
                </c:pt>
                <c:pt idx="31">
                  <c:v>0.17544999999999999</c:v>
                </c:pt>
                <c:pt idx="32">
                  <c:v>0.121864</c:v>
                </c:pt>
                <c:pt idx="33">
                  <c:v>3.5270000000000002E-3</c:v>
                </c:pt>
                <c:pt idx="34">
                  <c:v>0.12676699999999999</c:v>
                </c:pt>
                <c:pt idx="35">
                  <c:v>0.17616999999999999</c:v>
                </c:pt>
                <c:pt idx="36">
                  <c:v>0.123048</c:v>
                </c:pt>
                <c:pt idx="37">
                  <c:v>1.9919999999999998E-3</c:v>
                </c:pt>
                <c:pt idx="38">
                  <c:v>0.12513299999999999</c:v>
                </c:pt>
                <c:pt idx="39">
                  <c:v>0.17455999999999999</c:v>
                </c:pt>
                <c:pt idx="40">
                  <c:v>0.12143900000000001</c:v>
                </c:pt>
                <c:pt idx="41">
                  <c:v>3.601E-3</c:v>
                </c:pt>
                <c:pt idx="42">
                  <c:v>0.126772</c:v>
                </c:pt>
                <c:pt idx="43">
                  <c:v>0.17616999999999999</c:v>
                </c:pt>
                <c:pt idx="44">
                  <c:v>0.123048</c:v>
                </c:pt>
                <c:pt idx="45">
                  <c:v>1.9919999999999998E-3</c:v>
                </c:pt>
                <c:pt idx="46">
                  <c:v>0.12513199999999999</c:v>
                </c:pt>
                <c:pt idx="47">
                  <c:v>0.17455999999999999</c:v>
                </c:pt>
                <c:pt idx="48">
                  <c:v>0.12143900000000001</c:v>
                </c:pt>
                <c:pt idx="49">
                  <c:v>3.601E-3</c:v>
                </c:pt>
                <c:pt idx="50">
                  <c:v>0.126772</c:v>
                </c:pt>
                <c:pt idx="51">
                  <c:v>0.17616999999999999</c:v>
                </c:pt>
                <c:pt idx="52">
                  <c:v>0.123048</c:v>
                </c:pt>
                <c:pt idx="53">
                  <c:v>1.9919999999999998E-3</c:v>
                </c:pt>
                <c:pt idx="54">
                  <c:v>0.12513199999999999</c:v>
                </c:pt>
                <c:pt idx="55">
                  <c:v>0.17455999999999999</c:v>
                </c:pt>
                <c:pt idx="56">
                  <c:v>0.12143900000000001</c:v>
                </c:pt>
                <c:pt idx="57">
                  <c:v>3.601E-3</c:v>
                </c:pt>
                <c:pt idx="58">
                  <c:v>0.126772</c:v>
                </c:pt>
                <c:pt idx="59">
                  <c:v>0.17616999999999999</c:v>
                </c:pt>
                <c:pt idx="60">
                  <c:v>0.123048</c:v>
                </c:pt>
                <c:pt idx="61">
                  <c:v>1.9919999999999998E-3</c:v>
                </c:pt>
                <c:pt idx="62">
                  <c:v>0.12513199999999999</c:v>
                </c:pt>
                <c:pt idx="63">
                  <c:v>0.17455999999999999</c:v>
                </c:pt>
                <c:pt idx="64">
                  <c:v>0.12143900000000001</c:v>
                </c:pt>
                <c:pt idx="65">
                  <c:v>3.601E-3</c:v>
                </c:pt>
                <c:pt idx="66">
                  <c:v>0.126772</c:v>
                </c:pt>
                <c:pt idx="67">
                  <c:v>0.17616999999999999</c:v>
                </c:pt>
                <c:pt idx="68">
                  <c:v>0.123048</c:v>
                </c:pt>
                <c:pt idx="69">
                  <c:v>1.9919999999999998E-3</c:v>
                </c:pt>
                <c:pt idx="70">
                  <c:v>0.12513199999999999</c:v>
                </c:pt>
                <c:pt idx="71">
                  <c:v>0.17455999999999999</c:v>
                </c:pt>
                <c:pt idx="72">
                  <c:v>0.12143900000000001</c:v>
                </c:pt>
                <c:pt idx="73">
                  <c:v>3.601E-3</c:v>
                </c:pt>
                <c:pt idx="74">
                  <c:v>0.126772</c:v>
                </c:pt>
                <c:pt idx="75">
                  <c:v>0.17616999999999999</c:v>
                </c:pt>
                <c:pt idx="76">
                  <c:v>0.123048</c:v>
                </c:pt>
                <c:pt idx="77">
                  <c:v>1.9919999999999998E-3</c:v>
                </c:pt>
                <c:pt idx="78">
                  <c:v>0.12513199999999999</c:v>
                </c:pt>
                <c:pt idx="79">
                  <c:v>0.17455999999999999</c:v>
                </c:pt>
                <c:pt idx="80">
                  <c:v>0.12143900000000001</c:v>
                </c:pt>
                <c:pt idx="81">
                  <c:v>3.601E-3</c:v>
                </c:pt>
                <c:pt idx="82">
                  <c:v>0.126772</c:v>
                </c:pt>
                <c:pt idx="83">
                  <c:v>0.17616999999999999</c:v>
                </c:pt>
                <c:pt idx="84">
                  <c:v>0.123048</c:v>
                </c:pt>
                <c:pt idx="85">
                  <c:v>1.9919999999999998E-3</c:v>
                </c:pt>
                <c:pt idx="86">
                  <c:v>0.12513199999999999</c:v>
                </c:pt>
                <c:pt idx="87">
                  <c:v>0.17455999999999999</c:v>
                </c:pt>
                <c:pt idx="88">
                  <c:v>0.12143900000000001</c:v>
                </c:pt>
                <c:pt idx="89">
                  <c:v>3.601E-3</c:v>
                </c:pt>
                <c:pt idx="90">
                  <c:v>0.126772</c:v>
                </c:pt>
                <c:pt idx="91">
                  <c:v>0.17616999999999999</c:v>
                </c:pt>
                <c:pt idx="92">
                  <c:v>0.123048</c:v>
                </c:pt>
                <c:pt idx="93">
                  <c:v>1.9919999999999998E-3</c:v>
                </c:pt>
                <c:pt idx="94">
                  <c:v>0.12513199999999999</c:v>
                </c:pt>
                <c:pt idx="95">
                  <c:v>0.17455999999999999</c:v>
                </c:pt>
                <c:pt idx="96">
                  <c:v>0.12143900000000001</c:v>
                </c:pt>
                <c:pt idx="97">
                  <c:v>3.601E-3</c:v>
                </c:pt>
                <c:pt idx="98">
                  <c:v>0.126772</c:v>
                </c:pt>
                <c:pt idx="99">
                  <c:v>0.17616999999999999</c:v>
                </c:pt>
                <c:pt idx="100">
                  <c:v>0.123048</c:v>
                </c:pt>
                <c:pt idx="101">
                  <c:v>1.9919999999999998E-3</c:v>
                </c:pt>
                <c:pt idx="102">
                  <c:v>0.12513199999999999</c:v>
                </c:pt>
                <c:pt idx="103">
                  <c:v>0.17455999999999999</c:v>
                </c:pt>
                <c:pt idx="104">
                  <c:v>0.12143900000000001</c:v>
                </c:pt>
                <c:pt idx="105">
                  <c:v>3.601E-3</c:v>
                </c:pt>
                <c:pt idx="106">
                  <c:v>0.126772</c:v>
                </c:pt>
                <c:pt idx="107">
                  <c:v>0.17616999999999999</c:v>
                </c:pt>
                <c:pt idx="108">
                  <c:v>0.123048</c:v>
                </c:pt>
                <c:pt idx="109">
                  <c:v>1.9919999999999998E-3</c:v>
                </c:pt>
                <c:pt idx="110">
                  <c:v>0.12513199999999999</c:v>
                </c:pt>
                <c:pt idx="111">
                  <c:v>0.17455999999999999</c:v>
                </c:pt>
                <c:pt idx="112">
                  <c:v>0.12143900000000001</c:v>
                </c:pt>
                <c:pt idx="113">
                  <c:v>3.601E-3</c:v>
                </c:pt>
                <c:pt idx="114">
                  <c:v>0.126772</c:v>
                </c:pt>
                <c:pt idx="115">
                  <c:v>0.17616999999999999</c:v>
                </c:pt>
                <c:pt idx="116">
                  <c:v>0.123048</c:v>
                </c:pt>
                <c:pt idx="117">
                  <c:v>1.9919999999999998E-3</c:v>
                </c:pt>
                <c:pt idx="118">
                  <c:v>0.12513199999999999</c:v>
                </c:pt>
                <c:pt idx="119">
                  <c:v>0.17455999999999999</c:v>
                </c:pt>
                <c:pt idx="120">
                  <c:v>0.12143900000000001</c:v>
                </c:pt>
                <c:pt idx="121">
                  <c:v>3.601E-3</c:v>
                </c:pt>
                <c:pt idx="122">
                  <c:v>0.126772</c:v>
                </c:pt>
                <c:pt idx="123">
                  <c:v>0.17616999999999999</c:v>
                </c:pt>
                <c:pt idx="124">
                  <c:v>0.123048</c:v>
                </c:pt>
                <c:pt idx="125">
                  <c:v>1.9919999999999998E-3</c:v>
                </c:pt>
                <c:pt idx="126">
                  <c:v>0.12513199999999999</c:v>
                </c:pt>
                <c:pt idx="127">
                  <c:v>0.17455999999999999</c:v>
                </c:pt>
                <c:pt idx="128">
                  <c:v>0.12143900000000001</c:v>
                </c:pt>
                <c:pt idx="129">
                  <c:v>3.601E-3</c:v>
                </c:pt>
                <c:pt idx="130">
                  <c:v>0.126772</c:v>
                </c:pt>
                <c:pt idx="131">
                  <c:v>0.17616999999999999</c:v>
                </c:pt>
                <c:pt idx="132">
                  <c:v>0.123048</c:v>
                </c:pt>
                <c:pt idx="133">
                  <c:v>1.9919999999999998E-3</c:v>
                </c:pt>
                <c:pt idx="134">
                  <c:v>0.12513199999999999</c:v>
                </c:pt>
                <c:pt idx="135">
                  <c:v>0.17455999999999999</c:v>
                </c:pt>
                <c:pt idx="136">
                  <c:v>0.12143900000000001</c:v>
                </c:pt>
                <c:pt idx="137">
                  <c:v>3.601E-3</c:v>
                </c:pt>
                <c:pt idx="138">
                  <c:v>0.126772</c:v>
                </c:pt>
                <c:pt idx="139">
                  <c:v>0.17616999999999999</c:v>
                </c:pt>
                <c:pt idx="140">
                  <c:v>0.123048</c:v>
                </c:pt>
                <c:pt idx="141">
                  <c:v>1.9919999999999998E-3</c:v>
                </c:pt>
                <c:pt idx="142">
                  <c:v>0.12513199999999999</c:v>
                </c:pt>
                <c:pt idx="143">
                  <c:v>0.17455999999999999</c:v>
                </c:pt>
                <c:pt idx="144">
                  <c:v>0.12143900000000001</c:v>
                </c:pt>
                <c:pt idx="145">
                  <c:v>3.601E-3</c:v>
                </c:pt>
                <c:pt idx="146">
                  <c:v>0.126772</c:v>
                </c:pt>
                <c:pt idx="147">
                  <c:v>0.17616999999999999</c:v>
                </c:pt>
                <c:pt idx="148">
                  <c:v>0.123048</c:v>
                </c:pt>
                <c:pt idx="149">
                  <c:v>1.9919999999999998E-3</c:v>
                </c:pt>
                <c:pt idx="150">
                  <c:v>0.12513199999999999</c:v>
                </c:pt>
                <c:pt idx="151">
                  <c:v>0.17455999999999999</c:v>
                </c:pt>
                <c:pt idx="152">
                  <c:v>0.12143900000000001</c:v>
                </c:pt>
                <c:pt idx="153">
                  <c:v>3.601E-3</c:v>
                </c:pt>
                <c:pt idx="154">
                  <c:v>0.126772</c:v>
                </c:pt>
                <c:pt idx="155">
                  <c:v>0.17616999999999999</c:v>
                </c:pt>
                <c:pt idx="156">
                  <c:v>0.123048</c:v>
                </c:pt>
                <c:pt idx="157">
                  <c:v>1.9919999999999998E-3</c:v>
                </c:pt>
                <c:pt idx="158">
                  <c:v>0.12513199999999999</c:v>
                </c:pt>
                <c:pt idx="159">
                  <c:v>0.17455999999999999</c:v>
                </c:pt>
                <c:pt idx="160">
                  <c:v>0.12143900000000001</c:v>
                </c:pt>
                <c:pt idx="161">
                  <c:v>3.601E-3</c:v>
                </c:pt>
                <c:pt idx="162">
                  <c:v>0.126772</c:v>
                </c:pt>
                <c:pt idx="163">
                  <c:v>0.17616999999999999</c:v>
                </c:pt>
                <c:pt idx="164">
                  <c:v>0.123048</c:v>
                </c:pt>
                <c:pt idx="165">
                  <c:v>1.9919999999999998E-3</c:v>
                </c:pt>
                <c:pt idx="166">
                  <c:v>0.12513199999999999</c:v>
                </c:pt>
                <c:pt idx="167">
                  <c:v>0.17455999999999999</c:v>
                </c:pt>
                <c:pt idx="168">
                  <c:v>0.12143900000000001</c:v>
                </c:pt>
                <c:pt idx="169">
                  <c:v>3.601E-3</c:v>
                </c:pt>
                <c:pt idx="170">
                  <c:v>0.126772</c:v>
                </c:pt>
                <c:pt idx="171">
                  <c:v>0.17616999999999999</c:v>
                </c:pt>
                <c:pt idx="172">
                  <c:v>0.123048</c:v>
                </c:pt>
                <c:pt idx="173">
                  <c:v>1.9919999999999998E-3</c:v>
                </c:pt>
                <c:pt idx="174">
                  <c:v>0.12513199999999999</c:v>
                </c:pt>
                <c:pt idx="175">
                  <c:v>0.17455999999999999</c:v>
                </c:pt>
                <c:pt idx="176">
                  <c:v>0.12143900000000001</c:v>
                </c:pt>
                <c:pt idx="177">
                  <c:v>3.601E-3</c:v>
                </c:pt>
                <c:pt idx="178">
                  <c:v>0.126772</c:v>
                </c:pt>
                <c:pt idx="179">
                  <c:v>0.17616999999999999</c:v>
                </c:pt>
                <c:pt idx="180">
                  <c:v>0.123048</c:v>
                </c:pt>
                <c:pt idx="181">
                  <c:v>1.9919999999999998E-3</c:v>
                </c:pt>
                <c:pt idx="182">
                  <c:v>0.12513199999999999</c:v>
                </c:pt>
                <c:pt idx="183">
                  <c:v>0.17455999999999999</c:v>
                </c:pt>
                <c:pt idx="184">
                  <c:v>0.12143900000000001</c:v>
                </c:pt>
                <c:pt idx="185">
                  <c:v>3.601E-3</c:v>
                </c:pt>
                <c:pt idx="186">
                  <c:v>0.126772</c:v>
                </c:pt>
                <c:pt idx="187">
                  <c:v>0.17616999999999999</c:v>
                </c:pt>
                <c:pt idx="188">
                  <c:v>0.123048</c:v>
                </c:pt>
                <c:pt idx="189">
                  <c:v>1.9919999999999998E-3</c:v>
                </c:pt>
                <c:pt idx="190">
                  <c:v>0.12513199999999999</c:v>
                </c:pt>
                <c:pt idx="191">
                  <c:v>0.17455999999999999</c:v>
                </c:pt>
                <c:pt idx="192">
                  <c:v>0.12143900000000001</c:v>
                </c:pt>
                <c:pt idx="193">
                  <c:v>3.601E-3</c:v>
                </c:pt>
                <c:pt idx="194">
                  <c:v>0.126772</c:v>
                </c:pt>
                <c:pt idx="195">
                  <c:v>0.17616999999999999</c:v>
                </c:pt>
                <c:pt idx="196">
                  <c:v>0.123048</c:v>
                </c:pt>
                <c:pt idx="197">
                  <c:v>1.9919999999999998E-3</c:v>
                </c:pt>
                <c:pt idx="198">
                  <c:v>0.12513199999999999</c:v>
                </c:pt>
                <c:pt idx="199">
                  <c:v>0.17455999999999999</c:v>
                </c:pt>
                <c:pt idx="200">
                  <c:v>0.12143900000000001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28-B244-9079-27D5A2953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3k f 10000'!$B$1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0.69973799999999997</c:v>
                </c:pt>
                <c:pt idx="2">
                  <c:v>0.35012799999999999</c:v>
                </c:pt>
                <c:pt idx="3">
                  <c:v>7.0200000000000004E-4</c:v>
                </c:pt>
                <c:pt idx="4">
                  <c:v>0.35012799999999999</c:v>
                </c:pt>
                <c:pt idx="5">
                  <c:v>0.69930999999999999</c:v>
                </c:pt>
                <c:pt idx="6">
                  <c:v>0.34991499999999998</c:v>
                </c:pt>
                <c:pt idx="7">
                  <c:v>9.2E-5</c:v>
                </c:pt>
                <c:pt idx="8">
                  <c:v>0.35000599999999998</c:v>
                </c:pt>
                <c:pt idx="9">
                  <c:v>0.69912700000000005</c:v>
                </c:pt>
                <c:pt idx="10">
                  <c:v>0.349823</c:v>
                </c:pt>
                <c:pt idx="11">
                  <c:v>3.0499999999999999E-4</c:v>
                </c:pt>
                <c:pt idx="12">
                  <c:v>0.349823</c:v>
                </c:pt>
                <c:pt idx="13">
                  <c:v>0.69937099999999996</c:v>
                </c:pt>
                <c:pt idx="14">
                  <c:v>0.34988399999999997</c:v>
                </c:pt>
                <c:pt idx="15">
                  <c:v>7.0200000000000004E-4</c:v>
                </c:pt>
                <c:pt idx="16">
                  <c:v>0.35009800000000002</c:v>
                </c:pt>
                <c:pt idx="17">
                  <c:v>0.69992100000000002</c:v>
                </c:pt>
                <c:pt idx="18">
                  <c:v>0.34997600000000001</c:v>
                </c:pt>
                <c:pt idx="19">
                  <c:v>8.5400000000000005E-4</c:v>
                </c:pt>
                <c:pt idx="20">
                  <c:v>0.35012799999999999</c:v>
                </c:pt>
                <c:pt idx="21">
                  <c:v>0.69964599999999999</c:v>
                </c:pt>
                <c:pt idx="22">
                  <c:v>0.350159</c:v>
                </c:pt>
                <c:pt idx="23">
                  <c:v>6.0999999999999997E-4</c:v>
                </c:pt>
                <c:pt idx="24">
                  <c:v>0.35009800000000002</c:v>
                </c:pt>
                <c:pt idx="25">
                  <c:v>0.69928000000000001</c:v>
                </c:pt>
                <c:pt idx="26">
                  <c:v>0.34988399999999997</c:v>
                </c:pt>
                <c:pt idx="27">
                  <c:v>3.1000000000000001E-5</c:v>
                </c:pt>
                <c:pt idx="28">
                  <c:v>0.35000599999999998</c:v>
                </c:pt>
                <c:pt idx="29">
                  <c:v>0.69912700000000005</c:v>
                </c:pt>
                <c:pt idx="30">
                  <c:v>0.349823</c:v>
                </c:pt>
                <c:pt idx="31">
                  <c:v>3.3599999999999998E-4</c:v>
                </c:pt>
                <c:pt idx="32">
                  <c:v>0.349823</c:v>
                </c:pt>
                <c:pt idx="33">
                  <c:v>0.69937099999999996</c:v>
                </c:pt>
                <c:pt idx="34">
                  <c:v>0.34988399999999997</c:v>
                </c:pt>
                <c:pt idx="35">
                  <c:v>7.0200000000000004E-4</c:v>
                </c:pt>
                <c:pt idx="36">
                  <c:v>0.35009800000000002</c:v>
                </c:pt>
                <c:pt idx="37">
                  <c:v>0.69976799999999995</c:v>
                </c:pt>
                <c:pt idx="38">
                  <c:v>0.35009800000000002</c:v>
                </c:pt>
                <c:pt idx="39">
                  <c:v>7.0200000000000004E-4</c:v>
                </c:pt>
                <c:pt idx="40">
                  <c:v>0.35012799999999999</c:v>
                </c:pt>
                <c:pt idx="41">
                  <c:v>0.69930999999999999</c:v>
                </c:pt>
                <c:pt idx="42">
                  <c:v>0.34991499999999998</c:v>
                </c:pt>
                <c:pt idx="43">
                  <c:v>1.5300000000000001E-4</c:v>
                </c:pt>
                <c:pt idx="44">
                  <c:v>0.35000599999999998</c:v>
                </c:pt>
                <c:pt idx="45">
                  <c:v>0.69909699999999997</c:v>
                </c:pt>
                <c:pt idx="46">
                  <c:v>0.349823</c:v>
                </c:pt>
                <c:pt idx="47">
                  <c:v>3.0499999999999999E-4</c:v>
                </c:pt>
                <c:pt idx="48">
                  <c:v>0.349823</c:v>
                </c:pt>
                <c:pt idx="49">
                  <c:v>0.69934099999999999</c:v>
                </c:pt>
                <c:pt idx="50">
                  <c:v>0.34988399999999997</c:v>
                </c:pt>
                <c:pt idx="51">
                  <c:v>7.0200000000000004E-4</c:v>
                </c:pt>
                <c:pt idx="52">
                  <c:v>0.35009800000000002</c:v>
                </c:pt>
                <c:pt idx="53">
                  <c:v>0.69989000000000001</c:v>
                </c:pt>
                <c:pt idx="54">
                  <c:v>0.34997600000000001</c:v>
                </c:pt>
                <c:pt idx="55">
                  <c:v>8.5400000000000005E-4</c:v>
                </c:pt>
                <c:pt idx="56">
                  <c:v>0.350159</c:v>
                </c:pt>
                <c:pt idx="57">
                  <c:v>0.69967699999999999</c:v>
                </c:pt>
                <c:pt idx="58">
                  <c:v>0.350159</c:v>
                </c:pt>
                <c:pt idx="59">
                  <c:v>6.0999999999999997E-4</c:v>
                </c:pt>
                <c:pt idx="60">
                  <c:v>0.35009800000000002</c:v>
                </c:pt>
                <c:pt idx="61">
                  <c:v>0.69928000000000001</c:v>
                </c:pt>
                <c:pt idx="62">
                  <c:v>0.34988399999999997</c:v>
                </c:pt>
                <c:pt idx="63">
                  <c:v>3.1000000000000001E-5</c:v>
                </c:pt>
                <c:pt idx="64">
                  <c:v>0.35000599999999998</c:v>
                </c:pt>
                <c:pt idx="65">
                  <c:v>0.69912700000000005</c:v>
                </c:pt>
                <c:pt idx="66">
                  <c:v>0.349823</c:v>
                </c:pt>
                <c:pt idx="67">
                  <c:v>3.0499999999999999E-4</c:v>
                </c:pt>
                <c:pt idx="68">
                  <c:v>0.349823</c:v>
                </c:pt>
                <c:pt idx="69">
                  <c:v>0.69937099999999996</c:v>
                </c:pt>
                <c:pt idx="70">
                  <c:v>0.34988399999999997</c:v>
                </c:pt>
                <c:pt idx="71">
                  <c:v>7.0200000000000004E-4</c:v>
                </c:pt>
                <c:pt idx="72">
                  <c:v>0.35009800000000002</c:v>
                </c:pt>
                <c:pt idx="73">
                  <c:v>0.69979899999999995</c:v>
                </c:pt>
                <c:pt idx="74">
                  <c:v>0.35009800000000002</c:v>
                </c:pt>
                <c:pt idx="75">
                  <c:v>7.3200000000000001E-4</c:v>
                </c:pt>
                <c:pt idx="76">
                  <c:v>0.35012799999999999</c:v>
                </c:pt>
                <c:pt idx="77">
                  <c:v>0.69930999999999999</c:v>
                </c:pt>
                <c:pt idx="78">
                  <c:v>0.34994500000000001</c:v>
                </c:pt>
                <c:pt idx="79">
                  <c:v>1.83E-4</c:v>
                </c:pt>
                <c:pt idx="80">
                  <c:v>0.35003699999999999</c:v>
                </c:pt>
                <c:pt idx="81">
                  <c:v>0.69909699999999997</c:v>
                </c:pt>
                <c:pt idx="82">
                  <c:v>0.349823</c:v>
                </c:pt>
                <c:pt idx="83">
                  <c:v>2.7500000000000002E-4</c:v>
                </c:pt>
                <c:pt idx="84">
                  <c:v>0.349823</c:v>
                </c:pt>
                <c:pt idx="85">
                  <c:v>0.69934099999999999</c:v>
                </c:pt>
                <c:pt idx="86">
                  <c:v>0.34988399999999997</c:v>
                </c:pt>
                <c:pt idx="87">
                  <c:v>7.0200000000000004E-4</c:v>
                </c:pt>
                <c:pt idx="88">
                  <c:v>0.35009800000000002</c:v>
                </c:pt>
                <c:pt idx="89">
                  <c:v>0.69986000000000004</c:v>
                </c:pt>
                <c:pt idx="90">
                  <c:v>0.34997600000000001</c:v>
                </c:pt>
                <c:pt idx="91">
                  <c:v>8.5400000000000005E-4</c:v>
                </c:pt>
                <c:pt idx="92">
                  <c:v>0.350159</c:v>
                </c:pt>
                <c:pt idx="93">
                  <c:v>0.69967699999999999</c:v>
                </c:pt>
                <c:pt idx="94">
                  <c:v>0.350159</c:v>
                </c:pt>
                <c:pt idx="95">
                  <c:v>6.0999999999999997E-4</c:v>
                </c:pt>
                <c:pt idx="96">
                  <c:v>0.35009800000000002</c:v>
                </c:pt>
                <c:pt idx="97">
                  <c:v>0.69928000000000001</c:v>
                </c:pt>
                <c:pt idx="98">
                  <c:v>0.34988399999999997</c:v>
                </c:pt>
                <c:pt idx="99">
                  <c:v>6.0999999999999999E-5</c:v>
                </c:pt>
                <c:pt idx="100">
                  <c:v>0.35000599999999998</c:v>
                </c:pt>
                <c:pt idx="101">
                  <c:v>0.69912700000000005</c:v>
                </c:pt>
                <c:pt idx="102">
                  <c:v>0.349823</c:v>
                </c:pt>
                <c:pt idx="103">
                  <c:v>3.0499999999999999E-4</c:v>
                </c:pt>
                <c:pt idx="104">
                  <c:v>0.349823</c:v>
                </c:pt>
                <c:pt idx="105">
                  <c:v>0.69937099999999996</c:v>
                </c:pt>
                <c:pt idx="106">
                  <c:v>0.34988399999999997</c:v>
                </c:pt>
                <c:pt idx="107">
                  <c:v>7.0200000000000004E-4</c:v>
                </c:pt>
                <c:pt idx="108">
                  <c:v>0.35009800000000002</c:v>
                </c:pt>
                <c:pt idx="109">
                  <c:v>0.69995099999999999</c:v>
                </c:pt>
                <c:pt idx="110">
                  <c:v>0.34997600000000001</c:v>
                </c:pt>
                <c:pt idx="111">
                  <c:v>8.5400000000000005E-4</c:v>
                </c:pt>
                <c:pt idx="112">
                  <c:v>0.35012799999999999</c:v>
                </c:pt>
                <c:pt idx="113">
                  <c:v>0.69964599999999999</c:v>
                </c:pt>
                <c:pt idx="114">
                  <c:v>0.350159</c:v>
                </c:pt>
                <c:pt idx="115">
                  <c:v>6.0999999999999997E-4</c:v>
                </c:pt>
                <c:pt idx="116">
                  <c:v>0.35009800000000002</c:v>
                </c:pt>
                <c:pt idx="117">
                  <c:v>0.69928000000000001</c:v>
                </c:pt>
                <c:pt idx="118">
                  <c:v>0.34988399999999997</c:v>
                </c:pt>
                <c:pt idx="119">
                  <c:v>1.83E-4</c:v>
                </c:pt>
                <c:pt idx="120">
                  <c:v>0.34988399999999997</c:v>
                </c:pt>
                <c:pt idx="121">
                  <c:v>0.69924900000000001</c:v>
                </c:pt>
                <c:pt idx="122">
                  <c:v>0.349854</c:v>
                </c:pt>
                <c:pt idx="123">
                  <c:v>6.7100000000000005E-4</c:v>
                </c:pt>
                <c:pt idx="124">
                  <c:v>0.35006700000000002</c:v>
                </c:pt>
                <c:pt idx="125">
                  <c:v>0.69979899999999995</c:v>
                </c:pt>
                <c:pt idx="126">
                  <c:v>0.34994500000000001</c:v>
                </c:pt>
                <c:pt idx="127">
                  <c:v>8.8500000000000004E-4</c:v>
                </c:pt>
                <c:pt idx="128">
                  <c:v>0.350159</c:v>
                </c:pt>
                <c:pt idx="129">
                  <c:v>0.69967699999999999</c:v>
                </c:pt>
                <c:pt idx="130">
                  <c:v>0.35012799999999999</c:v>
                </c:pt>
                <c:pt idx="131">
                  <c:v>6.0999999999999997E-4</c:v>
                </c:pt>
                <c:pt idx="132">
                  <c:v>0.35009800000000002</c:v>
                </c:pt>
                <c:pt idx="133">
                  <c:v>0.69928000000000001</c:v>
                </c:pt>
                <c:pt idx="134">
                  <c:v>0.34988399999999997</c:v>
                </c:pt>
                <c:pt idx="135">
                  <c:v>9.2E-5</c:v>
                </c:pt>
                <c:pt idx="136">
                  <c:v>0.35000599999999998</c:v>
                </c:pt>
                <c:pt idx="137">
                  <c:v>0.69912700000000005</c:v>
                </c:pt>
                <c:pt idx="138">
                  <c:v>0.349823</c:v>
                </c:pt>
                <c:pt idx="139">
                  <c:v>3.0499999999999999E-4</c:v>
                </c:pt>
                <c:pt idx="140">
                  <c:v>0.349823</c:v>
                </c:pt>
                <c:pt idx="141">
                  <c:v>0.69937099999999996</c:v>
                </c:pt>
                <c:pt idx="142">
                  <c:v>0.34988399999999997</c:v>
                </c:pt>
                <c:pt idx="143">
                  <c:v>7.0200000000000004E-4</c:v>
                </c:pt>
                <c:pt idx="144">
                  <c:v>0.35009800000000002</c:v>
                </c:pt>
                <c:pt idx="145">
                  <c:v>0.69992100000000002</c:v>
                </c:pt>
                <c:pt idx="146">
                  <c:v>0.34997600000000001</c:v>
                </c:pt>
                <c:pt idx="147">
                  <c:v>8.5400000000000005E-4</c:v>
                </c:pt>
                <c:pt idx="148">
                  <c:v>0.35012799999999999</c:v>
                </c:pt>
                <c:pt idx="149">
                  <c:v>0.69964599999999999</c:v>
                </c:pt>
                <c:pt idx="150">
                  <c:v>0.350159</c:v>
                </c:pt>
                <c:pt idx="151">
                  <c:v>6.0999999999999997E-4</c:v>
                </c:pt>
                <c:pt idx="152">
                  <c:v>0.35009800000000002</c:v>
                </c:pt>
                <c:pt idx="153">
                  <c:v>0.69928000000000001</c:v>
                </c:pt>
                <c:pt idx="154">
                  <c:v>0.34988399999999997</c:v>
                </c:pt>
                <c:pt idx="155">
                  <c:v>1.83E-4</c:v>
                </c:pt>
                <c:pt idx="156">
                  <c:v>0.34988399999999997</c:v>
                </c:pt>
                <c:pt idx="157">
                  <c:v>0.69924900000000001</c:v>
                </c:pt>
                <c:pt idx="158">
                  <c:v>0.349854</c:v>
                </c:pt>
                <c:pt idx="159">
                  <c:v>6.4099999999999997E-4</c:v>
                </c:pt>
                <c:pt idx="160">
                  <c:v>0.35003699999999999</c:v>
                </c:pt>
                <c:pt idx="161">
                  <c:v>0.69976799999999995</c:v>
                </c:pt>
                <c:pt idx="162">
                  <c:v>0.34994500000000001</c:v>
                </c:pt>
                <c:pt idx="163">
                  <c:v>8.8500000000000004E-4</c:v>
                </c:pt>
                <c:pt idx="164">
                  <c:v>0.350159</c:v>
                </c:pt>
                <c:pt idx="165">
                  <c:v>0.69967699999999999</c:v>
                </c:pt>
                <c:pt idx="166">
                  <c:v>0.35012799999999999</c:v>
                </c:pt>
                <c:pt idx="167">
                  <c:v>6.4099999999999997E-4</c:v>
                </c:pt>
                <c:pt idx="168">
                  <c:v>0.35009800000000002</c:v>
                </c:pt>
                <c:pt idx="169">
                  <c:v>0.69928000000000001</c:v>
                </c:pt>
                <c:pt idx="170">
                  <c:v>0.34988399999999997</c:v>
                </c:pt>
                <c:pt idx="171">
                  <c:v>1.22E-4</c:v>
                </c:pt>
                <c:pt idx="172">
                  <c:v>0.35000599999999998</c:v>
                </c:pt>
                <c:pt idx="173">
                  <c:v>0.69912700000000005</c:v>
                </c:pt>
                <c:pt idx="174">
                  <c:v>0.349823</c:v>
                </c:pt>
                <c:pt idx="175">
                  <c:v>3.0499999999999999E-4</c:v>
                </c:pt>
                <c:pt idx="176">
                  <c:v>0.349823</c:v>
                </c:pt>
                <c:pt idx="177">
                  <c:v>0.69937099999999996</c:v>
                </c:pt>
                <c:pt idx="178">
                  <c:v>0.34988399999999997</c:v>
                </c:pt>
                <c:pt idx="179">
                  <c:v>7.0200000000000004E-4</c:v>
                </c:pt>
                <c:pt idx="180">
                  <c:v>0.35009800000000002</c:v>
                </c:pt>
                <c:pt idx="181">
                  <c:v>0.69992100000000002</c:v>
                </c:pt>
                <c:pt idx="182">
                  <c:v>0.34997600000000001</c:v>
                </c:pt>
                <c:pt idx="183">
                  <c:v>8.5400000000000005E-4</c:v>
                </c:pt>
                <c:pt idx="184">
                  <c:v>0.350159</c:v>
                </c:pt>
                <c:pt idx="185">
                  <c:v>0.69967699999999999</c:v>
                </c:pt>
                <c:pt idx="186">
                  <c:v>0.350159</c:v>
                </c:pt>
                <c:pt idx="187">
                  <c:v>6.0999999999999997E-4</c:v>
                </c:pt>
                <c:pt idx="188">
                  <c:v>0.35009800000000002</c:v>
                </c:pt>
                <c:pt idx="189">
                  <c:v>0.69928000000000001</c:v>
                </c:pt>
                <c:pt idx="190">
                  <c:v>0.34988399999999997</c:v>
                </c:pt>
                <c:pt idx="191">
                  <c:v>3.1000000000000001E-5</c:v>
                </c:pt>
                <c:pt idx="192">
                  <c:v>0.35000599999999998</c:v>
                </c:pt>
                <c:pt idx="193">
                  <c:v>0.69912700000000005</c:v>
                </c:pt>
                <c:pt idx="194">
                  <c:v>0.349823</c:v>
                </c:pt>
                <c:pt idx="195">
                  <c:v>3.3599999999999998E-4</c:v>
                </c:pt>
                <c:pt idx="196">
                  <c:v>0.349823</c:v>
                </c:pt>
                <c:pt idx="197">
                  <c:v>0.69937099999999996</c:v>
                </c:pt>
                <c:pt idx="198">
                  <c:v>0.34988399999999997</c:v>
                </c:pt>
                <c:pt idx="199">
                  <c:v>7.0200000000000004E-4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6-1F4A-8A0A-7F0BF92F519D}"/>
            </c:ext>
          </c:extLst>
        </c:ser>
        <c:ser>
          <c:idx val="1"/>
          <c:order val="1"/>
          <c:tx>
            <c:strRef>
              <c:f>'lpf 3k f 10000'!$C$1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0.22137499999999999</c:v>
                </c:pt>
                <c:pt idx="2">
                  <c:v>0.60684199999999999</c:v>
                </c:pt>
                <c:pt idx="3">
                  <c:v>0.35293600000000003</c:v>
                </c:pt>
                <c:pt idx="4">
                  <c:v>0.11788899999999999</c:v>
                </c:pt>
                <c:pt idx="5">
                  <c:v>0.41278100000000001</c:v>
                </c:pt>
                <c:pt idx="6">
                  <c:v>0.65396100000000001</c:v>
                </c:pt>
                <c:pt idx="7">
                  <c:v>0.357269</c:v>
                </c:pt>
                <c:pt idx="8">
                  <c:v>0.11853</c:v>
                </c:pt>
                <c:pt idx="9">
                  <c:v>0.41275000000000001</c:v>
                </c:pt>
                <c:pt idx="10">
                  <c:v>0.65216099999999999</c:v>
                </c:pt>
                <c:pt idx="11">
                  <c:v>0.357178</c:v>
                </c:pt>
                <c:pt idx="12">
                  <c:v>0.11770600000000001</c:v>
                </c:pt>
                <c:pt idx="13">
                  <c:v>0.41275000000000001</c:v>
                </c:pt>
                <c:pt idx="14">
                  <c:v>0.65170300000000003</c:v>
                </c:pt>
                <c:pt idx="15">
                  <c:v>0.357178</c:v>
                </c:pt>
                <c:pt idx="16">
                  <c:v>0.116302</c:v>
                </c:pt>
                <c:pt idx="17">
                  <c:v>0.412659</c:v>
                </c:pt>
                <c:pt idx="18">
                  <c:v>0.65142800000000001</c:v>
                </c:pt>
                <c:pt idx="19">
                  <c:v>0.35720800000000003</c:v>
                </c:pt>
                <c:pt idx="20">
                  <c:v>0.117828</c:v>
                </c:pt>
                <c:pt idx="21">
                  <c:v>0.41278100000000001</c:v>
                </c:pt>
                <c:pt idx="22">
                  <c:v>0.65231300000000003</c:v>
                </c:pt>
                <c:pt idx="23">
                  <c:v>0.35720800000000003</c:v>
                </c:pt>
                <c:pt idx="24">
                  <c:v>0.118256</c:v>
                </c:pt>
                <c:pt idx="25">
                  <c:v>0.41278100000000001</c:v>
                </c:pt>
                <c:pt idx="26">
                  <c:v>0.65362500000000001</c:v>
                </c:pt>
                <c:pt idx="27">
                  <c:v>0.35730000000000001</c:v>
                </c:pt>
                <c:pt idx="28">
                  <c:v>0.11853</c:v>
                </c:pt>
                <c:pt idx="29">
                  <c:v>0.41275000000000001</c:v>
                </c:pt>
                <c:pt idx="30">
                  <c:v>0.65212999999999999</c:v>
                </c:pt>
                <c:pt idx="31">
                  <c:v>0.357178</c:v>
                </c:pt>
                <c:pt idx="32">
                  <c:v>0.117615</c:v>
                </c:pt>
                <c:pt idx="33">
                  <c:v>0.41275000000000001</c:v>
                </c:pt>
                <c:pt idx="34">
                  <c:v>0.65170300000000003</c:v>
                </c:pt>
                <c:pt idx="35">
                  <c:v>0.357178</c:v>
                </c:pt>
                <c:pt idx="36">
                  <c:v>0.116364</c:v>
                </c:pt>
                <c:pt idx="37">
                  <c:v>0.412659</c:v>
                </c:pt>
                <c:pt idx="38">
                  <c:v>0.65173300000000001</c:v>
                </c:pt>
                <c:pt idx="39">
                  <c:v>0.35720800000000003</c:v>
                </c:pt>
                <c:pt idx="40">
                  <c:v>0.118103</c:v>
                </c:pt>
                <c:pt idx="41">
                  <c:v>0.41278100000000001</c:v>
                </c:pt>
                <c:pt idx="42">
                  <c:v>0.654053</c:v>
                </c:pt>
                <c:pt idx="43">
                  <c:v>0.357269</c:v>
                </c:pt>
                <c:pt idx="44">
                  <c:v>0.11853</c:v>
                </c:pt>
                <c:pt idx="45">
                  <c:v>0.41275000000000001</c:v>
                </c:pt>
                <c:pt idx="46">
                  <c:v>0.65219099999999997</c:v>
                </c:pt>
                <c:pt idx="47">
                  <c:v>0.357178</c:v>
                </c:pt>
                <c:pt idx="48">
                  <c:v>0.117767</c:v>
                </c:pt>
                <c:pt idx="49">
                  <c:v>0.41275000000000001</c:v>
                </c:pt>
                <c:pt idx="50">
                  <c:v>0.65173300000000001</c:v>
                </c:pt>
                <c:pt idx="51">
                  <c:v>0.357178</c:v>
                </c:pt>
                <c:pt idx="52">
                  <c:v>0.116272</c:v>
                </c:pt>
                <c:pt idx="53">
                  <c:v>0.412659</c:v>
                </c:pt>
                <c:pt idx="54">
                  <c:v>0.65142800000000001</c:v>
                </c:pt>
                <c:pt idx="55">
                  <c:v>0.35720800000000003</c:v>
                </c:pt>
                <c:pt idx="56">
                  <c:v>0.117798</c:v>
                </c:pt>
                <c:pt idx="57">
                  <c:v>0.41278100000000001</c:v>
                </c:pt>
                <c:pt idx="58">
                  <c:v>0.65225200000000005</c:v>
                </c:pt>
                <c:pt idx="59">
                  <c:v>0.35720800000000003</c:v>
                </c:pt>
                <c:pt idx="60">
                  <c:v>0.118256</c:v>
                </c:pt>
                <c:pt idx="61">
                  <c:v>0.41278100000000001</c:v>
                </c:pt>
                <c:pt idx="62">
                  <c:v>0.65365600000000001</c:v>
                </c:pt>
                <c:pt idx="63">
                  <c:v>0.35730000000000001</c:v>
                </c:pt>
                <c:pt idx="64">
                  <c:v>0.11853</c:v>
                </c:pt>
                <c:pt idx="65">
                  <c:v>0.41275000000000001</c:v>
                </c:pt>
                <c:pt idx="66">
                  <c:v>0.65212999999999999</c:v>
                </c:pt>
                <c:pt idx="67">
                  <c:v>0.357178</c:v>
                </c:pt>
                <c:pt idx="68">
                  <c:v>0.117645</c:v>
                </c:pt>
                <c:pt idx="69">
                  <c:v>0.41275000000000001</c:v>
                </c:pt>
                <c:pt idx="70">
                  <c:v>0.65170300000000003</c:v>
                </c:pt>
                <c:pt idx="71">
                  <c:v>0.357178</c:v>
                </c:pt>
                <c:pt idx="72">
                  <c:v>0.116364</c:v>
                </c:pt>
                <c:pt idx="73">
                  <c:v>0.412659</c:v>
                </c:pt>
                <c:pt idx="74">
                  <c:v>0.65167200000000003</c:v>
                </c:pt>
                <c:pt idx="75">
                  <c:v>0.35720800000000003</c:v>
                </c:pt>
                <c:pt idx="76">
                  <c:v>0.118103</c:v>
                </c:pt>
                <c:pt idx="77">
                  <c:v>0.41278100000000001</c:v>
                </c:pt>
                <c:pt idx="78">
                  <c:v>0.65411399999999997</c:v>
                </c:pt>
                <c:pt idx="79">
                  <c:v>0.357269</c:v>
                </c:pt>
                <c:pt idx="80">
                  <c:v>0.11849999999999999</c:v>
                </c:pt>
                <c:pt idx="81">
                  <c:v>0.41275000000000001</c:v>
                </c:pt>
                <c:pt idx="82">
                  <c:v>0.65219099999999997</c:v>
                </c:pt>
                <c:pt idx="83">
                  <c:v>0.357178</c:v>
                </c:pt>
                <c:pt idx="84">
                  <c:v>0.117828</c:v>
                </c:pt>
                <c:pt idx="85">
                  <c:v>0.41275000000000001</c:v>
                </c:pt>
                <c:pt idx="86">
                  <c:v>0.65173300000000001</c:v>
                </c:pt>
                <c:pt idx="87">
                  <c:v>0.357178</c:v>
                </c:pt>
                <c:pt idx="88">
                  <c:v>0.116241</c:v>
                </c:pt>
                <c:pt idx="89">
                  <c:v>0.412659</c:v>
                </c:pt>
                <c:pt idx="90">
                  <c:v>0.65142800000000001</c:v>
                </c:pt>
                <c:pt idx="91">
                  <c:v>0.35720800000000003</c:v>
                </c:pt>
                <c:pt idx="92">
                  <c:v>0.117798</c:v>
                </c:pt>
                <c:pt idx="93">
                  <c:v>0.41278100000000001</c:v>
                </c:pt>
                <c:pt idx="94">
                  <c:v>0.65222199999999997</c:v>
                </c:pt>
                <c:pt idx="95">
                  <c:v>0.35720800000000003</c:v>
                </c:pt>
                <c:pt idx="96">
                  <c:v>0.118256</c:v>
                </c:pt>
                <c:pt idx="97">
                  <c:v>0.41278100000000001</c:v>
                </c:pt>
                <c:pt idx="98">
                  <c:v>0.65365600000000001</c:v>
                </c:pt>
                <c:pt idx="99">
                  <c:v>0.35730000000000001</c:v>
                </c:pt>
                <c:pt idx="100">
                  <c:v>0.11853</c:v>
                </c:pt>
                <c:pt idx="101">
                  <c:v>0.41275000000000001</c:v>
                </c:pt>
                <c:pt idx="102">
                  <c:v>0.65216099999999999</c:v>
                </c:pt>
                <c:pt idx="103">
                  <c:v>0.357178</c:v>
                </c:pt>
                <c:pt idx="104">
                  <c:v>0.117676</c:v>
                </c:pt>
                <c:pt idx="105">
                  <c:v>0.41275000000000001</c:v>
                </c:pt>
                <c:pt idx="106">
                  <c:v>0.65170300000000003</c:v>
                </c:pt>
                <c:pt idx="107">
                  <c:v>0.357178</c:v>
                </c:pt>
                <c:pt idx="108">
                  <c:v>0.11633300000000001</c:v>
                </c:pt>
                <c:pt idx="109">
                  <c:v>0.412659</c:v>
                </c:pt>
                <c:pt idx="110">
                  <c:v>0.65142800000000001</c:v>
                </c:pt>
                <c:pt idx="111">
                  <c:v>0.35720800000000003</c:v>
                </c:pt>
                <c:pt idx="112">
                  <c:v>0.117828</c:v>
                </c:pt>
                <c:pt idx="113">
                  <c:v>0.41278100000000001</c:v>
                </c:pt>
                <c:pt idx="114">
                  <c:v>0.65234400000000003</c:v>
                </c:pt>
                <c:pt idx="115">
                  <c:v>0.35720800000000003</c:v>
                </c:pt>
                <c:pt idx="116">
                  <c:v>0.118256</c:v>
                </c:pt>
                <c:pt idx="117">
                  <c:v>0.41278100000000001</c:v>
                </c:pt>
                <c:pt idx="118">
                  <c:v>0.65359500000000004</c:v>
                </c:pt>
                <c:pt idx="119">
                  <c:v>0.35730000000000001</c:v>
                </c:pt>
                <c:pt idx="120">
                  <c:v>0.118256</c:v>
                </c:pt>
                <c:pt idx="121">
                  <c:v>0.41275000000000001</c:v>
                </c:pt>
                <c:pt idx="122">
                  <c:v>0.65185499999999996</c:v>
                </c:pt>
                <c:pt idx="123">
                  <c:v>0.357178</c:v>
                </c:pt>
                <c:pt idx="124">
                  <c:v>0.115906</c:v>
                </c:pt>
                <c:pt idx="125">
                  <c:v>0.41268899999999997</c:v>
                </c:pt>
                <c:pt idx="126">
                  <c:v>0.65142800000000001</c:v>
                </c:pt>
                <c:pt idx="127">
                  <c:v>0.35720800000000003</c:v>
                </c:pt>
                <c:pt idx="128">
                  <c:v>0.117767</c:v>
                </c:pt>
                <c:pt idx="129">
                  <c:v>0.41278100000000001</c:v>
                </c:pt>
                <c:pt idx="130">
                  <c:v>0.65216099999999999</c:v>
                </c:pt>
                <c:pt idx="131">
                  <c:v>0.35720800000000003</c:v>
                </c:pt>
                <c:pt idx="132">
                  <c:v>0.118225</c:v>
                </c:pt>
                <c:pt idx="133">
                  <c:v>0.41278100000000001</c:v>
                </c:pt>
                <c:pt idx="134">
                  <c:v>0.65368700000000002</c:v>
                </c:pt>
                <c:pt idx="135">
                  <c:v>0.35730000000000001</c:v>
                </c:pt>
                <c:pt idx="136">
                  <c:v>0.11853</c:v>
                </c:pt>
                <c:pt idx="137">
                  <c:v>0.41275000000000001</c:v>
                </c:pt>
                <c:pt idx="138">
                  <c:v>0.65216099999999999</c:v>
                </c:pt>
                <c:pt idx="139">
                  <c:v>0.357178</c:v>
                </c:pt>
                <c:pt idx="140">
                  <c:v>0.11770600000000001</c:v>
                </c:pt>
                <c:pt idx="141">
                  <c:v>0.41275000000000001</c:v>
                </c:pt>
                <c:pt idx="142">
                  <c:v>0.65170300000000003</c:v>
                </c:pt>
                <c:pt idx="143">
                  <c:v>0.357178</c:v>
                </c:pt>
                <c:pt idx="144">
                  <c:v>0.116302</c:v>
                </c:pt>
                <c:pt idx="145">
                  <c:v>0.412659</c:v>
                </c:pt>
                <c:pt idx="146">
                  <c:v>0.65142800000000001</c:v>
                </c:pt>
                <c:pt idx="147">
                  <c:v>0.35720800000000003</c:v>
                </c:pt>
                <c:pt idx="148">
                  <c:v>0.117828</c:v>
                </c:pt>
                <c:pt idx="149">
                  <c:v>0.41278100000000001</c:v>
                </c:pt>
                <c:pt idx="150">
                  <c:v>0.65231300000000003</c:v>
                </c:pt>
                <c:pt idx="151">
                  <c:v>0.35720800000000003</c:v>
                </c:pt>
                <c:pt idx="152">
                  <c:v>0.118256</c:v>
                </c:pt>
                <c:pt idx="153">
                  <c:v>0.41278100000000001</c:v>
                </c:pt>
                <c:pt idx="154">
                  <c:v>0.65362500000000001</c:v>
                </c:pt>
                <c:pt idx="155">
                  <c:v>0.35730000000000001</c:v>
                </c:pt>
                <c:pt idx="156">
                  <c:v>0.118286</c:v>
                </c:pt>
                <c:pt idx="157">
                  <c:v>0.41275000000000001</c:v>
                </c:pt>
                <c:pt idx="158">
                  <c:v>0.65188599999999997</c:v>
                </c:pt>
                <c:pt idx="159">
                  <c:v>0.357178</c:v>
                </c:pt>
                <c:pt idx="160">
                  <c:v>0.115845</c:v>
                </c:pt>
                <c:pt idx="161">
                  <c:v>0.41268899999999997</c:v>
                </c:pt>
                <c:pt idx="162">
                  <c:v>0.65145900000000001</c:v>
                </c:pt>
                <c:pt idx="163">
                  <c:v>0.35720800000000003</c:v>
                </c:pt>
                <c:pt idx="164">
                  <c:v>0.117767</c:v>
                </c:pt>
                <c:pt idx="165">
                  <c:v>0.41278100000000001</c:v>
                </c:pt>
                <c:pt idx="166">
                  <c:v>0.65212999999999999</c:v>
                </c:pt>
                <c:pt idx="167">
                  <c:v>0.35720800000000003</c:v>
                </c:pt>
                <c:pt idx="168">
                  <c:v>0.118225</c:v>
                </c:pt>
                <c:pt idx="169">
                  <c:v>0.41278100000000001</c:v>
                </c:pt>
                <c:pt idx="170">
                  <c:v>0.65371699999999999</c:v>
                </c:pt>
                <c:pt idx="171">
                  <c:v>0.35730000000000001</c:v>
                </c:pt>
                <c:pt idx="172">
                  <c:v>0.11853</c:v>
                </c:pt>
                <c:pt idx="173">
                  <c:v>0.41275000000000001</c:v>
                </c:pt>
                <c:pt idx="174">
                  <c:v>0.65216099999999999</c:v>
                </c:pt>
                <c:pt idx="175">
                  <c:v>0.357178</c:v>
                </c:pt>
                <c:pt idx="176">
                  <c:v>0.11773699999999999</c:v>
                </c:pt>
                <c:pt idx="177">
                  <c:v>0.41275000000000001</c:v>
                </c:pt>
                <c:pt idx="178">
                  <c:v>0.65173300000000001</c:v>
                </c:pt>
                <c:pt idx="179">
                  <c:v>0.357178</c:v>
                </c:pt>
                <c:pt idx="180">
                  <c:v>0.116302</c:v>
                </c:pt>
                <c:pt idx="181">
                  <c:v>0.412659</c:v>
                </c:pt>
                <c:pt idx="182">
                  <c:v>0.65142800000000001</c:v>
                </c:pt>
                <c:pt idx="183">
                  <c:v>0.35720800000000003</c:v>
                </c:pt>
                <c:pt idx="184">
                  <c:v>0.117798</c:v>
                </c:pt>
                <c:pt idx="185">
                  <c:v>0.41278100000000001</c:v>
                </c:pt>
                <c:pt idx="186">
                  <c:v>0.65228299999999995</c:v>
                </c:pt>
                <c:pt idx="187">
                  <c:v>0.35720800000000003</c:v>
                </c:pt>
                <c:pt idx="188">
                  <c:v>0.118256</c:v>
                </c:pt>
                <c:pt idx="189">
                  <c:v>0.41278100000000001</c:v>
                </c:pt>
                <c:pt idx="190">
                  <c:v>0.65362500000000001</c:v>
                </c:pt>
                <c:pt idx="191">
                  <c:v>0.35730000000000001</c:v>
                </c:pt>
                <c:pt idx="192">
                  <c:v>0.11853</c:v>
                </c:pt>
                <c:pt idx="193">
                  <c:v>0.41275000000000001</c:v>
                </c:pt>
                <c:pt idx="194">
                  <c:v>0.65212999999999999</c:v>
                </c:pt>
                <c:pt idx="195">
                  <c:v>0.357178</c:v>
                </c:pt>
                <c:pt idx="196">
                  <c:v>0.117645</c:v>
                </c:pt>
                <c:pt idx="197">
                  <c:v>0.41275000000000001</c:v>
                </c:pt>
                <c:pt idx="198">
                  <c:v>0.65170300000000003</c:v>
                </c:pt>
                <c:pt idx="199">
                  <c:v>0.357178</c:v>
                </c:pt>
                <c:pt idx="200">
                  <c:v>0.115356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6-1F4A-8A0A-7F0BF92F519D}"/>
            </c:ext>
          </c:extLst>
        </c:ser>
        <c:ser>
          <c:idx val="2"/>
          <c:order val="2"/>
          <c:tx>
            <c:strRef>
              <c:f>'lpf 3k f 10000'!$D$1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0.22070300000000001</c:v>
                </c:pt>
                <c:pt idx="2">
                  <c:v>0.60644500000000001</c:v>
                </c:pt>
                <c:pt idx="3">
                  <c:v>0.35253899999999999</c:v>
                </c:pt>
                <c:pt idx="4">
                  <c:v>0.117188</c:v>
                </c:pt>
                <c:pt idx="5">
                  <c:v>0.412109</c:v>
                </c:pt>
                <c:pt idx="6">
                  <c:v>0.65332000000000001</c:v>
                </c:pt>
                <c:pt idx="7">
                  <c:v>0.35644500000000001</c:v>
                </c:pt>
                <c:pt idx="8">
                  <c:v>0.11816400000000001</c:v>
                </c:pt>
                <c:pt idx="9">
                  <c:v>0.412109</c:v>
                </c:pt>
                <c:pt idx="10">
                  <c:v>0.65136700000000003</c:v>
                </c:pt>
                <c:pt idx="11">
                  <c:v>0.35644500000000001</c:v>
                </c:pt>
                <c:pt idx="12">
                  <c:v>0.117188</c:v>
                </c:pt>
                <c:pt idx="13">
                  <c:v>0.412109</c:v>
                </c:pt>
                <c:pt idx="14">
                  <c:v>0.65136700000000003</c:v>
                </c:pt>
                <c:pt idx="15">
                  <c:v>0.35644500000000001</c:v>
                </c:pt>
                <c:pt idx="16">
                  <c:v>0.11621099999999999</c:v>
                </c:pt>
                <c:pt idx="17">
                  <c:v>0.412109</c:v>
                </c:pt>
                <c:pt idx="18">
                  <c:v>0.65136700000000003</c:v>
                </c:pt>
                <c:pt idx="19">
                  <c:v>0.35644500000000001</c:v>
                </c:pt>
                <c:pt idx="20">
                  <c:v>0.117188</c:v>
                </c:pt>
                <c:pt idx="21">
                  <c:v>0.412109</c:v>
                </c:pt>
                <c:pt idx="22">
                  <c:v>0.65136700000000003</c:v>
                </c:pt>
                <c:pt idx="23">
                  <c:v>0.35644500000000001</c:v>
                </c:pt>
                <c:pt idx="24">
                  <c:v>0.11816400000000001</c:v>
                </c:pt>
                <c:pt idx="25">
                  <c:v>0.412109</c:v>
                </c:pt>
                <c:pt idx="26">
                  <c:v>0.65332000000000001</c:v>
                </c:pt>
                <c:pt idx="27">
                  <c:v>0.35644500000000001</c:v>
                </c:pt>
                <c:pt idx="28">
                  <c:v>0.11816400000000001</c:v>
                </c:pt>
                <c:pt idx="29">
                  <c:v>0.412109</c:v>
                </c:pt>
                <c:pt idx="30">
                  <c:v>0.65136700000000003</c:v>
                </c:pt>
                <c:pt idx="31">
                  <c:v>0.35644500000000001</c:v>
                </c:pt>
                <c:pt idx="32">
                  <c:v>0.117188</c:v>
                </c:pt>
                <c:pt idx="33">
                  <c:v>0.412109</c:v>
                </c:pt>
                <c:pt idx="34">
                  <c:v>0.65136700000000003</c:v>
                </c:pt>
                <c:pt idx="35">
                  <c:v>0.35644500000000001</c:v>
                </c:pt>
                <c:pt idx="36">
                  <c:v>0.11621099999999999</c:v>
                </c:pt>
                <c:pt idx="37">
                  <c:v>0.412109</c:v>
                </c:pt>
                <c:pt idx="38">
                  <c:v>0.65136700000000003</c:v>
                </c:pt>
                <c:pt idx="39">
                  <c:v>0.35644500000000001</c:v>
                </c:pt>
                <c:pt idx="40">
                  <c:v>0.117188</c:v>
                </c:pt>
                <c:pt idx="41">
                  <c:v>0.412109</c:v>
                </c:pt>
                <c:pt idx="42">
                  <c:v>0.65332000000000001</c:v>
                </c:pt>
                <c:pt idx="43">
                  <c:v>0.35644500000000001</c:v>
                </c:pt>
                <c:pt idx="44">
                  <c:v>0.11816400000000001</c:v>
                </c:pt>
                <c:pt idx="45">
                  <c:v>0.412109</c:v>
                </c:pt>
                <c:pt idx="46">
                  <c:v>0.65136700000000003</c:v>
                </c:pt>
                <c:pt idx="47">
                  <c:v>0.35644500000000001</c:v>
                </c:pt>
                <c:pt idx="48">
                  <c:v>0.117188</c:v>
                </c:pt>
                <c:pt idx="49">
                  <c:v>0.412109</c:v>
                </c:pt>
                <c:pt idx="50">
                  <c:v>0.65136700000000003</c:v>
                </c:pt>
                <c:pt idx="51">
                  <c:v>0.35644500000000001</c:v>
                </c:pt>
                <c:pt idx="52">
                  <c:v>0.11621099999999999</c:v>
                </c:pt>
                <c:pt idx="53">
                  <c:v>0.412109</c:v>
                </c:pt>
                <c:pt idx="54">
                  <c:v>0.65136700000000003</c:v>
                </c:pt>
                <c:pt idx="55">
                  <c:v>0.35644500000000001</c:v>
                </c:pt>
                <c:pt idx="56">
                  <c:v>0.117188</c:v>
                </c:pt>
                <c:pt idx="57">
                  <c:v>0.412109</c:v>
                </c:pt>
                <c:pt idx="58">
                  <c:v>0.65136700000000003</c:v>
                </c:pt>
                <c:pt idx="59">
                  <c:v>0.35644500000000001</c:v>
                </c:pt>
                <c:pt idx="60">
                  <c:v>0.11816400000000001</c:v>
                </c:pt>
                <c:pt idx="61">
                  <c:v>0.412109</c:v>
                </c:pt>
                <c:pt idx="62">
                  <c:v>0.65332000000000001</c:v>
                </c:pt>
                <c:pt idx="63">
                  <c:v>0.35644500000000001</c:v>
                </c:pt>
                <c:pt idx="64">
                  <c:v>0.11816400000000001</c:v>
                </c:pt>
                <c:pt idx="65">
                  <c:v>0.412109</c:v>
                </c:pt>
                <c:pt idx="66">
                  <c:v>0.65136700000000003</c:v>
                </c:pt>
                <c:pt idx="67">
                  <c:v>0.35644500000000001</c:v>
                </c:pt>
                <c:pt idx="68">
                  <c:v>0.117188</c:v>
                </c:pt>
                <c:pt idx="69">
                  <c:v>0.412109</c:v>
                </c:pt>
                <c:pt idx="70">
                  <c:v>0.65136700000000003</c:v>
                </c:pt>
                <c:pt idx="71">
                  <c:v>0.35644500000000001</c:v>
                </c:pt>
                <c:pt idx="72">
                  <c:v>0.11621099999999999</c:v>
                </c:pt>
                <c:pt idx="73">
                  <c:v>0.412109</c:v>
                </c:pt>
                <c:pt idx="74">
                  <c:v>0.65136700000000003</c:v>
                </c:pt>
                <c:pt idx="75">
                  <c:v>0.35644500000000001</c:v>
                </c:pt>
                <c:pt idx="76">
                  <c:v>0.117188</c:v>
                </c:pt>
                <c:pt idx="77">
                  <c:v>0.412109</c:v>
                </c:pt>
                <c:pt idx="78">
                  <c:v>0.65332000000000001</c:v>
                </c:pt>
                <c:pt idx="79">
                  <c:v>0.35644500000000001</c:v>
                </c:pt>
                <c:pt idx="80">
                  <c:v>0.11816400000000001</c:v>
                </c:pt>
                <c:pt idx="81">
                  <c:v>0.412109</c:v>
                </c:pt>
                <c:pt idx="82">
                  <c:v>0.65136700000000003</c:v>
                </c:pt>
                <c:pt idx="83">
                  <c:v>0.35644500000000001</c:v>
                </c:pt>
                <c:pt idx="84">
                  <c:v>0.117188</c:v>
                </c:pt>
                <c:pt idx="85">
                  <c:v>0.412109</c:v>
                </c:pt>
                <c:pt idx="86">
                  <c:v>0.65136700000000003</c:v>
                </c:pt>
                <c:pt idx="87">
                  <c:v>0.35644500000000001</c:v>
                </c:pt>
                <c:pt idx="88">
                  <c:v>0.11621099999999999</c:v>
                </c:pt>
                <c:pt idx="89">
                  <c:v>0.412109</c:v>
                </c:pt>
                <c:pt idx="90">
                  <c:v>0.65136700000000003</c:v>
                </c:pt>
                <c:pt idx="91">
                  <c:v>0.35644500000000001</c:v>
                </c:pt>
                <c:pt idx="92">
                  <c:v>0.117188</c:v>
                </c:pt>
                <c:pt idx="93">
                  <c:v>0.412109</c:v>
                </c:pt>
                <c:pt idx="94">
                  <c:v>0.65136700000000003</c:v>
                </c:pt>
                <c:pt idx="95">
                  <c:v>0.35644500000000001</c:v>
                </c:pt>
                <c:pt idx="96">
                  <c:v>0.11816400000000001</c:v>
                </c:pt>
                <c:pt idx="97">
                  <c:v>0.412109</c:v>
                </c:pt>
                <c:pt idx="98">
                  <c:v>0.65332000000000001</c:v>
                </c:pt>
                <c:pt idx="99">
                  <c:v>0.35644500000000001</c:v>
                </c:pt>
                <c:pt idx="100">
                  <c:v>0.11816400000000001</c:v>
                </c:pt>
                <c:pt idx="101">
                  <c:v>0.412109</c:v>
                </c:pt>
                <c:pt idx="102">
                  <c:v>0.65136700000000003</c:v>
                </c:pt>
                <c:pt idx="103">
                  <c:v>0.35644500000000001</c:v>
                </c:pt>
                <c:pt idx="104">
                  <c:v>0.117188</c:v>
                </c:pt>
                <c:pt idx="105">
                  <c:v>0.412109</c:v>
                </c:pt>
                <c:pt idx="106">
                  <c:v>0.65136700000000003</c:v>
                </c:pt>
                <c:pt idx="107">
                  <c:v>0.35644500000000001</c:v>
                </c:pt>
                <c:pt idx="108">
                  <c:v>0.11621099999999999</c:v>
                </c:pt>
                <c:pt idx="109">
                  <c:v>0.412109</c:v>
                </c:pt>
                <c:pt idx="110">
                  <c:v>0.65136700000000003</c:v>
                </c:pt>
                <c:pt idx="111">
                  <c:v>0.35644500000000001</c:v>
                </c:pt>
                <c:pt idx="112">
                  <c:v>0.117188</c:v>
                </c:pt>
                <c:pt idx="113">
                  <c:v>0.412109</c:v>
                </c:pt>
                <c:pt idx="114">
                  <c:v>0.65234400000000003</c:v>
                </c:pt>
                <c:pt idx="115">
                  <c:v>0.35644500000000001</c:v>
                </c:pt>
                <c:pt idx="116">
                  <c:v>0.11816400000000001</c:v>
                </c:pt>
                <c:pt idx="117">
                  <c:v>0.412109</c:v>
                </c:pt>
                <c:pt idx="118">
                  <c:v>0.65332000000000001</c:v>
                </c:pt>
                <c:pt idx="119">
                  <c:v>0.35644500000000001</c:v>
                </c:pt>
                <c:pt idx="120">
                  <c:v>0.11816400000000001</c:v>
                </c:pt>
                <c:pt idx="121">
                  <c:v>0.412109</c:v>
                </c:pt>
                <c:pt idx="122">
                  <c:v>0.65136700000000003</c:v>
                </c:pt>
                <c:pt idx="123">
                  <c:v>0.35644500000000001</c:v>
                </c:pt>
                <c:pt idx="124">
                  <c:v>0.115234</c:v>
                </c:pt>
                <c:pt idx="125">
                  <c:v>0.412109</c:v>
                </c:pt>
                <c:pt idx="126">
                  <c:v>0.65136700000000003</c:v>
                </c:pt>
                <c:pt idx="127">
                  <c:v>0.35644500000000001</c:v>
                </c:pt>
                <c:pt idx="128">
                  <c:v>0.117188</c:v>
                </c:pt>
                <c:pt idx="129">
                  <c:v>0.412109</c:v>
                </c:pt>
                <c:pt idx="130">
                  <c:v>0.65136700000000003</c:v>
                </c:pt>
                <c:pt idx="131">
                  <c:v>0.35644500000000001</c:v>
                </c:pt>
                <c:pt idx="132">
                  <c:v>0.11816400000000001</c:v>
                </c:pt>
                <c:pt idx="133">
                  <c:v>0.412109</c:v>
                </c:pt>
                <c:pt idx="134">
                  <c:v>0.65332000000000001</c:v>
                </c:pt>
                <c:pt idx="135">
                  <c:v>0.35644500000000001</c:v>
                </c:pt>
                <c:pt idx="136">
                  <c:v>0.11816400000000001</c:v>
                </c:pt>
                <c:pt idx="137">
                  <c:v>0.412109</c:v>
                </c:pt>
                <c:pt idx="138">
                  <c:v>0.65136700000000003</c:v>
                </c:pt>
                <c:pt idx="139">
                  <c:v>0.35644500000000001</c:v>
                </c:pt>
                <c:pt idx="140">
                  <c:v>0.117188</c:v>
                </c:pt>
                <c:pt idx="141">
                  <c:v>0.412109</c:v>
                </c:pt>
                <c:pt idx="142">
                  <c:v>0.65136700000000003</c:v>
                </c:pt>
                <c:pt idx="143">
                  <c:v>0.35644500000000001</c:v>
                </c:pt>
                <c:pt idx="144">
                  <c:v>0.11621099999999999</c:v>
                </c:pt>
                <c:pt idx="145">
                  <c:v>0.412109</c:v>
                </c:pt>
                <c:pt idx="146">
                  <c:v>0.65136700000000003</c:v>
                </c:pt>
                <c:pt idx="147">
                  <c:v>0.35644500000000001</c:v>
                </c:pt>
                <c:pt idx="148">
                  <c:v>0.117188</c:v>
                </c:pt>
                <c:pt idx="149">
                  <c:v>0.412109</c:v>
                </c:pt>
                <c:pt idx="150">
                  <c:v>0.65136700000000003</c:v>
                </c:pt>
                <c:pt idx="151">
                  <c:v>0.35644500000000001</c:v>
                </c:pt>
                <c:pt idx="152">
                  <c:v>0.11816400000000001</c:v>
                </c:pt>
                <c:pt idx="153">
                  <c:v>0.412109</c:v>
                </c:pt>
                <c:pt idx="154">
                  <c:v>0.65332000000000001</c:v>
                </c:pt>
                <c:pt idx="155">
                  <c:v>0.35644500000000001</c:v>
                </c:pt>
                <c:pt idx="156">
                  <c:v>0.11816400000000001</c:v>
                </c:pt>
                <c:pt idx="157">
                  <c:v>0.412109</c:v>
                </c:pt>
                <c:pt idx="158">
                  <c:v>0.65136700000000003</c:v>
                </c:pt>
                <c:pt idx="159">
                  <c:v>0.35644500000000001</c:v>
                </c:pt>
                <c:pt idx="160">
                  <c:v>0.115234</c:v>
                </c:pt>
                <c:pt idx="161">
                  <c:v>0.412109</c:v>
                </c:pt>
                <c:pt idx="162">
                  <c:v>0.65136700000000003</c:v>
                </c:pt>
                <c:pt idx="163">
                  <c:v>0.35644500000000001</c:v>
                </c:pt>
                <c:pt idx="164">
                  <c:v>0.117188</c:v>
                </c:pt>
                <c:pt idx="165">
                  <c:v>0.412109</c:v>
                </c:pt>
                <c:pt idx="166">
                  <c:v>0.65136700000000003</c:v>
                </c:pt>
                <c:pt idx="167">
                  <c:v>0.35644500000000001</c:v>
                </c:pt>
                <c:pt idx="168">
                  <c:v>0.11816400000000001</c:v>
                </c:pt>
                <c:pt idx="169">
                  <c:v>0.412109</c:v>
                </c:pt>
                <c:pt idx="170">
                  <c:v>0.65332000000000001</c:v>
                </c:pt>
                <c:pt idx="171">
                  <c:v>0.35644500000000001</c:v>
                </c:pt>
                <c:pt idx="172">
                  <c:v>0.11816400000000001</c:v>
                </c:pt>
                <c:pt idx="173">
                  <c:v>0.412109</c:v>
                </c:pt>
                <c:pt idx="174">
                  <c:v>0.65136700000000003</c:v>
                </c:pt>
                <c:pt idx="175">
                  <c:v>0.35644500000000001</c:v>
                </c:pt>
                <c:pt idx="176">
                  <c:v>0.117188</c:v>
                </c:pt>
                <c:pt idx="177">
                  <c:v>0.412109</c:v>
                </c:pt>
                <c:pt idx="178">
                  <c:v>0.65136700000000003</c:v>
                </c:pt>
                <c:pt idx="179">
                  <c:v>0.35644500000000001</c:v>
                </c:pt>
                <c:pt idx="180">
                  <c:v>0.11621099999999999</c:v>
                </c:pt>
                <c:pt idx="181">
                  <c:v>0.412109</c:v>
                </c:pt>
                <c:pt idx="182">
                  <c:v>0.65136700000000003</c:v>
                </c:pt>
                <c:pt idx="183">
                  <c:v>0.35644500000000001</c:v>
                </c:pt>
                <c:pt idx="184">
                  <c:v>0.117188</c:v>
                </c:pt>
                <c:pt idx="185">
                  <c:v>0.412109</c:v>
                </c:pt>
                <c:pt idx="186">
                  <c:v>0.65136700000000003</c:v>
                </c:pt>
                <c:pt idx="187">
                  <c:v>0.35644500000000001</c:v>
                </c:pt>
                <c:pt idx="188">
                  <c:v>0.11816400000000001</c:v>
                </c:pt>
                <c:pt idx="189">
                  <c:v>0.412109</c:v>
                </c:pt>
                <c:pt idx="190">
                  <c:v>0.65332000000000001</c:v>
                </c:pt>
                <c:pt idx="191">
                  <c:v>0.35644500000000001</c:v>
                </c:pt>
                <c:pt idx="192">
                  <c:v>0.11816400000000001</c:v>
                </c:pt>
                <c:pt idx="193">
                  <c:v>0.412109</c:v>
                </c:pt>
                <c:pt idx="194">
                  <c:v>0.65136700000000003</c:v>
                </c:pt>
                <c:pt idx="195">
                  <c:v>0.35644500000000001</c:v>
                </c:pt>
                <c:pt idx="196">
                  <c:v>0.117188</c:v>
                </c:pt>
                <c:pt idx="197">
                  <c:v>0.412109</c:v>
                </c:pt>
                <c:pt idx="198">
                  <c:v>0.65136700000000003</c:v>
                </c:pt>
                <c:pt idx="199">
                  <c:v>0.35644500000000001</c:v>
                </c:pt>
                <c:pt idx="200">
                  <c:v>0.115234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86-1F4A-8A0A-7F0BF92F519D}"/>
            </c:ext>
          </c:extLst>
        </c:ser>
        <c:ser>
          <c:idx val="3"/>
          <c:order val="3"/>
          <c:tx>
            <c:strRef>
              <c:f>'lpf 3k f 10000'!$E$1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3.3199999999999999E-4</c:v>
                </c:pt>
                <c:pt idx="2">
                  <c:v>1.1980000000000001E-3</c:v>
                </c:pt>
                <c:pt idx="3">
                  <c:v>1.495E-3</c:v>
                </c:pt>
                <c:pt idx="4">
                  <c:v>9.8799999999999995E-4</c:v>
                </c:pt>
                <c:pt idx="5">
                  <c:v>4.0000000000000003E-5</c:v>
                </c:pt>
                <c:pt idx="6">
                  <c:v>2.2190000000000001E-3</c:v>
                </c:pt>
                <c:pt idx="7">
                  <c:v>6.4949999999999999E-3</c:v>
                </c:pt>
                <c:pt idx="8">
                  <c:v>1.2148000000000001E-2</c:v>
                </c:pt>
                <c:pt idx="9">
                  <c:v>1.6961E-2</c:v>
                </c:pt>
                <c:pt idx="10">
                  <c:v>1.8751E-2</c:v>
                </c:pt>
                <c:pt idx="11">
                  <c:v>1.5306999999999999E-2</c:v>
                </c:pt>
                <c:pt idx="12">
                  <c:v>3.496E-3</c:v>
                </c:pt>
                <c:pt idx="13">
                  <c:v>1.9628E-2</c:v>
                </c:pt>
                <c:pt idx="14">
                  <c:v>5.4655000000000002E-2</c:v>
                </c:pt>
                <c:pt idx="15">
                  <c:v>9.9770999999999999E-2</c:v>
                </c:pt>
                <c:pt idx="16">
                  <c:v>0.152309</c:v>
                </c:pt>
                <c:pt idx="17">
                  <c:v>0.20868600000000001</c:v>
                </c:pt>
                <c:pt idx="18">
                  <c:v>0.26368900000000001</c:v>
                </c:pt>
                <c:pt idx="19">
                  <c:v>0.311996</c:v>
                </c:pt>
                <c:pt idx="20">
                  <c:v>0.35040399999999999</c:v>
                </c:pt>
                <c:pt idx="21">
                  <c:v>0.37800699999999998</c:v>
                </c:pt>
                <c:pt idx="22">
                  <c:v>0.39476899999999998</c:v>
                </c:pt>
                <c:pt idx="23">
                  <c:v>0.40162700000000001</c:v>
                </c:pt>
                <c:pt idx="24">
                  <c:v>0.401509</c:v>
                </c:pt>
                <c:pt idx="25">
                  <c:v>0.39811999999999997</c:v>
                </c:pt>
                <c:pt idx="26">
                  <c:v>0.39374900000000002</c:v>
                </c:pt>
                <c:pt idx="27">
                  <c:v>0.38929900000000001</c:v>
                </c:pt>
                <c:pt idx="28">
                  <c:v>0.385791</c:v>
                </c:pt>
                <c:pt idx="29">
                  <c:v>0.38414300000000001</c:v>
                </c:pt>
                <c:pt idx="30">
                  <c:v>0.38387399999999999</c:v>
                </c:pt>
                <c:pt idx="31">
                  <c:v>0.38374599999999998</c:v>
                </c:pt>
                <c:pt idx="32">
                  <c:v>0.383656</c:v>
                </c:pt>
                <c:pt idx="33">
                  <c:v>0.38428899999999999</c:v>
                </c:pt>
                <c:pt idx="34">
                  <c:v>0.38503500000000002</c:v>
                </c:pt>
                <c:pt idx="35">
                  <c:v>0.38470100000000002</c:v>
                </c:pt>
                <c:pt idx="36">
                  <c:v>0.38442599999999999</c:v>
                </c:pt>
                <c:pt idx="37">
                  <c:v>0.38506800000000002</c:v>
                </c:pt>
                <c:pt idx="38">
                  <c:v>0.38561400000000001</c:v>
                </c:pt>
                <c:pt idx="39">
                  <c:v>0.38523600000000002</c:v>
                </c:pt>
                <c:pt idx="40">
                  <c:v>0.38492799999999999</c:v>
                </c:pt>
                <c:pt idx="41">
                  <c:v>0.38549099999999997</c:v>
                </c:pt>
                <c:pt idx="42">
                  <c:v>0.38591900000000001</c:v>
                </c:pt>
                <c:pt idx="43">
                  <c:v>0.38539200000000001</c:v>
                </c:pt>
                <c:pt idx="44">
                  <c:v>0.38491700000000001</c:v>
                </c:pt>
                <c:pt idx="45">
                  <c:v>0.38531300000000002</c:v>
                </c:pt>
                <c:pt idx="46">
                  <c:v>0.38558799999999999</c:v>
                </c:pt>
                <c:pt idx="47">
                  <c:v>0.38494299999999998</c:v>
                </c:pt>
                <c:pt idx="48">
                  <c:v>0.38439499999999999</c:v>
                </c:pt>
                <c:pt idx="49">
                  <c:v>0.38478099999999998</c:v>
                </c:pt>
                <c:pt idx="50">
                  <c:v>0.38510899999999998</c:v>
                </c:pt>
                <c:pt idx="51">
                  <c:v>0.38458500000000001</c:v>
                </c:pt>
                <c:pt idx="52">
                  <c:v>0.38421100000000002</c:v>
                </c:pt>
                <c:pt idx="53">
                  <c:v>0.38480300000000001</c:v>
                </c:pt>
                <c:pt idx="54">
                  <c:v>0.38534400000000002</c:v>
                </c:pt>
                <c:pt idx="55">
                  <c:v>0.38500099999999998</c:v>
                </c:pt>
                <c:pt idx="56">
                  <c:v>0.38475300000000001</c:v>
                </c:pt>
                <c:pt idx="57">
                  <c:v>0.38538899999999998</c:v>
                </c:pt>
                <c:pt idx="58">
                  <c:v>0.38588699999999998</c:v>
                </c:pt>
                <c:pt idx="59">
                  <c:v>0.38541700000000001</c:v>
                </c:pt>
                <c:pt idx="60">
                  <c:v>0.38498300000000002</c:v>
                </c:pt>
                <c:pt idx="61">
                  <c:v>0.38540000000000002</c:v>
                </c:pt>
                <c:pt idx="62">
                  <c:v>0.385683</c:v>
                </c:pt>
                <c:pt idx="63">
                  <c:v>0.38502999999999998</c:v>
                </c:pt>
                <c:pt idx="64">
                  <c:v>0.38446799999999998</c:v>
                </c:pt>
                <c:pt idx="65">
                  <c:v>0.384828</c:v>
                </c:pt>
                <c:pt idx="66">
                  <c:v>0.38512200000000002</c:v>
                </c:pt>
                <c:pt idx="67">
                  <c:v>0.384548</c:v>
                </c:pt>
                <c:pt idx="68">
                  <c:v>0.38411099999999998</c:v>
                </c:pt>
                <c:pt idx="69">
                  <c:v>0.38463199999999997</c:v>
                </c:pt>
                <c:pt idx="70">
                  <c:v>0.385098</c:v>
                </c:pt>
                <c:pt idx="71">
                  <c:v>0.38469500000000001</c:v>
                </c:pt>
                <c:pt idx="72">
                  <c:v>0.384411</c:v>
                </c:pt>
                <c:pt idx="73">
                  <c:v>0.38505299999999998</c:v>
                </c:pt>
                <c:pt idx="74">
                  <c:v>0.385602</c:v>
                </c:pt>
                <c:pt idx="75">
                  <c:v>0.38522600000000001</c:v>
                </c:pt>
                <c:pt idx="76">
                  <c:v>0.38492199999999999</c:v>
                </c:pt>
                <c:pt idx="77">
                  <c:v>0.385488</c:v>
                </c:pt>
                <c:pt idx="78">
                  <c:v>0.38591999999999999</c:v>
                </c:pt>
                <c:pt idx="79">
                  <c:v>0.38539600000000002</c:v>
                </c:pt>
                <c:pt idx="80">
                  <c:v>0.38492399999999999</c:v>
                </c:pt>
                <c:pt idx="81">
                  <c:v>0.38532100000000002</c:v>
                </c:pt>
                <c:pt idx="82">
                  <c:v>0.38559599999999999</c:v>
                </c:pt>
                <c:pt idx="83">
                  <c:v>0.38494899999999999</c:v>
                </c:pt>
                <c:pt idx="84">
                  <c:v>0.38439899999999999</c:v>
                </c:pt>
                <c:pt idx="85">
                  <c:v>0.38478200000000001</c:v>
                </c:pt>
                <c:pt idx="86">
                  <c:v>0.38510800000000001</c:v>
                </c:pt>
                <c:pt idx="87">
                  <c:v>0.38458100000000001</c:v>
                </c:pt>
                <c:pt idx="88">
                  <c:v>0.38420599999999999</c:v>
                </c:pt>
                <c:pt idx="89">
                  <c:v>0.384797</c:v>
                </c:pt>
                <c:pt idx="90">
                  <c:v>0.38533800000000001</c:v>
                </c:pt>
                <c:pt idx="91">
                  <c:v>0.384996</c:v>
                </c:pt>
                <c:pt idx="92">
                  <c:v>0.38474999999999998</c:v>
                </c:pt>
                <c:pt idx="93">
                  <c:v>0.38538800000000001</c:v>
                </c:pt>
                <c:pt idx="94">
                  <c:v>0.38588899999999998</c:v>
                </c:pt>
                <c:pt idx="95">
                  <c:v>0.38542199999999999</c:v>
                </c:pt>
                <c:pt idx="96">
                  <c:v>0.38499</c:v>
                </c:pt>
                <c:pt idx="97">
                  <c:v>0.38540799999999997</c:v>
                </c:pt>
                <c:pt idx="98">
                  <c:v>0.38569100000000001</c:v>
                </c:pt>
                <c:pt idx="99">
                  <c:v>0.38503799999999999</c:v>
                </c:pt>
                <c:pt idx="100">
                  <c:v>0.38447500000000001</c:v>
                </c:pt>
                <c:pt idx="101">
                  <c:v>0.38483299999999998</c:v>
                </c:pt>
                <c:pt idx="102">
                  <c:v>0.38512600000000002</c:v>
                </c:pt>
                <c:pt idx="103">
                  <c:v>0.38454899999999997</c:v>
                </c:pt>
                <c:pt idx="104">
                  <c:v>0.38411000000000001</c:v>
                </c:pt>
                <c:pt idx="105">
                  <c:v>0.38462800000000003</c:v>
                </c:pt>
                <c:pt idx="106">
                  <c:v>0.38509300000000002</c:v>
                </c:pt>
                <c:pt idx="107">
                  <c:v>0.384689</c:v>
                </c:pt>
                <c:pt idx="108">
                  <c:v>0.384405</c:v>
                </c:pt>
                <c:pt idx="109">
                  <c:v>0.385046</c:v>
                </c:pt>
                <c:pt idx="110">
                  <c:v>0.38559500000000002</c:v>
                </c:pt>
                <c:pt idx="111">
                  <c:v>0.38522099999999998</c:v>
                </c:pt>
                <c:pt idx="112">
                  <c:v>0.38491799999999998</c:v>
                </c:pt>
                <c:pt idx="113">
                  <c:v>0.38548700000000002</c:v>
                </c:pt>
                <c:pt idx="114">
                  <c:v>0.38591900000000001</c:v>
                </c:pt>
                <c:pt idx="115">
                  <c:v>0.38539899999999999</c:v>
                </c:pt>
                <c:pt idx="116">
                  <c:v>0.38493100000000002</c:v>
                </c:pt>
                <c:pt idx="117">
                  <c:v>0.38533499999999998</c:v>
                </c:pt>
                <c:pt idx="118">
                  <c:v>0.38561800000000002</c:v>
                </c:pt>
                <c:pt idx="119">
                  <c:v>0.38497700000000001</c:v>
                </c:pt>
                <c:pt idx="120">
                  <c:v>0.38442999999999999</c:v>
                </c:pt>
                <c:pt idx="121">
                  <c:v>0.38480700000000001</c:v>
                </c:pt>
                <c:pt idx="122">
                  <c:v>0.38511299999999998</c:v>
                </c:pt>
                <c:pt idx="123">
                  <c:v>0.38454899999999997</c:v>
                </c:pt>
                <c:pt idx="124">
                  <c:v>0.38411899999999999</c:v>
                </c:pt>
                <c:pt idx="125">
                  <c:v>0.38464399999999999</c:v>
                </c:pt>
                <c:pt idx="126">
                  <c:v>0.38511800000000002</c:v>
                </c:pt>
                <c:pt idx="127">
                  <c:v>0.38472099999999998</c:v>
                </c:pt>
                <c:pt idx="128">
                  <c:v>0.38444600000000001</c:v>
                </c:pt>
                <c:pt idx="129">
                  <c:v>0.38509199999999999</c:v>
                </c:pt>
                <c:pt idx="130">
                  <c:v>0.38564100000000001</c:v>
                </c:pt>
                <c:pt idx="131">
                  <c:v>0.38525599999999999</c:v>
                </c:pt>
                <c:pt idx="132">
                  <c:v>0.38492799999999999</c:v>
                </c:pt>
                <c:pt idx="133">
                  <c:v>0.38545400000000002</c:v>
                </c:pt>
                <c:pt idx="134">
                  <c:v>0.38582899999999998</c:v>
                </c:pt>
                <c:pt idx="135">
                  <c:v>0.385237</c:v>
                </c:pt>
                <c:pt idx="136">
                  <c:v>0.38469599999999998</c:v>
                </c:pt>
                <c:pt idx="137">
                  <c:v>0.38503900000000002</c:v>
                </c:pt>
                <c:pt idx="138">
                  <c:v>0.38528699999999999</c:v>
                </c:pt>
                <c:pt idx="139">
                  <c:v>0.38464999999999999</c:v>
                </c:pt>
                <c:pt idx="140">
                  <c:v>0.38414999999999999</c:v>
                </c:pt>
                <c:pt idx="141">
                  <c:v>0.38461800000000002</c:v>
                </c:pt>
                <c:pt idx="142">
                  <c:v>0.38505099999999998</c:v>
                </c:pt>
                <c:pt idx="143">
                  <c:v>0.38463199999999997</c:v>
                </c:pt>
                <c:pt idx="144">
                  <c:v>0.384349</c:v>
                </c:pt>
                <c:pt idx="145">
                  <c:v>0.38500099999999998</c:v>
                </c:pt>
                <c:pt idx="146">
                  <c:v>0.38556200000000002</c:v>
                </c:pt>
                <c:pt idx="147">
                  <c:v>0.38520300000000002</c:v>
                </c:pt>
                <c:pt idx="148">
                  <c:v>0.384909</c:v>
                </c:pt>
                <c:pt idx="149">
                  <c:v>0.38548500000000002</c:v>
                </c:pt>
                <c:pt idx="150">
                  <c:v>0.38592199999999999</c:v>
                </c:pt>
                <c:pt idx="151">
                  <c:v>0.385403</c:v>
                </c:pt>
                <c:pt idx="152">
                  <c:v>0.38493699999999997</c:v>
                </c:pt>
                <c:pt idx="153">
                  <c:v>0.38534000000000002</c:v>
                </c:pt>
                <c:pt idx="154">
                  <c:v>0.38562400000000002</c:v>
                </c:pt>
                <c:pt idx="155">
                  <c:v>0.38498300000000002</c:v>
                </c:pt>
                <c:pt idx="156">
                  <c:v>0.384434</c:v>
                </c:pt>
                <c:pt idx="157">
                  <c:v>0.38480900000000001</c:v>
                </c:pt>
                <c:pt idx="158">
                  <c:v>0.38511299999999998</c:v>
                </c:pt>
                <c:pt idx="159">
                  <c:v>0.38454700000000003</c:v>
                </c:pt>
                <c:pt idx="160">
                  <c:v>0.38411499999999998</c:v>
                </c:pt>
                <c:pt idx="161">
                  <c:v>0.38463900000000001</c:v>
                </c:pt>
                <c:pt idx="162">
                  <c:v>0.38511200000000001</c:v>
                </c:pt>
                <c:pt idx="163">
                  <c:v>0.384714</c:v>
                </c:pt>
                <c:pt idx="164">
                  <c:v>0.38444</c:v>
                </c:pt>
                <c:pt idx="165">
                  <c:v>0.38508700000000001</c:v>
                </c:pt>
                <c:pt idx="166">
                  <c:v>0.38563799999999998</c:v>
                </c:pt>
                <c:pt idx="167">
                  <c:v>0.38525599999999999</c:v>
                </c:pt>
                <c:pt idx="168">
                  <c:v>0.38493100000000002</c:v>
                </c:pt>
                <c:pt idx="169">
                  <c:v>0.385459</c:v>
                </c:pt>
                <c:pt idx="170">
                  <c:v>0.38583600000000001</c:v>
                </c:pt>
                <c:pt idx="171">
                  <c:v>0.38524599999999998</c:v>
                </c:pt>
                <c:pt idx="172">
                  <c:v>0.38470500000000002</c:v>
                </c:pt>
                <c:pt idx="173">
                  <c:v>0.38504699999999997</c:v>
                </c:pt>
                <c:pt idx="174">
                  <c:v>0.38529200000000002</c:v>
                </c:pt>
                <c:pt idx="175">
                  <c:v>0.38465300000000002</c:v>
                </c:pt>
                <c:pt idx="176">
                  <c:v>0.38415100000000002</c:v>
                </c:pt>
                <c:pt idx="177">
                  <c:v>0.38461600000000001</c:v>
                </c:pt>
                <c:pt idx="178">
                  <c:v>0.38504699999999997</c:v>
                </c:pt>
                <c:pt idx="179">
                  <c:v>0.38462800000000003</c:v>
                </c:pt>
                <c:pt idx="180">
                  <c:v>0.38434400000000002</c:v>
                </c:pt>
                <c:pt idx="181">
                  <c:v>0.38499699999999998</c:v>
                </c:pt>
                <c:pt idx="182">
                  <c:v>0.38556000000000001</c:v>
                </c:pt>
                <c:pt idx="183">
                  <c:v>0.38520100000000002</c:v>
                </c:pt>
                <c:pt idx="184">
                  <c:v>0.384909</c:v>
                </c:pt>
                <c:pt idx="185">
                  <c:v>0.385486</c:v>
                </c:pt>
                <c:pt idx="186">
                  <c:v>0.38592500000000002</c:v>
                </c:pt>
                <c:pt idx="187">
                  <c:v>0.385407</c:v>
                </c:pt>
                <c:pt idx="188">
                  <c:v>0.38494299999999998</c:v>
                </c:pt>
                <c:pt idx="189">
                  <c:v>0.38534800000000002</c:v>
                </c:pt>
                <c:pt idx="190">
                  <c:v>0.385633</c:v>
                </c:pt>
                <c:pt idx="191">
                  <c:v>0.384992</c:v>
                </c:pt>
                <c:pt idx="192">
                  <c:v>0.38444400000000001</c:v>
                </c:pt>
                <c:pt idx="193">
                  <c:v>0.38481900000000002</c:v>
                </c:pt>
                <c:pt idx="194">
                  <c:v>0.38512200000000002</c:v>
                </c:pt>
                <c:pt idx="195">
                  <c:v>0.38455299999999998</c:v>
                </c:pt>
                <c:pt idx="196">
                  <c:v>0.38412000000000002</c:v>
                </c:pt>
                <c:pt idx="197">
                  <c:v>0.38463900000000001</c:v>
                </c:pt>
                <c:pt idx="198">
                  <c:v>0.385106</c:v>
                </c:pt>
                <c:pt idx="199">
                  <c:v>0.38470199999999999</c:v>
                </c:pt>
                <c:pt idx="200">
                  <c:v>0.38441599999999998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86-1F4A-8A0A-7F0BF92F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'hpf 5k f 10000'!$B$1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'hpf 5k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5k f 10000'!$B$2:$B$400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0.69973799999999997</c:v>
                </c:pt>
                <c:pt idx="2">
                  <c:v>0.35012799999999999</c:v>
                </c:pt>
                <c:pt idx="3">
                  <c:v>7.0200000000000004E-4</c:v>
                </c:pt>
                <c:pt idx="4">
                  <c:v>0.35012799999999999</c:v>
                </c:pt>
                <c:pt idx="5">
                  <c:v>0.69930999999999999</c:v>
                </c:pt>
                <c:pt idx="6">
                  <c:v>0.34991499999999998</c:v>
                </c:pt>
                <c:pt idx="7">
                  <c:v>9.2E-5</c:v>
                </c:pt>
                <c:pt idx="8">
                  <c:v>0.35000599999999998</c:v>
                </c:pt>
                <c:pt idx="9">
                  <c:v>0.69912700000000005</c:v>
                </c:pt>
                <c:pt idx="10">
                  <c:v>0.349823</c:v>
                </c:pt>
                <c:pt idx="11">
                  <c:v>3.0499999999999999E-4</c:v>
                </c:pt>
                <c:pt idx="12">
                  <c:v>0.349823</c:v>
                </c:pt>
                <c:pt idx="13">
                  <c:v>0.69937099999999996</c:v>
                </c:pt>
                <c:pt idx="14">
                  <c:v>0.34988399999999997</c:v>
                </c:pt>
                <c:pt idx="15">
                  <c:v>7.0200000000000004E-4</c:v>
                </c:pt>
                <c:pt idx="16">
                  <c:v>0.35009800000000002</c:v>
                </c:pt>
                <c:pt idx="17">
                  <c:v>0.69992100000000002</c:v>
                </c:pt>
                <c:pt idx="18">
                  <c:v>0.34997600000000001</c:v>
                </c:pt>
                <c:pt idx="19">
                  <c:v>8.5400000000000005E-4</c:v>
                </c:pt>
                <c:pt idx="20">
                  <c:v>0.35012799999999999</c:v>
                </c:pt>
                <c:pt idx="21">
                  <c:v>0.69964599999999999</c:v>
                </c:pt>
                <c:pt idx="22">
                  <c:v>0.350159</c:v>
                </c:pt>
                <c:pt idx="23">
                  <c:v>6.0999999999999997E-4</c:v>
                </c:pt>
                <c:pt idx="24">
                  <c:v>0.35009800000000002</c:v>
                </c:pt>
                <c:pt idx="25">
                  <c:v>0.69928000000000001</c:v>
                </c:pt>
                <c:pt idx="26">
                  <c:v>0.34988399999999997</c:v>
                </c:pt>
                <c:pt idx="27">
                  <c:v>3.1000000000000001E-5</c:v>
                </c:pt>
                <c:pt idx="28">
                  <c:v>0.35000599999999998</c:v>
                </c:pt>
                <c:pt idx="29">
                  <c:v>0.69912700000000005</c:v>
                </c:pt>
                <c:pt idx="30">
                  <c:v>0.349823</c:v>
                </c:pt>
                <c:pt idx="31">
                  <c:v>3.3599999999999998E-4</c:v>
                </c:pt>
                <c:pt idx="32">
                  <c:v>0.349823</c:v>
                </c:pt>
                <c:pt idx="33">
                  <c:v>0.69937099999999996</c:v>
                </c:pt>
                <c:pt idx="34">
                  <c:v>0.34988399999999997</c:v>
                </c:pt>
                <c:pt idx="35">
                  <c:v>7.0200000000000004E-4</c:v>
                </c:pt>
                <c:pt idx="36">
                  <c:v>0.35009800000000002</c:v>
                </c:pt>
                <c:pt idx="37">
                  <c:v>0.69976799999999995</c:v>
                </c:pt>
                <c:pt idx="38">
                  <c:v>0.35009800000000002</c:v>
                </c:pt>
                <c:pt idx="39">
                  <c:v>7.0200000000000004E-4</c:v>
                </c:pt>
                <c:pt idx="40">
                  <c:v>0.35012799999999999</c:v>
                </c:pt>
                <c:pt idx="41">
                  <c:v>0.69930999999999999</c:v>
                </c:pt>
                <c:pt idx="42">
                  <c:v>0.34991499999999998</c:v>
                </c:pt>
                <c:pt idx="43">
                  <c:v>1.5300000000000001E-4</c:v>
                </c:pt>
                <c:pt idx="44">
                  <c:v>0.35000599999999998</c:v>
                </c:pt>
                <c:pt idx="45">
                  <c:v>0.69909699999999997</c:v>
                </c:pt>
                <c:pt idx="46">
                  <c:v>0.349823</c:v>
                </c:pt>
                <c:pt idx="47">
                  <c:v>3.0499999999999999E-4</c:v>
                </c:pt>
                <c:pt idx="48">
                  <c:v>0.349823</c:v>
                </c:pt>
                <c:pt idx="49">
                  <c:v>0.69934099999999999</c:v>
                </c:pt>
                <c:pt idx="50">
                  <c:v>0.34988399999999997</c:v>
                </c:pt>
                <c:pt idx="51">
                  <c:v>7.0200000000000004E-4</c:v>
                </c:pt>
                <c:pt idx="52">
                  <c:v>0.35009800000000002</c:v>
                </c:pt>
                <c:pt idx="53">
                  <c:v>0.69989000000000001</c:v>
                </c:pt>
                <c:pt idx="54">
                  <c:v>0.34997600000000001</c:v>
                </c:pt>
                <c:pt idx="55">
                  <c:v>8.5400000000000005E-4</c:v>
                </c:pt>
                <c:pt idx="56">
                  <c:v>0.350159</c:v>
                </c:pt>
                <c:pt idx="57">
                  <c:v>0.69967699999999999</c:v>
                </c:pt>
                <c:pt idx="58">
                  <c:v>0.350159</c:v>
                </c:pt>
                <c:pt idx="59">
                  <c:v>6.0999999999999997E-4</c:v>
                </c:pt>
                <c:pt idx="60">
                  <c:v>0.35009800000000002</c:v>
                </c:pt>
                <c:pt idx="61">
                  <c:v>0.69928000000000001</c:v>
                </c:pt>
                <c:pt idx="62">
                  <c:v>0.34988399999999997</c:v>
                </c:pt>
                <c:pt idx="63">
                  <c:v>3.1000000000000001E-5</c:v>
                </c:pt>
                <c:pt idx="64">
                  <c:v>0.35000599999999998</c:v>
                </c:pt>
                <c:pt idx="65">
                  <c:v>0.69912700000000005</c:v>
                </c:pt>
                <c:pt idx="66">
                  <c:v>0.349823</c:v>
                </c:pt>
                <c:pt idx="67">
                  <c:v>3.0499999999999999E-4</c:v>
                </c:pt>
                <c:pt idx="68">
                  <c:v>0.349823</c:v>
                </c:pt>
                <c:pt idx="69">
                  <c:v>0.69937099999999996</c:v>
                </c:pt>
                <c:pt idx="70">
                  <c:v>0.34988399999999997</c:v>
                </c:pt>
                <c:pt idx="71">
                  <c:v>7.0200000000000004E-4</c:v>
                </c:pt>
                <c:pt idx="72">
                  <c:v>0.35009800000000002</c:v>
                </c:pt>
                <c:pt idx="73">
                  <c:v>0.69979899999999995</c:v>
                </c:pt>
                <c:pt idx="74">
                  <c:v>0.35009800000000002</c:v>
                </c:pt>
                <c:pt idx="75">
                  <c:v>7.3200000000000001E-4</c:v>
                </c:pt>
                <c:pt idx="76">
                  <c:v>0.35012799999999999</c:v>
                </c:pt>
                <c:pt idx="77">
                  <c:v>0.69930999999999999</c:v>
                </c:pt>
                <c:pt idx="78">
                  <c:v>0.34994500000000001</c:v>
                </c:pt>
                <c:pt idx="79">
                  <c:v>1.83E-4</c:v>
                </c:pt>
                <c:pt idx="80">
                  <c:v>0.35003699999999999</c:v>
                </c:pt>
                <c:pt idx="81">
                  <c:v>0.69909699999999997</c:v>
                </c:pt>
                <c:pt idx="82">
                  <c:v>0.349823</c:v>
                </c:pt>
                <c:pt idx="83">
                  <c:v>2.7500000000000002E-4</c:v>
                </c:pt>
                <c:pt idx="84">
                  <c:v>0.349823</c:v>
                </c:pt>
                <c:pt idx="85">
                  <c:v>0.69934099999999999</c:v>
                </c:pt>
                <c:pt idx="86">
                  <c:v>0.34988399999999997</c:v>
                </c:pt>
                <c:pt idx="87">
                  <c:v>7.0200000000000004E-4</c:v>
                </c:pt>
                <c:pt idx="88">
                  <c:v>0.35009800000000002</c:v>
                </c:pt>
                <c:pt idx="89">
                  <c:v>0.69986000000000004</c:v>
                </c:pt>
                <c:pt idx="90">
                  <c:v>0.34997600000000001</c:v>
                </c:pt>
                <c:pt idx="91">
                  <c:v>8.5400000000000005E-4</c:v>
                </c:pt>
                <c:pt idx="92">
                  <c:v>0.350159</c:v>
                </c:pt>
                <c:pt idx="93">
                  <c:v>0.69967699999999999</c:v>
                </c:pt>
                <c:pt idx="94">
                  <c:v>0.350159</c:v>
                </c:pt>
                <c:pt idx="95">
                  <c:v>6.0999999999999997E-4</c:v>
                </c:pt>
                <c:pt idx="96">
                  <c:v>0.35009800000000002</c:v>
                </c:pt>
                <c:pt idx="97">
                  <c:v>0.69928000000000001</c:v>
                </c:pt>
                <c:pt idx="98">
                  <c:v>0.34988399999999997</c:v>
                </c:pt>
                <c:pt idx="99">
                  <c:v>6.0999999999999999E-5</c:v>
                </c:pt>
                <c:pt idx="100">
                  <c:v>0.35000599999999998</c:v>
                </c:pt>
                <c:pt idx="101">
                  <c:v>0.69912700000000005</c:v>
                </c:pt>
                <c:pt idx="102">
                  <c:v>0.349823</c:v>
                </c:pt>
                <c:pt idx="103">
                  <c:v>3.0499999999999999E-4</c:v>
                </c:pt>
                <c:pt idx="104">
                  <c:v>0.349823</c:v>
                </c:pt>
                <c:pt idx="105">
                  <c:v>0.69937099999999996</c:v>
                </c:pt>
                <c:pt idx="106">
                  <c:v>0.34988399999999997</c:v>
                </c:pt>
                <c:pt idx="107">
                  <c:v>7.0200000000000004E-4</c:v>
                </c:pt>
                <c:pt idx="108">
                  <c:v>0.35009800000000002</c:v>
                </c:pt>
                <c:pt idx="109">
                  <c:v>0.69995099999999999</c:v>
                </c:pt>
                <c:pt idx="110">
                  <c:v>0.34997600000000001</c:v>
                </c:pt>
                <c:pt idx="111">
                  <c:v>8.5400000000000005E-4</c:v>
                </c:pt>
                <c:pt idx="112">
                  <c:v>0.35012799999999999</c:v>
                </c:pt>
                <c:pt idx="113">
                  <c:v>0.69964599999999999</c:v>
                </c:pt>
                <c:pt idx="114">
                  <c:v>0.350159</c:v>
                </c:pt>
                <c:pt idx="115">
                  <c:v>6.0999999999999997E-4</c:v>
                </c:pt>
                <c:pt idx="116">
                  <c:v>0.35009800000000002</c:v>
                </c:pt>
                <c:pt idx="117">
                  <c:v>0.69928000000000001</c:v>
                </c:pt>
                <c:pt idx="118">
                  <c:v>0.34988399999999997</c:v>
                </c:pt>
                <c:pt idx="119">
                  <c:v>1.83E-4</c:v>
                </c:pt>
                <c:pt idx="120">
                  <c:v>0.34988399999999997</c:v>
                </c:pt>
                <c:pt idx="121">
                  <c:v>0.69924900000000001</c:v>
                </c:pt>
                <c:pt idx="122">
                  <c:v>0.349854</c:v>
                </c:pt>
                <c:pt idx="123">
                  <c:v>6.7100000000000005E-4</c:v>
                </c:pt>
                <c:pt idx="124">
                  <c:v>0.35006700000000002</c:v>
                </c:pt>
                <c:pt idx="125">
                  <c:v>0.69979899999999995</c:v>
                </c:pt>
                <c:pt idx="126">
                  <c:v>0.34994500000000001</c:v>
                </c:pt>
                <c:pt idx="127">
                  <c:v>8.8500000000000004E-4</c:v>
                </c:pt>
                <c:pt idx="128">
                  <c:v>0.350159</c:v>
                </c:pt>
                <c:pt idx="129">
                  <c:v>0.69967699999999999</c:v>
                </c:pt>
                <c:pt idx="130">
                  <c:v>0.35012799999999999</c:v>
                </c:pt>
                <c:pt idx="131">
                  <c:v>6.0999999999999997E-4</c:v>
                </c:pt>
                <c:pt idx="132">
                  <c:v>0.35009800000000002</c:v>
                </c:pt>
                <c:pt idx="133">
                  <c:v>0.69928000000000001</c:v>
                </c:pt>
                <c:pt idx="134">
                  <c:v>0.34988399999999997</c:v>
                </c:pt>
                <c:pt idx="135">
                  <c:v>9.2E-5</c:v>
                </c:pt>
                <c:pt idx="136">
                  <c:v>0.35000599999999998</c:v>
                </c:pt>
                <c:pt idx="137">
                  <c:v>0.69912700000000005</c:v>
                </c:pt>
                <c:pt idx="138">
                  <c:v>0.349823</c:v>
                </c:pt>
                <c:pt idx="139">
                  <c:v>3.0499999999999999E-4</c:v>
                </c:pt>
                <c:pt idx="140">
                  <c:v>0.349823</c:v>
                </c:pt>
                <c:pt idx="141">
                  <c:v>0.69937099999999996</c:v>
                </c:pt>
                <c:pt idx="142">
                  <c:v>0.34988399999999997</c:v>
                </c:pt>
                <c:pt idx="143">
                  <c:v>7.0200000000000004E-4</c:v>
                </c:pt>
                <c:pt idx="144">
                  <c:v>0.35009800000000002</c:v>
                </c:pt>
                <c:pt idx="145">
                  <c:v>0.69992100000000002</c:v>
                </c:pt>
                <c:pt idx="146">
                  <c:v>0.34997600000000001</c:v>
                </c:pt>
                <c:pt idx="147">
                  <c:v>8.5400000000000005E-4</c:v>
                </c:pt>
                <c:pt idx="148">
                  <c:v>0.35012799999999999</c:v>
                </c:pt>
                <c:pt idx="149">
                  <c:v>0.69964599999999999</c:v>
                </c:pt>
                <c:pt idx="150">
                  <c:v>0.350159</c:v>
                </c:pt>
                <c:pt idx="151">
                  <c:v>6.0999999999999997E-4</c:v>
                </c:pt>
                <c:pt idx="152">
                  <c:v>0.35009800000000002</c:v>
                </c:pt>
                <c:pt idx="153">
                  <c:v>0.69928000000000001</c:v>
                </c:pt>
                <c:pt idx="154">
                  <c:v>0.34988399999999997</c:v>
                </c:pt>
                <c:pt idx="155">
                  <c:v>1.83E-4</c:v>
                </c:pt>
                <c:pt idx="156">
                  <c:v>0.34988399999999997</c:v>
                </c:pt>
                <c:pt idx="157">
                  <c:v>0.69924900000000001</c:v>
                </c:pt>
                <c:pt idx="158">
                  <c:v>0.349854</c:v>
                </c:pt>
                <c:pt idx="159">
                  <c:v>6.4099999999999997E-4</c:v>
                </c:pt>
                <c:pt idx="160">
                  <c:v>0.35003699999999999</c:v>
                </c:pt>
                <c:pt idx="161">
                  <c:v>0.69976799999999995</c:v>
                </c:pt>
                <c:pt idx="162">
                  <c:v>0.34994500000000001</c:v>
                </c:pt>
                <c:pt idx="163">
                  <c:v>8.8500000000000004E-4</c:v>
                </c:pt>
                <c:pt idx="164">
                  <c:v>0.350159</c:v>
                </c:pt>
                <c:pt idx="165">
                  <c:v>0.69967699999999999</c:v>
                </c:pt>
                <c:pt idx="166">
                  <c:v>0.35012799999999999</c:v>
                </c:pt>
                <c:pt idx="167">
                  <c:v>6.4099999999999997E-4</c:v>
                </c:pt>
                <c:pt idx="168">
                  <c:v>0.35009800000000002</c:v>
                </c:pt>
                <c:pt idx="169">
                  <c:v>0.69928000000000001</c:v>
                </c:pt>
                <c:pt idx="170">
                  <c:v>0.34988399999999997</c:v>
                </c:pt>
                <c:pt idx="171">
                  <c:v>1.22E-4</c:v>
                </c:pt>
                <c:pt idx="172">
                  <c:v>0.35000599999999998</c:v>
                </c:pt>
                <c:pt idx="173">
                  <c:v>0.69912700000000005</c:v>
                </c:pt>
                <c:pt idx="174">
                  <c:v>0.349823</c:v>
                </c:pt>
                <c:pt idx="175">
                  <c:v>3.0499999999999999E-4</c:v>
                </c:pt>
                <c:pt idx="176">
                  <c:v>0.349823</c:v>
                </c:pt>
                <c:pt idx="177">
                  <c:v>0.69937099999999996</c:v>
                </c:pt>
                <c:pt idx="178">
                  <c:v>0.34988399999999997</c:v>
                </c:pt>
                <c:pt idx="179">
                  <c:v>7.0200000000000004E-4</c:v>
                </c:pt>
                <c:pt idx="180">
                  <c:v>0.35009800000000002</c:v>
                </c:pt>
                <c:pt idx="181">
                  <c:v>0.69992100000000002</c:v>
                </c:pt>
                <c:pt idx="182">
                  <c:v>0.34997600000000001</c:v>
                </c:pt>
                <c:pt idx="183">
                  <c:v>8.5400000000000005E-4</c:v>
                </c:pt>
                <c:pt idx="184">
                  <c:v>0.350159</c:v>
                </c:pt>
                <c:pt idx="185">
                  <c:v>0.69967699999999999</c:v>
                </c:pt>
                <c:pt idx="186">
                  <c:v>0.350159</c:v>
                </c:pt>
                <c:pt idx="187">
                  <c:v>6.0999999999999997E-4</c:v>
                </c:pt>
                <c:pt idx="188">
                  <c:v>0.35009800000000002</c:v>
                </c:pt>
                <c:pt idx="189">
                  <c:v>0.69928000000000001</c:v>
                </c:pt>
                <c:pt idx="190">
                  <c:v>0.34988399999999997</c:v>
                </c:pt>
                <c:pt idx="191">
                  <c:v>3.1000000000000001E-5</c:v>
                </c:pt>
                <c:pt idx="192">
                  <c:v>0.35000599999999998</c:v>
                </c:pt>
                <c:pt idx="193">
                  <c:v>0.69912700000000005</c:v>
                </c:pt>
                <c:pt idx="194">
                  <c:v>0.349823</c:v>
                </c:pt>
                <c:pt idx="195">
                  <c:v>3.3599999999999998E-4</c:v>
                </c:pt>
                <c:pt idx="196">
                  <c:v>0.349823</c:v>
                </c:pt>
                <c:pt idx="197">
                  <c:v>0.69937099999999996</c:v>
                </c:pt>
                <c:pt idx="198">
                  <c:v>0.34988399999999997</c:v>
                </c:pt>
                <c:pt idx="199">
                  <c:v>7.0200000000000004E-4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3-0B4F-85BB-B60403BB8DD0}"/>
            </c:ext>
          </c:extLst>
        </c:ser>
        <c:ser>
          <c:idx val="1"/>
          <c:order val="1"/>
          <c:tx>
            <c:strRef>
              <c:f>'hpf 5k f 10000'!$C$1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'hpf 5k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5k f 10000'!$C$2:$C$400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0.22137499999999999</c:v>
                </c:pt>
                <c:pt idx="2">
                  <c:v>0.60684199999999999</c:v>
                </c:pt>
                <c:pt idx="3">
                  <c:v>0.35293600000000003</c:v>
                </c:pt>
                <c:pt idx="4">
                  <c:v>0.11788899999999999</c:v>
                </c:pt>
                <c:pt idx="5">
                  <c:v>0.41278100000000001</c:v>
                </c:pt>
                <c:pt idx="6">
                  <c:v>0.65396100000000001</c:v>
                </c:pt>
                <c:pt idx="7">
                  <c:v>0.357269</c:v>
                </c:pt>
                <c:pt idx="8">
                  <c:v>0.11853</c:v>
                </c:pt>
                <c:pt idx="9">
                  <c:v>0.41275000000000001</c:v>
                </c:pt>
                <c:pt idx="10">
                  <c:v>0.65216099999999999</c:v>
                </c:pt>
                <c:pt idx="11">
                  <c:v>0.357178</c:v>
                </c:pt>
                <c:pt idx="12">
                  <c:v>0.11770600000000001</c:v>
                </c:pt>
                <c:pt idx="13">
                  <c:v>0.41275000000000001</c:v>
                </c:pt>
                <c:pt idx="14">
                  <c:v>0.65170300000000003</c:v>
                </c:pt>
                <c:pt idx="15">
                  <c:v>0.357178</c:v>
                </c:pt>
                <c:pt idx="16">
                  <c:v>0.116302</c:v>
                </c:pt>
                <c:pt idx="17">
                  <c:v>0.412659</c:v>
                </c:pt>
                <c:pt idx="18">
                  <c:v>0.65142800000000001</c:v>
                </c:pt>
                <c:pt idx="19">
                  <c:v>0.35720800000000003</c:v>
                </c:pt>
                <c:pt idx="20">
                  <c:v>0.117828</c:v>
                </c:pt>
                <c:pt idx="21">
                  <c:v>0.41278100000000001</c:v>
                </c:pt>
                <c:pt idx="22">
                  <c:v>0.65231300000000003</c:v>
                </c:pt>
                <c:pt idx="23">
                  <c:v>0.35720800000000003</c:v>
                </c:pt>
                <c:pt idx="24">
                  <c:v>0.118256</c:v>
                </c:pt>
                <c:pt idx="25">
                  <c:v>0.41278100000000001</c:v>
                </c:pt>
                <c:pt idx="26">
                  <c:v>0.65362500000000001</c:v>
                </c:pt>
                <c:pt idx="27">
                  <c:v>0.35730000000000001</c:v>
                </c:pt>
                <c:pt idx="28">
                  <c:v>0.11853</c:v>
                </c:pt>
                <c:pt idx="29">
                  <c:v>0.41275000000000001</c:v>
                </c:pt>
                <c:pt idx="30">
                  <c:v>0.65212999999999999</c:v>
                </c:pt>
                <c:pt idx="31">
                  <c:v>0.357178</c:v>
                </c:pt>
                <c:pt idx="32">
                  <c:v>0.117615</c:v>
                </c:pt>
                <c:pt idx="33">
                  <c:v>0.41275000000000001</c:v>
                </c:pt>
                <c:pt idx="34">
                  <c:v>0.65170300000000003</c:v>
                </c:pt>
                <c:pt idx="35">
                  <c:v>0.357178</c:v>
                </c:pt>
                <c:pt idx="36">
                  <c:v>0.116364</c:v>
                </c:pt>
                <c:pt idx="37">
                  <c:v>0.412659</c:v>
                </c:pt>
                <c:pt idx="38">
                  <c:v>0.65173300000000001</c:v>
                </c:pt>
                <c:pt idx="39">
                  <c:v>0.35720800000000003</c:v>
                </c:pt>
                <c:pt idx="40">
                  <c:v>0.118103</c:v>
                </c:pt>
                <c:pt idx="41">
                  <c:v>0.41278100000000001</c:v>
                </c:pt>
                <c:pt idx="42">
                  <c:v>0.654053</c:v>
                </c:pt>
                <c:pt idx="43">
                  <c:v>0.357269</c:v>
                </c:pt>
                <c:pt idx="44">
                  <c:v>0.11853</c:v>
                </c:pt>
                <c:pt idx="45">
                  <c:v>0.41275000000000001</c:v>
                </c:pt>
                <c:pt idx="46">
                  <c:v>0.65219099999999997</c:v>
                </c:pt>
                <c:pt idx="47">
                  <c:v>0.357178</c:v>
                </c:pt>
                <c:pt idx="48">
                  <c:v>0.117767</c:v>
                </c:pt>
                <c:pt idx="49">
                  <c:v>0.41275000000000001</c:v>
                </c:pt>
                <c:pt idx="50">
                  <c:v>0.65173300000000001</c:v>
                </c:pt>
                <c:pt idx="51">
                  <c:v>0.357178</c:v>
                </c:pt>
                <c:pt idx="52">
                  <c:v>0.116272</c:v>
                </c:pt>
                <c:pt idx="53">
                  <c:v>0.412659</c:v>
                </c:pt>
                <c:pt idx="54">
                  <c:v>0.65142800000000001</c:v>
                </c:pt>
                <c:pt idx="55">
                  <c:v>0.35720800000000003</c:v>
                </c:pt>
                <c:pt idx="56">
                  <c:v>0.117798</c:v>
                </c:pt>
                <c:pt idx="57">
                  <c:v>0.41278100000000001</c:v>
                </c:pt>
                <c:pt idx="58">
                  <c:v>0.65225200000000005</c:v>
                </c:pt>
                <c:pt idx="59">
                  <c:v>0.35720800000000003</c:v>
                </c:pt>
                <c:pt idx="60">
                  <c:v>0.118256</c:v>
                </c:pt>
                <c:pt idx="61">
                  <c:v>0.41278100000000001</c:v>
                </c:pt>
                <c:pt idx="62">
                  <c:v>0.65365600000000001</c:v>
                </c:pt>
                <c:pt idx="63">
                  <c:v>0.35730000000000001</c:v>
                </c:pt>
                <c:pt idx="64">
                  <c:v>0.11853</c:v>
                </c:pt>
                <c:pt idx="65">
                  <c:v>0.41275000000000001</c:v>
                </c:pt>
                <c:pt idx="66">
                  <c:v>0.65212999999999999</c:v>
                </c:pt>
                <c:pt idx="67">
                  <c:v>0.357178</c:v>
                </c:pt>
                <c:pt idx="68">
                  <c:v>0.117645</c:v>
                </c:pt>
                <c:pt idx="69">
                  <c:v>0.41275000000000001</c:v>
                </c:pt>
                <c:pt idx="70">
                  <c:v>0.65170300000000003</c:v>
                </c:pt>
                <c:pt idx="71">
                  <c:v>0.357178</c:v>
                </c:pt>
                <c:pt idx="72">
                  <c:v>0.116364</c:v>
                </c:pt>
                <c:pt idx="73">
                  <c:v>0.412659</c:v>
                </c:pt>
                <c:pt idx="74">
                  <c:v>0.65167200000000003</c:v>
                </c:pt>
                <c:pt idx="75">
                  <c:v>0.35720800000000003</c:v>
                </c:pt>
                <c:pt idx="76">
                  <c:v>0.118103</c:v>
                </c:pt>
                <c:pt idx="77">
                  <c:v>0.41278100000000001</c:v>
                </c:pt>
                <c:pt idx="78">
                  <c:v>0.65411399999999997</c:v>
                </c:pt>
                <c:pt idx="79">
                  <c:v>0.357269</c:v>
                </c:pt>
                <c:pt idx="80">
                  <c:v>0.11849999999999999</c:v>
                </c:pt>
                <c:pt idx="81">
                  <c:v>0.41275000000000001</c:v>
                </c:pt>
                <c:pt idx="82">
                  <c:v>0.65219099999999997</c:v>
                </c:pt>
                <c:pt idx="83">
                  <c:v>0.357178</c:v>
                </c:pt>
                <c:pt idx="84">
                  <c:v>0.117828</c:v>
                </c:pt>
                <c:pt idx="85">
                  <c:v>0.41275000000000001</c:v>
                </c:pt>
                <c:pt idx="86">
                  <c:v>0.65173300000000001</c:v>
                </c:pt>
                <c:pt idx="87">
                  <c:v>0.357178</c:v>
                </c:pt>
                <c:pt idx="88">
                  <c:v>0.116241</c:v>
                </c:pt>
                <c:pt idx="89">
                  <c:v>0.412659</c:v>
                </c:pt>
                <c:pt idx="90">
                  <c:v>0.65142800000000001</c:v>
                </c:pt>
                <c:pt idx="91">
                  <c:v>0.35720800000000003</c:v>
                </c:pt>
                <c:pt idx="92">
                  <c:v>0.117798</c:v>
                </c:pt>
                <c:pt idx="93">
                  <c:v>0.41278100000000001</c:v>
                </c:pt>
                <c:pt idx="94">
                  <c:v>0.65222199999999997</c:v>
                </c:pt>
                <c:pt idx="95">
                  <c:v>0.35720800000000003</c:v>
                </c:pt>
                <c:pt idx="96">
                  <c:v>0.118256</c:v>
                </c:pt>
                <c:pt idx="97">
                  <c:v>0.41278100000000001</c:v>
                </c:pt>
                <c:pt idx="98">
                  <c:v>0.65365600000000001</c:v>
                </c:pt>
                <c:pt idx="99">
                  <c:v>0.35730000000000001</c:v>
                </c:pt>
                <c:pt idx="100">
                  <c:v>0.11853</c:v>
                </c:pt>
                <c:pt idx="101">
                  <c:v>0.41275000000000001</c:v>
                </c:pt>
                <c:pt idx="102">
                  <c:v>0.65216099999999999</c:v>
                </c:pt>
                <c:pt idx="103">
                  <c:v>0.357178</c:v>
                </c:pt>
                <c:pt idx="104">
                  <c:v>0.117676</c:v>
                </c:pt>
                <c:pt idx="105">
                  <c:v>0.41275000000000001</c:v>
                </c:pt>
                <c:pt idx="106">
                  <c:v>0.65170300000000003</c:v>
                </c:pt>
                <c:pt idx="107">
                  <c:v>0.357178</c:v>
                </c:pt>
                <c:pt idx="108">
                  <c:v>0.11633300000000001</c:v>
                </c:pt>
                <c:pt idx="109">
                  <c:v>0.412659</c:v>
                </c:pt>
                <c:pt idx="110">
                  <c:v>0.65142800000000001</c:v>
                </c:pt>
                <c:pt idx="111">
                  <c:v>0.35720800000000003</c:v>
                </c:pt>
                <c:pt idx="112">
                  <c:v>0.117828</c:v>
                </c:pt>
                <c:pt idx="113">
                  <c:v>0.41278100000000001</c:v>
                </c:pt>
                <c:pt idx="114">
                  <c:v>0.65234400000000003</c:v>
                </c:pt>
                <c:pt idx="115">
                  <c:v>0.35720800000000003</c:v>
                </c:pt>
                <c:pt idx="116">
                  <c:v>0.118256</c:v>
                </c:pt>
                <c:pt idx="117">
                  <c:v>0.41278100000000001</c:v>
                </c:pt>
                <c:pt idx="118">
                  <c:v>0.65359500000000004</c:v>
                </c:pt>
                <c:pt idx="119">
                  <c:v>0.35730000000000001</c:v>
                </c:pt>
                <c:pt idx="120">
                  <c:v>0.118256</c:v>
                </c:pt>
                <c:pt idx="121">
                  <c:v>0.41275000000000001</c:v>
                </c:pt>
                <c:pt idx="122">
                  <c:v>0.65185499999999996</c:v>
                </c:pt>
                <c:pt idx="123">
                  <c:v>0.357178</c:v>
                </c:pt>
                <c:pt idx="124">
                  <c:v>0.115906</c:v>
                </c:pt>
                <c:pt idx="125">
                  <c:v>0.41268899999999997</c:v>
                </c:pt>
                <c:pt idx="126">
                  <c:v>0.65142800000000001</c:v>
                </c:pt>
                <c:pt idx="127">
                  <c:v>0.35720800000000003</c:v>
                </c:pt>
                <c:pt idx="128">
                  <c:v>0.117767</c:v>
                </c:pt>
                <c:pt idx="129">
                  <c:v>0.41278100000000001</c:v>
                </c:pt>
                <c:pt idx="130">
                  <c:v>0.65216099999999999</c:v>
                </c:pt>
                <c:pt idx="131">
                  <c:v>0.35720800000000003</c:v>
                </c:pt>
                <c:pt idx="132">
                  <c:v>0.118225</c:v>
                </c:pt>
                <c:pt idx="133">
                  <c:v>0.41278100000000001</c:v>
                </c:pt>
                <c:pt idx="134">
                  <c:v>0.65368700000000002</c:v>
                </c:pt>
                <c:pt idx="135">
                  <c:v>0.35730000000000001</c:v>
                </c:pt>
                <c:pt idx="136">
                  <c:v>0.11853</c:v>
                </c:pt>
                <c:pt idx="137">
                  <c:v>0.41275000000000001</c:v>
                </c:pt>
                <c:pt idx="138">
                  <c:v>0.65216099999999999</c:v>
                </c:pt>
                <c:pt idx="139">
                  <c:v>0.357178</c:v>
                </c:pt>
                <c:pt idx="140">
                  <c:v>0.11770600000000001</c:v>
                </c:pt>
                <c:pt idx="141">
                  <c:v>0.41275000000000001</c:v>
                </c:pt>
                <c:pt idx="142">
                  <c:v>0.65170300000000003</c:v>
                </c:pt>
                <c:pt idx="143">
                  <c:v>0.357178</c:v>
                </c:pt>
                <c:pt idx="144">
                  <c:v>0.116302</c:v>
                </c:pt>
                <c:pt idx="145">
                  <c:v>0.412659</c:v>
                </c:pt>
                <c:pt idx="146">
                  <c:v>0.65142800000000001</c:v>
                </c:pt>
                <c:pt idx="147">
                  <c:v>0.35720800000000003</c:v>
                </c:pt>
                <c:pt idx="148">
                  <c:v>0.117828</c:v>
                </c:pt>
                <c:pt idx="149">
                  <c:v>0.41278100000000001</c:v>
                </c:pt>
                <c:pt idx="150">
                  <c:v>0.65231300000000003</c:v>
                </c:pt>
                <c:pt idx="151">
                  <c:v>0.35720800000000003</c:v>
                </c:pt>
                <c:pt idx="152">
                  <c:v>0.118256</c:v>
                </c:pt>
                <c:pt idx="153">
                  <c:v>0.41278100000000001</c:v>
                </c:pt>
                <c:pt idx="154">
                  <c:v>0.65362500000000001</c:v>
                </c:pt>
                <c:pt idx="155">
                  <c:v>0.35730000000000001</c:v>
                </c:pt>
                <c:pt idx="156">
                  <c:v>0.118286</c:v>
                </c:pt>
                <c:pt idx="157">
                  <c:v>0.41275000000000001</c:v>
                </c:pt>
                <c:pt idx="158">
                  <c:v>0.65188599999999997</c:v>
                </c:pt>
                <c:pt idx="159">
                  <c:v>0.357178</c:v>
                </c:pt>
                <c:pt idx="160">
                  <c:v>0.115845</c:v>
                </c:pt>
                <c:pt idx="161">
                  <c:v>0.41268899999999997</c:v>
                </c:pt>
                <c:pt idx="162">
                  <c:v>0.65145900000000001</c:v>
                </c:pt>
                <c:pt idx="163">
                  <c:v>0.35720800000000003</c:v>
                </c:pt>
                <c:pt idx="164">
                  <c:v>0.117767</c:v>
                </c:pt>
                <c:pt idx="165">
                  <c:v>0.41278100000000001</c:v>
                </c:pt>
                <c:pt idx="166">
                  <c:v>0.65212999999999999</c:v>
                </c:pt>
                <c:pt idx="167">
                  <c:v>0.35720800000000003</c:v>
                </c:pt>
                <c:pt idx="168">
                  <c:v>0.118225</c:v>
                </c:pt>
                <c:pt idx="169">
                  <c:v>0.41278100000000001</c:v>
                </c:pt>
                <c:pt idx="170">
                  <c:v>0.65371699999999999</c:v>
                </c:pt>
                <c:pt idx="171">
                  <c:v>0.35730000000000001</c:v>
                </c:pt>
                <c:pt idx="172">
                  <c:v>0.11853</c:v>
                </c:pt>
                <c:pt idx="173">
                  <c:v>0.41275000000000001</c:v>
                </c:pt>
                <c:pt idx="174">
                  <c:v>0.65216099999999999</c:v>
                </c:pt>
                <c:pt idx="175">
                  <c:v>0.357178</c:v>
                </c:pt>
                <c:pt idx="176">
                  <c:v>0.11773699999999999</c:v>
                </c:pt>
                <c:pt idx="177">
                  <c:v>0.41275000000000001</c:v>
                </c:pt>
                <c:pt idx="178">
                  <c:v>0.65173300000000001</c:v>
                </c:pt>
                <c:pt idx="179">
                  <c:v>0.357178</c:v>
                </c:pt>
                <c:pt idx="180">
                  <c:v>0.116302</c:v>
                </c:pt>
                <c:pt idx="181">
                  <c:v>0.412659</c:v>
                </c:pt>
                <c:pt idx="182">
                  <c:v>0.65142800000000001</c:v>
                </c:pt>
                <c:pt idx="183">
                  <c:v>0.35720800000000003</c:v>
                </c:pt>
                <c:pt idx="184">
                  <c:v>0.117798</c:v>
                </c:pt>
                <c:pt idx="185">
                  <c:v>0.41278100000000001</c:v>
                </c:pt>
                <c:pt idx="186">
                  <c:v>0.65228299999999995</c:v>
                </c:pt>
                <c:pt idx="187">
                  <c:v>0.35720800000000003</c:v>
                </c:pt>
                <c:pt idx="188">
                  <c:v>0.118256</c:v>
                </c:pt>
                <c:pt idx="189">
                  <c:v>0.41278100000000001</c:v>
                </c:pt>
                <c:pt idx="190">
                  <c:v>0.65362500000000001</c:v>
                </c:pt>
                <c:pt idx="191">
                  <c:v>0.35730000000000001</c:v>
                </c:pt>
                <c:pt idx="192">
                  <c:v>0.11853</c:v>
                </c:pt>
                <c:pt idx="193">
                  <c:v>0.41275000000000001</c:v>
                </c:pt>
                <c:pt idx="194">
                  <c:v>0.65212999999999999</c:v>
                </c:pt>
                <c:pt idx="195">
                  <c:v>0.357178</c:v>
                </c:pt>
                <c:pt idx="196">
                  <c:v>0.117645</c:v>
                </c:pt>
                <c:pt idx="197">
                  <c:v>0.41275000000000001</c:v>
                </c:pt>
                <c:pt idx="198">
                  <c:v>0.65170300000000003</c:v>
                </c:pt>
                <c:pt idx="199">
                  <c:v>0.357178</c:v>
                </c:pt>
                <c:pt idx="200">
                  <c:v>0.115356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3-0B4F-85BB-B60403BB8DD0}"/>
            </c:ext>
          </c:extLst>
        </c:ser>
        <c:ser>
          <c:idx val="2"/>
          <c:order val="2"/>
          <c:tx>
            <c:strRef>
              <c:f>'hpf 5k f 10000'!$D$1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'hpf 5k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5k f 10000'!$D$2:$D$400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0.22070300000000001</c:v>
                </c:pt>
                <c:pt idx="2">
                  <c:v>0.60644500000000001</c:v>
                </c:pt>
                <c:pt idx="3">
                  <c:v>0.35253899999999999</c:v>
                </c:pt>
                <c:pt idx="4">
                  <c:v>0.117188</c:v>
                </c:pt>
                <c:pt idx="5">
                  <c:v>0.412109</c:v>
                </c:pt>
                <c:pt idx="6">
                  <c:v>0.65332000000000001</c:v>
                </c:pt>
                <c:pt idx="7">
                  <c:v>0.35644500000000001</c:v>
                </c:pt>
                <c:pt idx="8">
                  <c:v>0.11816400000000001</c:v>
                </c:pt>
                <c:pt idx="9">
                  <c:v>0.412109</c:v>
                </c:pt>
                <c:pt idx="10">
                  <c:v>0.65136700000000003</c:v>
                </c:pt>
                <c:pt idx="11">
                  <c:v>0.35644500000000001</c:v>
                </c:pt>
                <c:pt idx="12">
                  <c:v>0.117188</c:v>
                </c:pt>
                <c:pt idx="13">
                  <c:v>0.412109</c:v>
                </c:pt>
                <c:pt idx="14">
                  <c:v>0.65136700000000003</c:v>
                </c:pt>
                <c:pt idx="15">
                  <c:v>0.35644500000000001</c:v>
                </c:pt>
                <c:pt idx="16">
                  <c:v>0.11621099999999999</c:v>
                </c:pt>
                <c:pt idx="17">
                  <c:v>0.412109</c:v>
                </c:pt>
                <c:pt idx="18">
                  <c:v>0.65136700000000003</c:v>
                </c:pt>
                <c:pt idx="19">
                  <c:v>0.35644500000000001</c:v>
                </c:pt>
                <c:pt idx="20">
                  <c:v>0.117188</c:v>
                </c:pt>
                <c:pt idx="21">
                  <c:v>0.412109</c:v>
                </c:pt>
                <c:pt idx="22">
                  <c:v>0.65136700000000003</c:v>
                </c:pt>
                <c:pt idx="23">
                  <c:v>0.35644500000000001</c:v>
                </c:pt>
                <c:pt idx="24">
                  <c:v>0.11816400000000001</c:v>
                </c:pt>
                <c:pt idx="25">
                  <c:v>0.412109</c:v>
                </c:pt>
                <c:pt idx="26">
                  <c:v>0.65332000000000001</c:v>
                </c:pt>
                <c:pt idx="27">
                  <c:v>0.35644500000000001</c:v>
                </c:pt>
                <c:pt idx="28">
                  <c:v>0.11816400000000001</c:v>
                </c:pt>
                <c:pt idx="29">
                  <c:v>0.412109</c:v>
                </c:pt>
                <c:pt idx="30">
                  <c:v>0.65136700000000003</c:v>
                </c:pt>
                <c:pt idx="31">
                  <c:v>0.35644500000000001</c:v>
                </c:pt>
                <c:pt idx="32">
                  <c:v>0.117188</c:v>
                </c:pt>
                <c:pt idx="33">
                  <c:v>0.412109</c:v>
                </c:pt>
                <c:pt idx="34">
                  <c:v>0.65136700000000003</c:v>
                </c:pt>
                <c:pt idx="35">
                  <c:v>0.35644500000000001</c:v>
                </c:pt>
                <c:pt idx="36">
                  <c:v>0.11621099999999999</c:v>
                </c:pt>
                <c:pt idx="37">
                  <c:v>0.412109</c:v>
                </c:pt>
                <c:pt idx="38">
                  <c:v>0.65136700000000003</c:v>
                </c:pt>
                <c:pt idx="39">
                  <c:v>0.35644500000000001</c:v>
                </c:pt>
                <c:pt idx="40">
                  <c:v>0.117188</c:v>
                </c:pt>
                <c:pt idx="41">
                  <c:v>0.412109</c:v>
                </c:pt>
                <c:pt idx="42">
                  <c:v>0.65332000000000001</c:v>
                </c:pt>
                <c:pt idx="43">
                  <c:v>0.35644500000000001</c:v>
                </c:pt>
                <c:pt idx="44">
                  <c:v>0.11816400000000001</c:v>
                </c:pt>
                <c:pt idx="45">
                  <c:v>0.412109</c:v>
                </c:pt>
                <c:pt idx="46">
                  <c:v>0.65136700000000003</c:v>
                </c:pt>
                <c:pt idx="47">
                  <c:v>0.35644500000000001</c:v>
                </c:pt>
                <c:pt idx="48">
                  <c:v>0.117188</c:v>
                </c:pt>
                <c:pt idx="49">
                  <c:v>0.412109</c:v>
                </c:pt>
                <c:pt idx="50">
                  <c:v>0.65136700000000003</c:v>
                </c:pt>
                <c:pt idx="51">
                  <c:v>0.35644500000000001</c:v>
                </c:pt>
                <c:pt idx="52">
                  <c:v>0.11621099999999999</c:v>
                </c:pt>
                <c:pt idx="53">
                  <c:v>0.412109</c:v>
                </c:pt>
                <c:pt idx="54">
                  <c:v>0.65136700000000003</c:v>
                </c:pt>
                <c:pt idx="55">
                  <c:v>0.35644500000000001</c:v>
                </c:pt>
                <c:pt idx="56">
                  <c:v>0.117188</c:v>
                </c:pt>
                <c:pt idx="57">
                  <c:v>0.412109</c:v>
                </c:pt>
                <c:pt idx="58">
                  <c:v>0.65136700000000003</c:v>
                </c:pt>
                <c:pt idx="59">
                  <c:v>0.35644500000000001</c:v>
                </c:pt>
                <c:pt idx="60">
                  <c:v>0.11816400000000001</c:v>
                </c:pt>
                <c:pt idx="61">
                  <c:v>0.412109</c:v>
                </c:pt>
                <c:pt idx="62">
                  <c:v>0.65332000000000001</c:v>
                </c:pt>
                <c:pt idx="63">
                  <c:v>0.35644500000000001</c:v>
                </c:pt>
                <c:pt idx="64">
                  <c:v>0.11816400000000001</c:v>
                </c:pt>
                <c:pt idx="65">
                  <c:v>0.412109</c:v>
                </c:pt>
                <c:pt idx="66">
                  <c:v>0.65136700000000003</c:v>
                </c:pt>
                <c:pt idx="67">
                  <c:v>0.35644500000000001</c:v>
                </c:pt>
                <c:pt idx="68">
                  <c:v>0.117188</c:v>
                </c:pt>
                <c:pt idx="69">
                  <c:v>0.412109</c:v>
                </c:pt>
                <c:pt idx="70">
                  <c:v>0.65136700000000003</c:v>
                </c:pt>
                <c:pt idx="71">
                  <c:v>0.35644500000000001</c:v>
                </c:pt>
                <c:pt idx="72">
                  <c:v>0.11621099999999999</c:v>
                </c:pt>
                <c:pt idx="73">
                  <c:v>0.412109</c:v>
                </c:pt>
                <c:pt idx="74">
                  <c:v>0.65136700000000003</c:v>
                </c:pt>
                <c:pt idx="75">
                  <c:v>0.35644500000000001</c:v>
                </c:pt>
                <c:pt idx="76">
                  <c:v>0.117188</c:v>
                </c:pt>
                <c:pt idx="77">
                  <c:v>0.412109</c:v>
                </c:pt>
                <c:pt idx="78">
                  <c:v>0.65332000000000001</c:v>
                </c:pt>
                <c:pt idx="79">
                  <c:v>0.35644500000000001</c:v>
                </c:pt>
                <c:pt idx="80">
                  <c:v>0.11816400000000001</c:v>
                </c:pt>
                <c:pt idx="81">
                  <c:v>0.412109</c:v>
                </c:pt>
                <c:pt idx="82">
                  <c:v>0.65136700000000003</c:v>
                </c:pt>
                <c:pt idx="83">
                  <c:v>0.35644500000000001</c:v>
                </c:pt>
                <c:pt idx="84">
                  <c:v>0.117188</c:v>
                </c:pt>
                <c:pt idx="85">
                  <c:v>0.412109</c:v>
                </c:pt>
                <c:pt idx="86">
                  <c:v>0.65136700000000003</c:v>
                </c:pt>
                <c:pt idx="87">
                  <c:v>0.35644500000000001</c:v>
                </c:pt>
                <c:pt idx="88">
                  <c:v>0.11621099999999999</c:v>
                </c:pt>
                <c:pt idx="89">
                  <c:v>0.412109</c:v>
                </c:pt>
                <c:pt idx="90">
                  <c:v>0.65136700000000003</c:v>
                </c:pt>
                <c:pt idx="91">
                  <c:v>0.35644500000000001</c:v>
                </c:pt>
                <c:pt idx="92">
                  <c:v>0.117188</c:v>
                </c:pt>
                <c:pt idx="93">
                  <c:v>0.412109</c:v>
                </c:pt>
                <c:pt idx="94">
                  <c:v>0.65136700000000003</c:v>
                </c:pt>
                <c:pt idx="95">
                  <c:v>0.35644500000000001</c:v>
                </c:pt>
                <c:pt idx="96">
                  <c:v>0.11816400000000001</c:v>
                </c:pt>
                <c:pt idx="97">
                  <c:v>0.412109</c:v>
                </c:pt>
                <c:pt idx="98">
                  <c:v>0.65332000000000001</c:v>
                </c:pt>
                <c:pt idx="99">
                  <c:v>0.35644500000000001</c:v>
                </c:pt>
                <c:pt idx="100">
                  <c:v>0.11816400000000001</c:v>
                </c:pt>
                <c:pt idx="101">
                  <c:v>0.412109</c:v>
                </c:pt>
                <c:pt idx="102">
                  <c:v>0.65136700000000003</c:v>
                </c:pt>
                <c:pt idx="103">
                  <c:v>0.35644500000000001</c:v>
                </c:pt>
                <c:pt idx="104">
                  <c:v>0.117188</c:v>
                </c:pt>
                <c:pt idx="105">
                  <c:v>0.412109</c:v>
                </c:pt>
                <c:pt idx="106">
                  <c:v>0.65136700000000003</c:v>
                </c:pt>
                <c:pt idx="107">
                  <c:v>0.35644500000000001</c:v>
                </c:pt>
                <c:pt idx="108">
                  <c:v>0.11621099999999999</c:v>
                </c:pt>
                <c:pt idx="109">
                  <c:v>0.412109</c:v>
                </c:pt>
                <c:pt idx="110">
                  <c:v>0.65136700000000003</c:v>
                </c:pt>
                <c:pt idx="111">
                  <c:v>0.35644500000000001</c:v>
                </c:pt>
                <c:pt idx="112">
                  <c:v>0.117188</c:v>
                </c:pt>
                <c:pt idx="113">
                  <c:v>0.412109</c:v>
                </c:pt>
                <c:pt idx="114">
                  <c:v>0.65234400000000003</c:v>
                </c:pt>
                <c:pt idx="115">
                  <c:v>0.35644500000000001</c:v>
                </c:pt>
                <c:pt idx="116">
                  <c:v>0.11816400000000001</c:v>
                </c:pt>
                <c:pt idx="117">
                  <c:v>0.412109</c:v>
                </c:pt>
                <c:pt idx="118">
                  <c:v>0.65332000000000001</c:v>
                </c:pt>
                <c:pt idx="119">
                  <c:v>0.35644500000000001</c:v>
                </c:pt>
                <c:pt idx="120">
                  <c:v>0.11816400000000001</c:v>
                </c:pt>
                <c:pt idx="121">
                  <c:v>0.412109</c:v>
                </c:pt>
                <c:pt idx="122">
                  <c:v>0.65136700000000003</c:v>
                </c:pt>
                <c:pt idx="123">
                  <c:v>0.35644500000000001</c:v>
                </c:pt>
                <c:pt idx="124">
                  <c:v>0.115234</c:v>
                </c:pt>
                <c:pt idx="125">
                  <c:v>0.412109</c:v>
                </c:pt>
                <c:pt idx="126">
                  <c:v>0.65136700000000003</c:v>
                </c:pt>
                <c:pt idx="127">
                  <c:v>0.35644500000000001</c:v>
                </c:pt>
                <c:pt idx="128">
                  <c:v>0.117188</c:v>
                </c:pt>
                <c:pt idx="129">
                  <c:v>0.412109</c:v>
                </c:pt>
                <c:pt idx="130">
                  <c:v>0.65136700000000003</c:v>
                </c:pt>
                <c:pt idx="131">
                  <c:v>0.35644500000000001</c:v>
                </c:pt>
                <c:pt idx="132">
                  <c:v>0.11816400000000001</c:v>
                </c:pt>
                <c:pt idx="133">
                  <c:v>0.412109</c:v>
                </c:pt>
                <c:pt idx="134">
                  <c:v>0.65332000000000001</c:v>
                </c:pt>
                <c:pt idx="135">
                  <c:v>0.35644500000000001</c:v>
                </c:pt>
                <c:pt idx="136">
                  <c:v>0.11816400000000001</c:v>
                </c:pt>
                <c:pt idx="137">
                  <c:v>0.412109</c:v>
                </c:pt>
                <c:pt idx="138">
                  <c:v>0.65136700000000003</c:v>
                </c:pt>
                <c:pt idx="139">
                  <c:v>0.35644500000000001</c:v>
                </c:pt>
                <c:pt idx="140">
                  <c:v>0.117188</c:v>
                </c:pt>
                <c:pt idx="141">
                  <c:v>0.412109</c:v>
                </c:pt>
                <c:pt idx="142">
                  <c:v>0.65136700000000003</c:v>
                </c:pt>
                <c:pt idx="143">
                  <c:v>0.35644500000000001</c:v>
                </c:pt>
                <c:pt idx="144">
                  <c:v>0.11621099999999999</c:v>
                </c:pt>
                <c:pt idx="145">
                  <c:v>0.412109</c:v>
                </c:pt>
                <c:pt idx="146">
                  <c:v>0.65136700000000003</c:v>
                </c:pt>
                <c:pt idx="147">
                  <c:v>0.35644500000000001</c:v>
                </c:pt>
                <c:pt idx="148">
                  <c:v>0.117188</c:v>
                </c:pt>
                <c:pt idx="149">
                  <c:v>0.412109</c:v>
                </c:pt>
                <c:pt idx="150">
                  <c:v>0.65136700000000003</c:v>
                </c:pt>
                <c:pt idx="151">
                  <c:v>0.35644500000000001</c:v>
                </c:pt>
                <c:pt idx="152">
                  <c:v>0.11816400000000001</c:v>
                </c:pt>
                <c:pt idx="153">
                  <c:v>0.412109</c:v>
                </c:pt>
                <c:pt idx="154">
                  <c:v>0.65332000000000001</c:v>
                </c:pt>
                <c:pt idx="155">
                  <c:v>0.35644500000000001</c:v>
                </c:pt>
                <c:pt idx="156">
                  <c:v>0.11816400000000001</c:v>
                </c:pt>
                <c:pt idx="157">
                  <c:v>0.412109</c:v>
                </c:pt>
                <c:pt idx="158">
                  <c:v>0.65136700000000003</c:v>
                </c:pt>
                <c:pt idx="159">
                  <c:v>0.35644500000000001</c:v>
                </c:pt>
                <c:pt idx="160">
                  <c:v>0.115234</c:v>
                </c:pt>
                <c:pt idx="161">
                  <c:v>0.412109</c:v>
                </c:pt>
                <c:pt idx="162">
                  <c:v>0.65136700000000003</c:v>
                </c:pt>
                <c:pt idx="163">
                  <c:v>0.35644500000000001</c:v>
                </c:pt>
                <c:pt idx="164">
                  <c:v>0.117188</c:v>
                </c:pt>
                <c:pt idx="165">
                  <c:v>0.412109</c:v>
                </c:pt>
                <c:pt idx="166">
                  <c:v>0.65136700000000003</c:v>
                </c:pt>
                <c:pt idx="167">
                  <c:v>0.35644500000000001</c:v>
                </c:pt>
                <c:pt idx="168">
                  <c:v>0.11816400000000001</c:v>
                </c:pt>
                <c:pt idx="169">
                  <c:v>0.412109</c:v>
                </c:pt>
                <c:pt idx="170">
                  <c:v>0.65332000000000001</c:v>
                </c:pt>
                <c:pt idx="171">
                  <c:v>0.35644500000000001</c:v>
                </c:pt>
                <c:pt idx="172">
                  <c:v>0.11816400000000001</c:v>
                </c:pt>
                <c:pt idx="173">
                  <c:v>0.412109</c:v>
                </c:pt>
                <c:pt idx="174">
                  <c:v>0.65136700000000003</c:v>
                </c:pt>
                <c:pt idx="175">
                  <c:v>0.35644500000000001</c:v>
                </c:pt>
                <c:pt idx="176">
                  <c:v>0.117188</c:v>
                </c:pt>
                <c:pt idx="177">
                  <c:v>0.412109</c:v>
                </c:pt>
                <c:pt idx="178">
                  <c:v>0.65136700000000003</c:v>
                </c:pt>
                <c:pt idx="179">
                  <c:v>0.35644500000000001</c:v>
                </c:pt>
                <c:pt idx="180">
                  <c:v>0.11621099999999999</c:v>
                </c:pt>
                <c:pt idx="181">
                  <c:v>0.412109</c:v>
                </c:pt>
                <c:pt idx="182">
                  <c:v>0.65136700000000003</c:v>
                </c:pt>
                <c:pt idx="183">
                  <c:v>0.35644500000000001</c:v>
                </c:pt>
                <c:pt idx="184">
                  <c:v>0.117188</c:v>
                </c:pt>
                <c:pt idx="185">
                  <c:v>0.412109</c:v>
                </c:pt>
                <c:pt idx="186">
                  <c:v>0.65136700000000003</c:v>
                </c:pt>
                <c:pt idx="187">
                  <c:v>0.35644500000000001</c:v>
                </c:pt>
                <c:pt idx="188">
                  <c:v>0.11816400000000001</c:v>
                </c:pt>
                <c:pt idx="189">
                  <c:v>0.412109</c:v>
                </c:pt>
                <c:pt idx="190">
                  <c:v>0.65332000000000001</c:v>
                </c:pt>
                <c:pt idx="191">
                  <c:v>0.35644500000000001</c:v>
                </c:pt>
                <c:pt idx="192">
                  <c:v>0.11816400000000001</c:v>
                </c:pt>
                <c:pt idx="193">
                  <c:v>0.412109</c:v>
                </c:pt>
                <c:pt idx="194">
                  <c:v>0.65136700000000003</c:v>
                </c:pt>
                <c:pt idx="195">
                  <c:v>0.35644500000000001</c:v>
                </c:pt>
                <c:pt idx="196">
                  <c:v>0.117188</c:v>
                </c:pt>
                <c:pt idx="197">
                  <c:v>0.412109</c:v>
                </c:pt>
                <c:pt idx="198">
                  <c:v>0.65136700000000003</c:v>
                </c:pt>
                <c:pt idx="199">
                  <c:v>0.35644500000000001</c:v>
                </c:pt>
                <c:pt idx="200">
                  <c:v>0.115234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3-0B4F-85BB-B60403BB8DD0}"/>
            </c:ext>
          </c:extLst>
        </c:ser>
        <c:ser>
          <c:idx val="3"/>
          <c:order val="3"/>
          <c:tx>
            <c:strRef>
              <c:f>'hpf 5k f 10000'!$E$1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'hpf 5k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5k f 10000'!$E$2:$E$400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2.8800000000000001E-4</c:v>
                </c:pt>
                <c:pt idx="3">
                  <c:v>1.364E-3</c:v>
                </c:pt>
                <c:pt idx="4">
                  <c:v>2.6340000000000001E-3</c:v>
                </c:pt>
                <c:pt idx="5">
                  <c:v>2.709E-3</c:v>
                </c:pt>
                <c:pt idx="6">
                  <c:v>5.1199999999999998E-4</c:v>
                </c:pt>
                <c:pt idx="7">
                  <c:v>3.846E-3</c:v>
                </c:pt>
                <c:pt idx="8">
                  <c:v>8.3090000000000004E-3</c:v>
                </c:pt>
                <c:pt idx="9">
                  <c:v>8.7860000000000004E-3</c:v>
                </c:pt>
                <c:pt idx="10">
                  <c:v>1.4469999999999999E-3</c:v>
                </c:pt>
                <c:pt idx="11">
                  <c:v>1.3058999999999999E-2</c:v>
                </c:pt>
                <c:pt idx="12">
                  <c:v>2.7102000000000001E-2</c:v>
                </c:pt>
                <c:pt idx="13">
                  <c:v>2.8150999999999999E-2</c:v>
                </c:pt>
                <c:pt idx="14">
                  <c:v>4.1539999999999997E-3</c:v>
                </c:pt>
                <c:pt idx="15">
                  <c:v>5.0569999999999997E-2</c:v>
                </c:pt>
                <c:pt idx="16">
                  <c:v>0.13128799999999999</c:v>
                </c:pt>
                <c:pt idx="17">
                  <c:v>1.683E-3</c:v>
                </c:pt>
                <c:pt idx="18">
                  <c:v>0.300205</c:v>
                </c:pt>
                <c:pt idx="19">
                  <c:v>1.4168E-2</c:v>
                </c:pt>
                <c:pt idx="20">
                  <c:v>0.28053099999999997</c:v>
                </c:pt>
                <c:pt idx="21">
                  <c:v>8.0560000000000007E-3</c:v>
                </c:pt>
                <c:pt idx="22">
                  <c:v>0.25711600000000001</c:v>
                </c:pt>
                <c:pt idx="23">
                  <c:v>2.8913000000000001E-2</c:v>
                </c:pt>
                <c:pt idx="24">
                  <c:v>0.26105600000000001</c:v>
                </c:pt>
                <c:pt idx="25">
                  <c:v>3.4334999999999997E-2</c:v>
                </c:pt>
                <c:pt idx="26">
                  <c:v>0.27144200000000002</c:v>
                </c:pt>
                <c:pt idx="27">
                  <c:v>2.6556E-2</c:v>
                </c:pt>
                <c:pt idx="28">
                  <c:v>0.26780599999999999</c:v>
                </c:pt>
                <c:pt idx="29">
                  <c:v>2.7068999999999999E-2</c:v>
                </c:pt>
                <c:pt idx="30">
                  <c:v>0.26664199999999999</c:v>
                </c:pt>
                <c:pt idx="31">
                  <c:v>2.7262000000000002E-2</c:v>
                </c:pt>
                <c:pt idx="32">
                  <c:v>0.26767000000000002</c:v>
                </c:pt>
                <c:pt idx="33">
                  <c:v>2.8937999999999998E-2</c:v>
                </c:pt>
                <c:pt idx="34">
                  <c:v>0.26764900000000003</c:v>
                </c:pt>
                <c:pt idx="35">
                  <c:v>2.6679999999999999E-2</c:v>
                </c:pt>
                <c:pt idx="36">
                  <c:v>0.26618999999999998</c:v>
                </c:pt>
                <c:pt idx="37">
                  <c:v>2.8589E-2</c:v>
                </c:pt>
                <c:pt idx="38">
                  <c:v>0.26796599999999998</c:v>
                </c:pt>
                <c:pt idx="39">
                  <c:v>2.7237000000000001E-2</c:v>
                </c:pt>
                <c:pt idx="40">
                  <c:v>0.26628800000000002</c:v>
                </c:pt>
                <c:pt idx="41">
                  <c:v>2.8108000000000001E-2</c:v>
                </c:pt>
                <c:pt idx="42">
                  <c:v>0.26888299999999998</c:v>
                </c:pt>
                <c:pt idx="43">
                  <c:v>2.7385E-2</c:v>
                </c:pt>
                <c:pt idx="44">
                  <c:v>0.26602999999999999</c:v>
                </c:pt>
                <c:pt idx="45">
                  <c:v>2.8302999999999998E-2</c:v>
                </c:pt>
                <c:pt idx="46">
                  <c:v>0.26781100000000002</c:v>
                </c:pt>
                <c:pt idx="47">
                  <c:v>2.6974000000000001E-2</c:v>
                </c:pt>
                <c:pt idx="48">
                  <c:v>0.26638600000000001</c:v>
                </c:pt>
                <c:pt idx="49">
                  <c:v>2.8847999999999999E-2</c:v>
                </c:pt>
                <c:pt idx="50">
                  <c:v>0.26791100000000001</c:v>
                </c:pt>
                <c:pt idx="51">
                  <c:v>2.6467999999999998E-2</c:v>
                </c:pt>
                <c:pt idx="52">
                  <c:v>0.26720699999999997</c:v>
                </c:pt>
                <c:pt idx="53">
                  <c:v>2.8996000000000001E-2</c:v>
                </c:pt>
                <c:pt idx="54">
                  <c:v>0.26784799999999997</c:v>
                </c:pt>
                <c:pt idx="55">
                  <c:v>2.6950000000000002E-2</c:v>
                </c:pt>
                <c:pt idx="56">
                  <c:v>0.26635700000000001</c:v>
                </c:pt>
                <c:pt idx="57">
                  <c:v>2.8035000000000001E-2</c:v>
                </c:pt>
                <c:pt idx="58">
                  <c:v>0.26916600000000002</c:v>
                </c:pt>
                <c:pt idx="59">
                  <c:v>2.7555E-2</c:v>
                </c:pt>
                <c:pt idx="60">
                  <c:v>0.266125</c:v>
                </c:pt>
                <c:pt idx="61">
                  <c:v>2.8254999999999999E-2</c:v>
                </c:pt>
                <c:pt idx="62">
                  <c:v>0.26785100000000001</c:v>
                </c:pt>
                <c:pt idx="63">
                  <c:v>2.6987000000000001E-2</c:v>
                </c:pt>
                <c:pt idx="64">
                  <c:v>0.26624900000000001</c:v>
                </c:pt>
                <c:pt idx="65">
                  <c:v>2.8829E-2</c:v>
                </c:pt>
                <c:pt idx="66">
                  <c:v>0.26791500000000001</c:v>
                </c:pt>
                <c:pt idx="67">
                  <c:v>2.6499999999999999E-2</c:v>
                </c:pt>
                <c:pt idx="68">
                  <c:v>0.26732400000000001</c:v>
                </c:pt>
                <c:pt idx="69">
                  <c:v>2.9014999999999999E-2</c:v>
                </c:pt>
                <c:pt idx="70">
                  <c:v>0.26766699999999999</c:v>
                </c:pt>
                <c:pt idx="71">
                  <c:v>2.6664E-2</c:v>
                </c:pt>
                <c:pt idx="72">
                  <c:v>0.26620100000000002</c:v>
                </c:pt>
                <c:pt idx="73">
                  <c:v>2.8608999999999999E-2</c:v>
                </c:pt>
                <c:pt idx="74">
                  <c:v>0.26792199999999999</c:v>
                </c:pt>
                <c:pt idx="75">
                  <c:v>2.7224999999999999E-2</c:v>
                </c:pt>
                <c:pt idx="76">
                  <c:v>0.26628400000000002</c:v>
                </c:pt>
                <c:pt idx="77">
                  <c:v>2.8105000000000002E-2</c:v>
                </c:pt>
                <c:pt idx="78">
                  <c:v>0.26890700000000001</c:v>
                </c:pt>
                <c:pt idx="79">
                  <c:v>2.7392E-2</c:v>
                </c:pt>
                <c:pt idx="80">
                  <c:v>0.26603599999999999</c:v>
                </c:pt>
                <c:pt idx="81">
                  <c:v>2.8299000000000001E-2</c:v>
                </c:pt>
                <c:pt idx="82">
                  <c:v>0.26780599999999999</c:v>
                </c:pt>
                <c:pt idx="83">
                  <c:v>2.6980000000000001E-2</c:v>
                </c:pt>
                <c:pt idx="84">
                  <c:v>0.26636399999999999</c:v>
                </c:pt>
                <c:pt idx="85">
                  <c:v>2.8839E-2</c:v>
                </c:pt>
                <c:pt idx="86">
                  <c:v>0.26790599999999998</c:v>
                </c:pt>
                <c:pt idx="87">
                  <c:v>2.6464999999999999E-2</c:v>
                </c:pt>
                <c:pt idx="88">
                  <c:v>0.26719500000000002</c:v>
                </c:pt>
                <c:pt idx="89">
                  <c:v>2.9012E-2</c:v>
                </c:pt>
                <c:pt idx="90">
                  <c:v>0.26780100000000001</c:v>
                </c:pt>
                <c:pt idx="91">
                  <c:v>2.6942000000000001E-2</c:v>
                </c:pt>
                <c:pt idx="92">
                  <c:v>0.26635700000000001</c:v>
                </c:pt>
                <c:pt idx="93">
                  <c:v>2.8028999999999998E-2</c:v>
                </c:pt>
                <c:pt idx="94">
                  <c:v>0.26921800000000001</c:v>
                </c:pt>
                <c:pt idx="95">
                  <c:v>2.7562E-2</c:v>
                </c:pt>
                <c:pt idx="96">
                  <c:v>0.26616000000000001</c:v>
                </c:pt>
                <c:pt idx="97">
                  <c:v>2.8251999999999999E-2</c:v>
                </c:pt>
                <c:pt idx="98">
                  <c:v>0.267845</c:v>
                </c:pt>
                <c:pt idx="99">
                  <c:v>2.6995999999999999E-2</c:v>
                </c:pt>
                <c:pt idx="100">
                  <c:v>0.26619999999999999</c:v>
                </c:pt>
                <c:pt idx="101">
                  <c:v>2.8818E-2</c:v>
                </c:pt>
                <c:pt idx="102">
                  <c:v>0.26790999999999998</c:v>
                </c:pt>
                <c:pt idx="103">
                  <c:v>2.6499000000000002E-2</c:v>
                </c:pt>
                <c:pt idx="104">
                  <c:v>0.267349</c:v>
                </c:pt>
                <c:pt idx="105">
                  <c:v>2.9023E-2</c:v>
                </c:pt>
                <c:pt idx="106">
                  <c:v>0.26767400000000002</c:v>
                </c:pt>
                <c:pt idx="107">
                  <c:v>2.6658000000000001E-2</c:v>
                </c:pt>
                <c:pt idx="108">
                  <c:v>0.26619700000000002</c:v>
                </c:pt>
                <c:pt idx="109">
                  <c:v>2.8614000000000001E-2</c:v>
                </c:pt>
                <c:pt idx="110">
                  <c:v>0.267897</c:v>
                </c:pt>
                <c:pt idx="111">
                  <c:v>2.7219E-2</c:v>
                </c:pt>
                <c:pt idx="112">
                  <c:v>0.26627899999999999</c:v>
                </c:pt>
                <c:pt idx="113">
                  <c:v>2.8108999999999999E-2</c:v>
                </c:pt>
                <c:pt idx="114">
                  <c:v>0.26890799999999998</c:v>
                </c:pt>
                <c:pt idx="115">
                  <c:v>2.7394999999999999E-2</c:v>
                </c:pt>
                <c:pt idx="116">
                  <c:v>0.266044</c:v>
                </c:pt>
                <c:pt idx="117">
                  <c:v>2.8288000000000001E-2</c:v>
                </c:pt>
                <c:pt idx="118">
                  <c:v>0.26782600000000001</c:v>
                </c:pt>
                <c:pt idx="119">
                  <c:v>2.6984999999999999E-2</c:v>
                </c:pt>
                <c:pt idx="120">
                  <c:v>0.26633000000000001</c:v>
                </c:pt>
                <c:pt idx="121">
                  <c:v>2.8844999999999999E-2</c:v>
                </c:pt>
                <c:pt idx="122">
                  <c:v>0.267901</c:v>
                </c:pt>
                <c:pt idx="123">
                  <c:v>2.6492000000000002E-2</c:v>
                </c:pt>
                <c:pt idx="124">
                  <c:v>0.26726499999999997</c:v>
                </c:pt>
                <c:pt idx="125">
                  <c:v>2.9003000000000001E-2</c:v>
                </c:pt>
                <c:pt idx="126">
                  <c:v>0.267648</c:v>
                </c:pt>
                <c:pt idx="127">
                  <c:v>2.6686000000000001E-2</c:v>
                </c:pt>
                <c:pt idx="128">
                  <c:v>0.26619399999999999</c:v>
                </c:pt>
                <c:pt idx="129">
                  <c:v>2.8590999999999998E-2</c:v>
                </c:pt>
                <c:pt idx="130">
                  <c:v>0.26800400000000002</c:v>
                </c:pt>
                <c:pt idx="131">
                  <c:v>2.7230000000000001E-2</c:v>
                </c:pt>
                <c:pt idx="132">
                  <c:v>0.26629399999999998</c:v>
                </c:pt>
                <c:pt idx="133">
                  <c:v>2.8083E-2</c:v>
                </c:pt>
                <c:pt idx="134">
                  <c:v>0.26881899999999997</c:v>
                </c:pt>
                <c:pt idx="135">
                  <c:v>2.7386000000000001E-2</c:v>
                </c:pt>
                <c:pt idx="136">
                  <c:v>0.26620700000000003</c:v>
                </c:pt>
                <c:pt idx="137">
                  <c:v>2.8559999999999999E-2</c:v>
                </c:pt>
                <c:pt idx="138">
                  <c:v>0.26796900000000001</c:v>
                </c:pt>
                <c:pt idx="139">
                  <c:v>2.6421E-2</c:v>
                </c:pt>
                <c:pt idx="140">
                  <c:v>0.26755000000000001</c:v>
                </c:pt>
                <c:pt idx="141">
                  <c:v>2.9172E-2</c:v>
                </c:pt>
                <c:pt idx="142">
                  <c:v>0.26774300000000001</c:v>
                </c:pt>
                <c:pt idx="143">
                  <c:v>2.6636E-2</c:v>
                </c:pt>
                <c:pt idx="144">
                  <c:v>0.26622899999999999</c:v>
                </c:pt>
                <c:pt idx="145">
                  <c:v>2.861E-2</c:v>
                </c:pt>
                <c:pt idx="146">
                  <c:v>0.26784200000000002</c:v>
                </c:pt>
                <c:pt idx="147">
                  <c:v>2.7205E-2</c:v>
                </c:pt>
                <c:pt idx="148">
                  <c:v>0.26629399999999998</c:v>
                </c:pt>
                <c:pt idx="149">
                  <c:v>2.8119000000000002E-2</c:v>
                </c:pt>
                <c:pt idx="150">
                  <c:v>0.26894099999999999</c:v>
                </c:pt>
                <c:pt idx="151">
                  <c:v>2.7399E-2</c:v>
                </c:pt>
                <c:pt idx="152">
                  <c:v>0.26605099999999998</c:v>
                </c:pt>
                <c:pt idx="153">
                  <c:v>2.828E-2</c:v>
                </c:pt>
                <c:pt idx="154">
                  <c:v>0.267818</c:v>
                </c:pt>
                <c:pt idx="155">
                  <c:v>2.6991999999999999E-2</c:v>
                </c:pt>
                <c:pt idx="156">
                  <c:v>0.26630500000000001</c:v>
                </c:pt>
                <c:pt idx="157">
                  <c:v>2.8842E-2</c:v>
                </c:pt>
                <c:pt idx="158">
                  <c:v>0.267901</c:v>
                </c:pt>
                <c:pt idx="159">
                  <c:v>2.6488000000000001E-2</c:v>
                </c:pt>
                <c:pt idx="160">
                  <c:v>0.26729000000000003</c:v>
                </c:pt>
                <c:pt idx="161">
                  <c:v>2.9009E-2</c:v>
                </c:pt>
                <c:pt idx="162">
                  <c:v>0.26765299999999997</c:v>
                </c:pt>
                <c:pt idx="163">
                  <c:v>2.6681E-2</c:v>
                </c:pt>
                <c:pt idx="164">
                  <c:v>0.26618900000000001</c:v>
                </c:pt>
                <c:pt idx="165">
                  <c:v>2.8597999999999998E-2</c:v>
                </c:pt>
                <c:pt idx="166">
                  <c:v>0.26798100000000002</c:v>
                </c:pt>
                <c:pt idx="167">
                  <c:v>2.7224000000000002E-2</c:v>
                </c:pt>
                <c:pt idx="168">
                  <c:v>0.266293</c:v>
                </c:pt>
                <c:pt idx="169">
                  <c:v>2.8076E-2</c:v>
                </c:pt>
                <c:pt idx="170">
                  <c:v>0.26883499999999999</c:v>
                </c:pt>
                <c:pt idx="171">
                  <c:v>2.7404000000000001E-2</c:v>
                </c:pt>
                <c:pt idx="172">
                  <c:v>0.26619399999999999</c:v>
                </c:pt>
                <c:pt idx="173">
                  <c:v>2.8549999999999999E-2</c:v>
                </c:pt>
                <c:pt idx="174">
                  <c:v>0.26799699999999999</c:v>
                </c:pt>
                <c:pt idx="175">
                  <c:v>2.6418000000000001E-2</c:v>
                </c:pt>
                <c:pt idx="176">
                  <c:v>0.26760499999999998</c:v>
                </c:pt>
                <c:pt idx="177">
                  <c:v>2.9177999999999999E-2</c:v>
                </c:pt>
                <c:pt idx="178">
                  <c:v>0.26777699999999999</c:v>
                </c:pt>
                <c:pt idx="179">
                  <c:v>2.6634000000000001E-2</c:v>
                </c:pt>
                <c:pt idx="180">
                  <c:v>0.26622699999999999</c:v>
                </c:pt>
                <c:pt idx="181">
                  <c:v>2.8614000000000001E-2</c:v>
                </c:pt>
                <c:pt idx="182">
                  <c:v>0.267816</c:v>
                </c:pt>
                <c:pt idx="183">
                  <c:v>2.7200999999999999E-2</c:v>
                </c:pt>
                <c:pt idx="184">
                  <c:v>0.266293</c:v>
                </c:pt>
                <c:pt idx="185">
                  <c:v>2.8115999999999999E-2</c:v>
                </c:pt>
                <c:pt idx="186">
                  <c:v>0.26896500000000001</c:v>
                </c:pt>
                <c:pt idx="187">
                  <c:v>2.7404999999999999E-2</c:v>
                </c:pt>
                <c:pt idx="188">
                  <c:v>0.26605600000000001</c:v>
                </c:pt>
                <c:pt idx="189">
                  <c:v>2.8275999999999999E-2</c:v>
                </c:pt>
                <c:pt idx="190">
                  <c:v>0.267814</c:v>
                </c:pt>
                <c:pt idx="191">
                  <c:v>2.6998999999999999E-2</c:v>
                </c:pt>
                <c:pt idx="192">
                  <c:v>0.26628499999999999</c:v>
                </c:pt>
                <c:pt idx="193">
                  <c:v>2.8829E-2</c:v>
                </c:pt>
                <c:pt idx="194">
                  <c:v>0.26791900000000002</c:v>
                </c:pt>
                <c:pt idx="195">
                  <c:v>2.6499000000000002E-2</c:v>
                </c:pt>
                <c:pt idx="196">
                  <c:v>0.26729599999999998</c:v>
                </c:pt>
                <c:pt idx="197">
                  <c:v>2.9010000000000001E-2</c:v>
                </c:pt>
                <c:pt idx="198">
                  <c:v>0.26766099999999998</c:v>
                </c:pt>
                <c:pt idx="199">
                  <c:v>2.6669999999999999E-2</c:v>
                </c:pt>
                <c:pt idx="200">
                  <c:v>0.266208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33-0B4F-85BB-B60403BB8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3k f 10000'!$B$1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0.69973799999999997</c:v>
                </c:pt>
                <c:pt idx="2">
                  <c:v>0.35012799999999999</c:v>
                </c:pt>
                <c:pt idx="3">
                  <c:v>7.0200000000000004E-4</c:v>
                </c:pt>
                <c:pt idx="4">
                  <c:v>0.35012799999999999</c:v>
                </c:pt>
                <c:pt idx="5">
                  <c:v>0.69930999999999999</c:v>
                </c:pt>
                <c:pt idx="6">
                  <c:v>0.34991499999999998</c:v>
                </c:pt>
                <c:pt idx="7">
                  <c:v>9.2E-5</c:v>
                </c:pt>
                <c:pt idx="8">
                  <c:v>0.35000599999999998</c:v>
                </c:pt>
                <c:pt idx="9">
                  <c:v>0.69912700000000005</c:v>
                </c:pt>
                <c:pt idx="10">
                  <c:v>0.349823</c:v>
                </c:pt>
                <c:pt idx="11">
                  <c:v>3.0499999999999999E-4</c:v>
                </c:pt>
                <c:pt idx="12">
                  <c:v>0.349823</c:v>
                </c:pt>
                <c:pt idx="13">
                  <c:v>0.69937099999999996</c:v>
                </c:pt>
                <c:pt idx="14">
                  <c:v>0.34988399999999997</c:v>
                </c:pt>
                <c:pt idx="15">
                  <c:v>7.0200000000000004E-4</c:v>
                </c:pt>
                <c:pt idx="16">
                  <c:v>0.35009800000000002</c:v>
                </c:pt>
                <c:pt idx="17">
                  <c:v>0.69992100000000002</c:v>
                </c:pt>
                <c:pt idx="18">
                  <c:v>0.34997600000000001</c:v>
                </c:pt>
                <c:pt idx="19">
                  <c:v>8.5400000000000005E-4</c:v>
                </c:pt>
                <c:pt idx="20">
                  <c:v>0.35012799999999999</c:v>
                </c:pt>
                <c:pt idx="21">
                  <c:v>0.69964599999999999</c:v>
                </c:pt>
                <c:pt idx="22">
                  <c:v>0.350159</c:v>
                </c:pt>
                <c:pt idx="23">
                  <c:v>6.0999999999999997E-4</c:v>
                </c:pt>
                <c:pt idx="24">
                  <c:v>0.35009800000000002</c:v>
                </c:pt>
                <c:pt idx="25">
                  <c:v>0.69928000000000001</c:v>
                </c:pt>
                <c:pt idx="26">
                  <c:v>0.34988399999999997</c:v>
                </c:pt>
                <c:pt idx="27">
                  <c:v>3.1000000000000001E-5</c:v>
                </c:pt>
                <c:pt idx="28">
                  <c:v>0.35000599999999998</c:v>
                </c:pt>
                <c:pt idx="29">
                  <c:v>0.69912700000000005</c:v>
                </c:pt>
                <c:pt idx="30">
                  <c:v>0.349823</c:v>
                </c:pt>
                <c:pt idx="31">
                  <c:v>3.3599999999999998E-4</c:v>
                </c:pt>
                <c:pt idx="32">
                  <c:v>0.349823</c:v>
                </c:pt>
                <c:pt idx="33">
                  <c:v>0.69937099999999996</c:v>
                </c:pt>
                <c:pt idx="34">
                  <c:v>0.34988399999999997</c:v>
                </c:pt>
                <c:pt idx="35">
                  <c:v>7.0200000000000004E-4</c:v>
                </c:pt>
                <c:pt idx="36">
                  <c:v>0.35009800000000002</c:v>
                </c:pt>
                <c:pt idx="37">
                  <c:v>0.69976799999999995</c:v>
                </c:pt>
                <c:pt idx="38">
                  <c:v>0.35009800000000002</c:v>
                </c:pt>
                <c:pt idx="39">
                  <c:v>7.0200000000000004E-4</c:v>
                </c:pt>
                <c:pt idx="40">
                  <c:v>0.35012799999999999</c:v>
                </c:pt>
                <c:pt idx="41">
                  <c:v>0.69930999999999999</c:v>
                </c:pt>
                <c:pt idx="42">
                  <c:v>0.34991499999999998</c:v>
                </c:pt>
                <c:pt idx="43">
                  <c:v>1.5300000000000001E-4</c:v>
                </c:pt>
                <c:pt idx="44">
                  <c:v>0.35000599999999998</c:v>
                </c:pt>
                <c:pt idx="45">
                  <c:v>0.69909699999999997</c:v>
                </c:pt>
                <c:pt idx="46">
                  <c:v>0.349823</c:v>
                </c:pt>
                <c:pt idx="47">
                  <c:v>3.0499999999999999E-4</c:v>
                </c:pt>
                <c:pt idx="48">
                  <c:v>0.349823</c:v>
                </c:pt>
                <c:pt idx="49">
                  <c:v>0.69934099999999999</c:v>
                </c:pt>
                <c:pt idx="50">
                  <c:v>0.34988399999999997</c:v>
                </c:pt>
                <c:pt idx="51">
                  <c:v>7.0200000000000004E-4</c:v>
                </c:pt>
                <c:pt idx="52">
                  <c:v>0.35009800000000002</c:v>
                </c:pt>
                <c:pt idx="53">
                  <c:v>0.69989000000000001</c:v>
                </c:pt>
                <c:pt idx="54">
                  <c:v>0.34997600000000001</c:v>
                </c:pt>
                <c:pt idx="55">
                  <c:v>8.5400000000000005E-4</c:v>
                </c:pt>
                <c:pt idx="56">
                  <c:v>0.350159</c:v>
                </c:pt>
                <c:pt idx="57">
                  <c:v>0.69967699999999999</c:v>
                </c:pt>
                <c:pt idx="58">
                  <c:v>0.350159</c:v>
                </c:pt>
                <c:pt idx="59">
                  <c:v>6.0999999999999997E-4</c:v>
                </c:pt>
                <c:pt idx="60">
                  <c:v>0.35009800000000002</c:v>
                </c:pt>
                <c:pt idx="61">
                  <c:v>0.69928000000000001</c:v>
                </c:pt>
                <c:pt idx="62">
                  <c:v>0.34988399999999997</c:v>
                </c:pt>
                <c:pt idx="63">
                  <c:v>3.1000000000000001E-5</c:v>
                </c:pt>
                <c:pt idx="64">
                  <c:v>0.35000599999999998</c:v>
                </c:pt>
                <c:pt idx="65">
                  <c:v>0.69912700000000005</c:v>
                </c:pt>
                <c:pt idx="66">
                  <c:v>0.349823</c:v>
                </c:pt>
                <c:pt idx="67">
                  <c:v>3.0499999999999999E-4</c:v>
                </c:pt>
                <c:pt idx="68">
                  <c:v>0.349823</c:v>
                </c:pt>
                <c:pt idx="69">
                  <c:v>0.69937099999999996</c:v>
                </c:pt>
                <c:pt idx="70">
                  <c:v>0.34988399999999997</c:v>
                </c:pt>
                <c:pt idx="71">
                  <c:v>7.0200000000000004E-4</c:v>
                </c:pt>
                <c:pt idx="72">
                  <c:v>0.35009800000000002</c:v>
                </c:pt>
                <c:pt idx="73">
                  <c:v>0.69979899999999995</c:v>
                </c:pt>
                <c:pt idx="74">
                  <c:v>0.35009800000000002</c:v>
                </c:pt>
                <c:pt idx="75">
                  <c:v>7.3200000000000001E-4</c:v>
                </c:pt>
                <c:pt idx="76">
                  <c:v>0.35012799999999999</c:v>
                </c:pt>
                <c:pt idx="77">
                  <c:v>0.69930999999999999</c:v>
                </c:pt>
                <c:pt idx="78">
                  <c:v>0.34994500000000001</c:v>
                </c:pt>
                <c:pt idx="79">
                  <c:v>1.83E-4</c:v>
                </c:pt>
                <c:pt idx="80">
                  <c:v>0.35003699999999999</c:v>
                </c:pt>
                <c:pt idx="81">
                  <c:v>0.69909699999999997</c:v>
                </c:pt>
                <c:pt idx="82">
                  <c:v>0.349823</c:v>
                </c:pt>
                <c:pt idx="83">
                  <c:v>2.7500000000000002E-4</c:v>
                </c:pt>
                <c:pt idx="84">
                  <c:v>0.349823</c:v>
                </c:pt>
                <c:pt idx="85">
                  <c:v>0.69934099999999999</c:v>
                </c:pt>
                <c:pt idx="86">
                  <c:v>0.34988399999999997</c:v>
                </c:pt>
                <c:pt idx="87">
                  <c:v>7.0200000000000004E-4</c:v>
                </c:pt>
                <c:pt idx="88">
                  <c:v>0.35009800000000002</c:v>
                </c:pt>
                <c:pt idx="89">
                  <c:v>0.69986000000000004</c:v>
                </c:pt>
                <c:pt idx="90">
                  <c:v>0.34997600000000001</c:v>
                </c:pt>
                <c:pt idx="91">
                  <c:v>8.5400000000000005E-4</c:v>
                </c:pt>
                <c:pt idx="92">
                  <c:v>0.350159</c:v>
                </c:pt>
                <c:pt idx="93">
                  <c:v>0.69967699999999999</c:v>
                </c:pt>
                <c:pt idx="94">
                  <c:v>0.350159</c:v>
                </c:pt>
                <c:pt idx="95">
                  <c:v>6.0999999999999997E-4</c:v>
                </c:pt>
                <c:pt idx="96">
                  <c:v>0.35009800000000002</c:v>
                </c:pt>
                <c:pt idx="97">
                  <c:v>0.69928000000000001</c:v>
                </c:pt>
                <c:pt idx="98">
                  <c:v>0.34988399999999997</c:v>
                </c:pt>
                <c:pt idx="99">
                  <c:v>6.0999999999999999E-5</c:v>
                </c:pt>
                <c:pt idx="100">
                  <c:v>0.35000599999999998</c:v>
                </c:pt>
                <c:pt idx="101">
                  <c:v>0.69912700000000005</c:v>
                </c:pt>
                <c:pt idx="102">
                  <c:v>0.349823</c:v>
                </c:pt>
                <c:pt idx="103">
                  <c:v>3.0499999999999999E-4</c:v>
                </c:pt>
                <c:pt idx="104">
                  <c:v>0.349823</c:v>
                </c:pt>
                <c:pt idx="105">
                  <c:v>0.69937099999999996</c:v>
                </c:pt>
                <c:pt idx="106">
                  <c:v>0.34988399999999997</c:v>
                </c:pt>
                <c:pt idx="107">
                  <c:v>7.0200000000000004E-4</c:v>
                </c:pt>
                <c:pt idx="108">
                  <c:v>0.35009800000000002</c:v>
                </c:pt>
                <c:pt idx="109">
                  <c:v>0.69995099999999999</c:v>
                </c:pt>
                <c:pt idx="110">
                  <c:v>0.34997600000000001</c:v>
                </c:pt>
                <c:pt idx="111">
                  <c:v>8.5400000000000005E-4</c:v>
                </c:pt>
                <c:pt idx="112">
                  <c:v>0.35012799999999999</c:v>
                </c:pt>
                <c:pt idx="113">
                  <c:v>0.69964599999999999</c:v>
                </c:pt>
                <c:pt idx="114">
                  <c:v>0.350159</c:v>
                </c:pt>
                <c:pt idx="115">
                  <c:v>6.0999999999999997E-4</c:v>
                </c:pt>
                <c:pt idx="116">
                  <c:v>0.35009800000000002</c:v>
                </c:pt>
                <c:pt idx="117">
                  <c:v>0.69928000000000001</c:v>
                </c:pt>
                <c:pt idx="118">
                  <c:v>0.34988399999999997</c:v>
                </c:pt>
                <c:pt idx="119">
                  <c:v>1.83E-4</c:v>
                </c:pt>
                <c:pt idx="120">
                  <c:v>0.34988399999999997</c:v>
                </c:pt>
                <c:pt idx="121">
                  <c:v>0.69924900000000001</c:v>
                </c:pt>
                <c:pt idx="122">
                  <c:v>0.349854</c:v>
                </c:pt>
                <c:pt idx="123">
                  <c:v>6.7100000000000005E-4</c:v>
                </c:pt>
                <c:pt idx="124">
                  <c:v>0.35006700000000002</c:v>
                </c:pt>
                <c:pt idx="125">
                  <c:v>0.69979899999999995</c:v>
                </c:pt>
                <c:pt idx="126">
                  <c:v>0.34994500000000001</c:v>
                </c:pt>
                <c:pt idx="127">
                  <c:v>8.8500000000000004E-4</c:v>
                </c:pt>
                <c:pt idx="128">
                  <c:v>0.350159</c:v>
                </c:pt>
                <c:pt idx="129">
                  <c:v>0.69967699999999999</c:v>
                </c:pt>
                <c:pt idx="130">
                  <c:v>0.35012799999999999</c:v>
                </c:pt>
                <c:pt idx="131">
                  <c:v>6.0999999999999997E-4</c:v>
                </c:pt>
                <c:pt idx="132">
                  <c:v>0.35009800000000002</c:v>
                </c:pt>
                <c:pt idx="133">
                  <c:v>0.69928000000000001</c:v>
                </c:pt>
                <c:pt idx="134">
                  <c:v>0.34988399999999997</c:v>
                </c:pt>
                <c:pt idx="135">
                  <c:v>9.2E-5</c:v>
                </c:pt>
                <c:pt idx="136">
                  <c:v>0.35000599999999998</c:v>
                </c:pt>
                <c:pt idx="137">
                  <c:v>0.69912700000000005</c:v>
                </c:pt>
                <c:pt idx="138">
                  <c:v>0.349823</c:v>
                </c:pt>
                <c:pt idx="139">
                  <c:v>3.0499999999999999E-4</c:v>
                </c:pt>
                <c:pt idx="140">
                  <c:v>0.349823</c:v>
                </c:pt>
                <c:pt idx="141">
                  <c:v>0.69937099999999996</c:v>
                </c:pt>
                <c:pt idx="142">
                  <c:v>0.34988399999999997</c:v>
                </c:pt>
                <c:pt idx="143">
                  <c:v>7.0200000000000004E-4</c:v>
                </c:pt>
                <c:pt idx="144">
                  <c:v>0.35009800000000002</c:v>
                </c:pt>
                <c:pt idx="145">
                  <c:v>0.69992100000000002</c:v>
                </c:pt>
                <c:pt idx="146">
                  <c:v>0.34997600000000001</c:v>
                </c:pt>
                <c:pt idx="147">
                  <c:v>8.5400000000000005E-4</c:v>
                </c:pt>
                <c:pt idx="148">
                  <c:v>0.35012799999999999</c:v>
                </c:pt>
                <c:pt idx="149">
                  <c:v>0.69964599999999999</c:v>
                </c:pt>
                <c:pt idx="150">
                  <c:v>0.350159</c:v>
                </c:pt>
                <c:pt idx="151">
                  <c:v>6.0999999999999997E-4</c:v>
                </c:pt>
                <c:pt idx="152">
                  <c:v>0.35009800000000002</c:v>
                </c:pt>
                <c:pt idx="153">
                  <c:v>0.69928000000000001</c:v>
                </c:pt>
                <c:pt idx="154">
                  <c:v>0.34988399999999997</c:v>
                </c:pt>
                <c:pt idx="155">
                  <c:v>1.83E-4</c:v>
                </c:pt>
                <c:pt idx="156">
                  <c:v>0.34988399999999997</c:v>
                </c:pt>
                <c:pt idx="157">
                  <c:v>0.69924900000000001</c:v>
                </c:pt>
                <c:pt idx="158">
                  <c:v>0.349854</c:v>
                </c:pt>
                <c:pt idx="159">
                  <c:v>6.4099999999999997E-4</c:v>
                </c:pt>
                <c:pt idx="160">
                  <c:v>0.35003699999999999</c:v>
                </c:pt>
                <c:pt idx="161">
                  <c:v>0.69976799999999995</c:v>
                </c:pt>
                <c:pt idx="162">
                  <c:v>0.34994500000000001</c:v>
                </c:pt>
                <c:pt idx="163">
                  <c:v>8.8500000000000004E-4</c:v>
                </c:pt>
                <c:pt idx="164">
                  <c:v>0.350159</c:v>
                </c:pt>
                <c:pt idx="165">
                  <c:v>0.69967699999999999</c:v>
                </c:pt>
                <c:pt idx="166">
                  <c:v>0.35012799999999999</c:v>
                </c:pt>
                <c:pt idx="167">
                  <c:v>6.4099999999999997E-4</c:v>
                </c:pt>
                <c:pt idx="168">
                  <c:v>0.35009800000000002</c:v>
                </c:pt>
                <c:pt idx="169">
                  <c:v>0.69928000000000001</c:v>
                </c:pt>
                <c:pt idx="170">
                  <c:v>0.34988399999999997</c:v>
                </c:pt>
                <c:pt idx="171">
                  <c:v>1.22E-4</c:v>
                </c:pt>
                <c:pt idx="172">
                  <c:v>0.35000599999999998</c:v>
                </c:pt>
                <c:pt idx="173">
                  <c:v>0.69912700000000005</c:v>
                </c:pt>
                <c:pt idx="174">
                  <c:v>0.349823</c:v>
                </c:pt>
                <c:pt idx="175">
                  <c:v>3.0499999999999999E-4</c:v>
                </c:pt>
                <c:pt idx="176">
                  <c:v>0.349823</c:v>
                </c:pt>
                <c:pt idx="177">
                  <c:v>0.69937099999999996</c:v>
                </c:pt>
                <c:pt idx="178">
                  <c:v>0.34988399999999997</c:v>
                </c:pt>
                <c:pt idx="179">
                  <c:v>7.0200000000000004E-4</c:v>
                </c:pt>
                <c:pt idx="180">
                  <c:v>0.35009800000000002</c:v>
                </c:pt>
                <c:pt idx="181">
                  <c:v>0.69992100000000002</c:v>
                </c:pt>
                <c:pt idx="182">
                  <c:v>0.34997600000000001</c:v>
                </c:pt>
                <c:pt idx="183">
                  <c:v>8.5400000000000005E-4</c:v>
                </c:pt>
                <c:pt idx="184">
                  <c:v>0.350159</c:v>
                </c:pt>
                <c:pt idx="185">
                  <c:v>0.69967699999999999</c:v>
                </c:pt>
                <c:pt idx="186">
                  <c:v>0.350159</c:v>
                </c:pt>
                <c:pt idx="187">
                  <c:v>6.0999999999999997E-4</c:v>
                </c:pt>
                <c:pt idx="188">
                  <c:v>0.35009800000000002</c:v>
                </c:pt>
                <c:pt idx="189">
                  <c:v>0.69928000000000001</c:v>
                </c:pt>
                <c:pt idx="190">
                  <c:v>0.34988399999999997</c:v>
                </c:pt>
                <c:pt idx="191">
                  <c:v>3.1000000000000001E-5</c:v>
                </c:pt>
                <c:pt idx="192">
                  <c:v>0.35000599999999998</c:v>
                </c:pt>
                <c:pt idx="193">
                  <c:v>0.69912700000000005</c:v>
                </c:pt>
                <c:pt idx="194">
                  <c:v>0.349823</c:v>
                </c:pt>
                <c:pt idx="195">
                  <c:v>3.3599999999999998E-4</c:v>
                </c:pt>
                <c:pt idx="196">
                  <c:v>0.349823</c:v>
                </c:pt>
                <c:pt idx="197">
                  <c:v>0.69937099999999996</c:v>
                </c:pt>
                <c:pt idx="198">
                  <c:v>0.34988399999999997</c:v>
                </c:pt>
                <c:pt idx="199">
                  <c:v>7.0200000000000004E-4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4-FB40-9BE6-9584D470693D}"/>
            </c:ext>
          </c:extLst>
        </c:ser>
        <c:ser>
          <c:idx val="1"/>
          <c:order val="1"/>
          <c:tx>
            <c:strRef>
              <c:f>'lpf 3k f 10000'!$C$1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0.22137499999999999</c:v>
                </c:pt>
                <c:pt idx="2">
                  <c:v>0.60684199999999999</c:v>
                </c:pt>
                <c:pt idx="3">
                  <c:v>0.35293600000000003</c:v>
                </c:pt>
                <c:pt idx="4">
                  <c:v>0.11788899999999999</c:v>
                </c:pt>
                <c:pt idx="5">
                  <c:v>0.41278100000000001</c:v>
                </c:pt>
                <c:pt idx="6">
                  <c:v>0.65396100000000001</c:v>
                </c:pt>
                <c:pt idx="7">
                  <c:v>0.357269</c:v>
                </c:pt>
                <c:pt idx="8">
                  <c:v>0.11853</c:v>
                </c:pt>
                <c:pt idx="9">
                  <c:v>0.41275000000000001</c:v>
                </c:pt>
                <c:pt idx="10">
                  <c:v>0.65216099999999999</c:v>
                </c:pt>
                <c:pt idx="11">
                  <c:v>0.357178</c:v>
                </c:pt>
                <c:pt idx="12">
                  <c:v>0.11770600000000001</c:v>
                </c:pt>
                <c:pt idx="13">
                  <c:v>0.41275000000000001</c:v>
                </c:pt>
                <c:pt idx="14">
                  <c:v>0.65170300000000003</c:v>
                </c:pt>
                <c:pt idx="15">
                  <c:v>0.357178</c:v>
                </c:pt>
                <c:pt idx="16">
                  <c:v>0.116302</c:v>
                </c:pt>
                <c:pt idx="17">
                  <c:v>0.412659</c:v>
                </c:pt>
                <c:pt idx="18">
                  <c:v>0.65142800000000001</c:v>
                </c:pt>
                <c:pt idx="19">
                  <c:v>0.35720800000000003</c:v>
                </c:pt>
                <c:pt idx="20">
                  <c:v>0.117828</c:v>
                </c:pt>
                <c:pt idx="21">
                  <c:v>0.41278100000000001</c:v>
                </c:pt>
                <c:pt idx="22">
                  <c:v>0.65231300000000003</c:v>
                </c:pt>
                <c:pt idx="23">
                  <c:v>0.35720800000000003</c:v>
                </c:pt>
                <c:pt idx="24">
                  <c:v>0.118256</c:v>
                </c:pt>
                <c:pt idx="25">
                  <c:v>0.41278100000000001</c:v>
                </c:pt>
                <c:pt idx="26">
                  <c:v>0.65362500000000001</c:v>
                </c:pt>
                <c:pt idx="27">
                  <c:v>0.35730000000000001</c:v>
                </c:pt>
                <c:pt idx="28">
                  <c:v>0.11853</c:v>
                </c:pt>
                <c:pt idx="29">
                  <c:v>0.41275000000000001</c:v>
                </c:pt>
                <c:pt idx="30">
                  <c:v>0.65212999999999999</c:v>
                </c:pt>
                <c:pt idx="31">
                  <c:v>0.357178</c:v>
                </c:pt>
                <c:pt idx="32">
                  <c:v>0.117615</c:v>
                </c:pt>
                <c:pt idx="33">
                  <c:v>0.41275000000000001</c:v>
                </c:pt>
                <c:pt idx="34">
                  <c:v>0.65170300000000003</c:v>
                </c:pt>
                <c:pt idx="35">
                  <c:v>0.357178</c:v>
                </c:pt>
                <c:pt idx="36">
                  <c:v>0.116364</c:v>
                </c:pt>
                <c:pt idx="37">
                  <c:v>0.412659</c:v>
                </c:pt>
                <c:pt idx="38">
                  <c:v>0.65173300000000001</c:v>
                </c:pt>
                <c:pt idx="39">
                  <c:v>0.35720800000000003</c:v>
                </c:pt>
                <c:pt idx="40">
                  <c:v>0.118103</c:v>
                </c:pt>
                <c:pt idx="41">
                  <c:v>0.41278100000000001</c:v>
                </c:pt>
                <c:pt idx="42">
                  <c:v>0.654053</c:v>
                </c:pt>
                <c:pt idx="43">
                  <c:v>0.357269</c:v>
                </c:pt>
                <c:pt idx="44">
                  <c:v>0.11853</c:v>
                </c:pt>
                <c:pt idx="45">
                  <c:v>0.41275000000000001</c:v>
                </c:pt>
                <c:pt idx="46">
                  <c:v>0.65219099999999997</c:v>
                </c:pt>
                <c:pt idx="47">
                  <c:v>0.357178</c:v>
                </c:pt>
                <c:pt idx="48">
                  <c:v>0.117767</c:v>
                </c:pt>
                <c:pt idx="49">
                  <c:v>0.41275000000000001</c:v>
                </c:pt>
                <c:pt idx="50">
                  <c:v>0.65173300000000001</c:v>
                </c:pt>
                <c:pt idx="51">
                  <c:v>0.357178</c:v>
                </c:pt>
                <c:pt idx="52">
                  <c:v>0.116272</c:v>
                </c:pt>
                <c:pt idx="53">
                  <c:v>0.412659</c:v>
                </c:pt>
                <c:pt idx="54">
                  <c:v>0.65142800000000001</c:v>
                </c:pt>
                <c:pt idx="55">
                  <c:v>0.35720800000000003</c:v>
                </c:pt>
                <c:pt idx="56">
                  <c:v>0.117798</c:v>
                </c:pt>
                <c:pt idx="57">
                  <c:v>0.41278100000000001</c:v>
                </c:pt>
                <c:pt idx="58">
                  <c:v>0.65225200000000005</c:v>
                </c:pt>
                <c:pt idx="59">
                  <c:v>0.35720800000000003</c:v>
                </c:pt>
                <c:pt idx="60">
                  <c:v>0.118256</c:v>
                </c:pt>
                <c:pt idx="61">
                  <c:v>0.41278100000000001</c:v>
                </c:pt>
                <c:pt idx="62">
                  <c:v>0.65365600000000001</c:v>
                </c:pt>
                <c:pt idx="63">
                  <c:v>0.35730000000000001</c:v>
                </c:pt>
                <c:pt idx="64">
                  <c:v>0.11853</c:v>
                </c:pt>
                <c:pt idx="65">
                  <c:v>0.41275000000000001</c:v>
                </c:pt>
                <c:pt idx="66">
                  <c:v>0.65212999999999999</c:v>
                </c:pt>
                <c:pt idx="67">
                  <c:v>0.357178</c:v>
                </c:pt>
                <c:pt idx="68">
                  <c:v>0.117645</c:v>
                </c:pt>
                <c:pt idx="69">
                  <c:v>0.41275000000000001</c:v>
                </c:pt>
                <c:pt idx="70">
                  <c:v>0.65170300000000003</c:v>
                </c:pt>
                <c:pt idx="71">
                  <c:v>0.357178</c:v>
                </c:pt>
                <c:pt idx="72">
                  <c:v>0.116364</c:v>
                </c:pt>
                <c:pt idx="73">
                  <c:v>0.412659</c:v>
                </c:pt>
                <c:pt idx="74">
                  <c:v>0.65167200000000003</c:v>
                </c:pt>
                <c:pt idx="75">
                  <c:v>0.35720800000000003</c:v>
                </c:pt>
                <c:pt idx="76">
                  <c:v>0.118103</c:v>
                </c:pt>
                <c:pt idx="77">
                  <c:v>0.41278100000000001</c:v>
                </c:pt>
                <c:pt idx="78">
                  <c:v>0.65411399999999997</c:v>
                </c:pt>
                <c:pt idx="79">
                  <c:v>0.357269</c:v>
                </c:pt>
                <c:pt idx="80">
                  <c:v>0.11849999999999999</c:v>
                </c:pt>
                <c:pt idx="81">
                  <c:v>0.41275000000000001</c:v>
                </c:pt>
                <c:pt idx="82">
                  <c:v>0.65219099999999997</c:v>
                </c:pt>
                <c:pt idx="83">
                  <c:v>0.357178</c:v>
                </c:pt>
                <c:pt idx="84">
                  <c:v>0.117828</c:v>
                </c:pt>
                <c:pt idx="85">
                  <c:v>0.41275000000000001</c:v>
                </c:pt>
                <c:pt idx="86">
                  <c:v>0.65173300000000001</c:v>
                </c:pt>
                <c:pt idx="87">
                  <c:v>0.357178</c:v>
                </c:pt>
                <c:pt idx="88">
                  <c:v>0.116241</c:v>
                </c:pt>
                <c:pt idx="89">
                  <c:v>0.412659</c:v>
                </c:pt>
                <c:pt idx="90">
                  <c:v>0.65142800000000001</c:v>
                </c:pt>
                <c:pt idx="91">
                  <c:v>0.35720800000000003</c:v>
                </c:pt>
                <c:pt idx="92">
                  <c:v>0.117798</c:v>
                </c:pt>
                <c:pt idx="93">
                  <c:v>0.41278100000000001</c:v>
                </c:pt>
                <c:pt idx="94">
                  <c:v>0.65222199999999997</c:v>
                </c:pt>
                <c:pt idx="95">
                  <c:v>0.35720800000000003</c:v>
                </c:pt>
                <c:pt idx="96">
                  <c:v>0.118256</c:v>
                </c:pt>
                <c:pt idx="97">
                  <c:v>0.41278100000000001</c:v>
                </c:pt>
                <c:pt idx="98">
                  <c:v>0.65365600000000001</c:v>
                </c:pt>
                <c:pt idx="99">
                  <c:v>0.35730000000000001</c:v>
                </c:pt>
                <c:pt idx="100">
                  <c:v>0.11853</c:v>
                </c:pt>
                <c:pt idx="101">
                  <c:v>0.41275000000000001</c:v>
                </c:pt>
                <c:pt idx="102">
                  <c:v>0.65216099999999999</c:v>
                </c:pt>
                <c:pt idx="103">
                  <c:v>0.357178</c:v>
                </c:pt>
                <c:pt idx="104">
                  <c:v>0.117676</c:v>
                </c:pt>
                <c:pt idx="105">
                  <c:v>0.41275000000000001</c:v>
                </c:pt>
                <c:pt idx="106">
                  <c:v>0.65170300000000003</c:v>
                </c:pt>
                <c:pt idx="107">
                  <c:v>0.357178</c:v>
                </c:pt>
                <c:pt idx="108">
                  <c:v>0.11633300000000001</c:v>
                </c:pt>
                <c:pt idx="109">
                  <c:v>0.412659</c:v>
                </c:pt>
                <c:pt idx="110">
                  <c:v>0.65142800000000001</c:v>
                </c:pt>
                <c:pt idx="111">
                  <c:v>0.35720800000000003</c:v>
                </c:pt>
                <c:pt idx="112">
                  <c:v>0.117828</c:v>
                </c:pt>
                <c:pt idx="113">
                  <c:v>0.41278100000000001</c:v>
                </c:pt>
                <c:pt idx="114">
                  <c:v>0.65234400000000003</c:v>
                </c:pt>
                <c:pt idx="115">
                  <c:v>0.35720800000000003</c:v>
                </c:pt>
                <c:pt idx="116">
                  <c:v>0.118256</c:v>
                </c:pt>
                <c:pt idx="117">
                  <c:v>0.41278100000000001</c:v>
                </c:pt>
                <c:pt idx="118">
                  <c:v>0.65359500000000004</c:v>
                </c:pt>
                <c:pt idx="119">
                  <c:v>0.35730000000000001</c:v>
                </c:pt>
                <c:pt idx="120">
                  <c:v>0.118256</c:v>
                </c:pt>
                <c:pt idx="121">
                  <c:v>0.41275000000000001</c:v>
                </c:pt>
                <c:pt idx="122">
                  <c:v>0.65185499999999996</c:v>
                </c:pt>
                <c:pt idx="123">
                  <c:v>0.357178</c:v>
                </c:pt>
                <c:pt idx="124">
                  <c:v>0.115906</c:v>
                </c:pt>
                <c:pt idx="125">
                  <c:v>0.41268899999999997</c:v>
                </c:pt>
                <c:pt idx="126">
                  <c:v>0.65142800000000001</c:v>
                </c:pt>
                <c:pt idx="127">
                  <c:v>0.35720800000000003</c:v>
                </c:pt>
                <c:pt idx="128">
                  <c:v>0.117767</c:v>
                </c:pt>
                <c:pt idx="129">
                  <c:v>0.41278100000000001</c:v>
                </c:pt>
                <c:pt idx="130">
                  <c:v>0.65216099999999999</c:v>
                </c:pt>
                <c:pt idx="131">
                  <c:v>0.35720800000000003</c:v>
                </c:pt>
                <c:pt idx="132">
                  <c:v>0.118225</c:v>
                </c:pt>
                <c:pt idx="133">
                  <c:v>0.41278100000000001</c:v>
                </c:pt>
                <c:pt idx="134">
                  <c:v>0.65368700000000002</c:v>
                </c:pt>
                <c:pt idx="135">
                  <c:v>0.35730000000000001</c:v>
                </c:pt>
                <c:pt idx="136">
                  <c:v>0.11853</c:v>
                </c:pt>
                <c:pt idx="137">
                  <c:v>0.41275000000000001</c:v>
                </c:pt>
                <c:pt idx="138">
                  <c:v>0.65216099999999999</c:v>
                </c:pt>
                <c:pt idx="139">
                  <c:v>0.357178</c:v>
                </c:pt>
                <c:pt idx="140">
                  <c:v>0.11770600000000001</c:v>
                </c:pt>
                <c:pt idx="141">
                  <c:v>0.41275000000000001</c:v>
                </c:pt>
                <c:pt idx="142">
                  <c:v>0.65170300000000003</c:v>
                </c:pt>
                <c:pt idx="143">
                  <c:v>0.357178</c:v>
                </c:pt>
                <c:pt idx="144">
                  <c:v>0.116302</c:v>
                </c:pt>
                <c:pt idx="145">
                  <c:v>0.412659</c:v>
                </c:pt>
                <c:pt idx="146">
                  <c:v>0.65142800000000001</c:v>
                </c:pt>
                <c:pt idx="147">
                  <c:v>0.35720800000000003</c:v>
                </c:pt>
                <c:pt idx="148">
                  <c:v>0.117828</c:v>
                </c:pt>
                <c:pt idx="149">
                  <c:v>0.41278100000000001</c:v>
                </c:pt>
                <c:pt idx="150">
                  <c:v>0.65231300000000003</c:v>
                </c:pt>
                <c:pt idx="151">
                  <c:v>0.35720800000000003</c:v>
                </c:pt>
                <c:pt idx="152">
                  <c:v>0.118256</c:v>
                </c:pt>
                <c:pt idx="153">
                  <c:v>0.41278100000000001</c:v>
                </c:pt>
                <c:pt idx="154">
                  <c:v>0.65362500000000001</c:v>
                </c:pt>
                <c:pt idx="155">
                  <c:v>0.35730000000000001</c:v>
                </c:pt>
                <c:pt idx="156">
                  <c:v>0.118286</c:v>
                </c:pt>
                <c:pt idx="157">
                  <c:v>0.41275000000000001</c:v>
                </c:pt>
                <c:pt idx="158">
                  <c:v>0.65188599999999997</c:v>
                </c:pt>
                <c:pt idx="159">
                  <c:v>0.357178</c:v>
                </c:pt>
                <c:pt idx="160">
                  <c:v>0.115845</c:v>
                </c:pt>
                <c:pt idx="161">
                  <c:v>0.41268899999999997</c:v>
                </c:pt>
                <c:pt idx="162">
                  <c:v>0.65145900000000001</c:v>
                </c:pt>
                <c:pt idx="163">
                  <c:v>0.35720800000000003</c:v>
                </c:pt>
                <c:pt idx="164">
                  <c:v>0.117767</c:v>
                </c:pt>
                <c:pt idx="165">
                  <c:v>0.41278100000000001</c:v>
                </c:pt>
                <c:pt idx="166">
                  <c:v>0.65212999999999999</c:v>
                </c:pt>
                <c:pt idx="167">
                  <c:v>0.35720800000000003</c:v>
                </c:pt>
                <c:pt idx="168">
                  <c:v>0.118225</c:v>
                </c:pt>
                <c:pt idx="169">
                  <c:v>0.41278100000000001</c:v>
                </c:pt>
                <c:pt idx="170">
                  <c:v>0.65371699999999999</c:v>
                </c:pt>
                <c:pt idx="171">
                  <c:v>0.35730000000000001</c:v>
                </c:pt>
                <c:pt idx="172">
                  <c:v>0.11853</c:v>
                </c:pt>
                <c:pt idx="173">
                  <c:v>0.41275000000000001</c:v>
                </c:pt>
                <c:pt idx="174">
                  <c:v>0.65216099999999999</c:v>
                </c:pt>
                <c:pt idx="175">
                  <c:v>0.357178</c:v>
                </c:pt>
                <c:pt idx="176">
                  <c:v>0.11773699999999999</c:v>
                </c:pt>
                <c:pt idx="177">
                  <c:v>0.41275000000000001</c:v>
                </c:pt>
                <c:pt idx="178">
                  <c:v>0.65173300000000001</c:v>
                </c:pt>
                <c:pt idx="179">
                  <c:v>0.357178</c:v>
                </c:pt>
                <c:pt idx="180">
                  <c:v>0.116302</c:v>
                </c:pt>
                <c:pt idx="181">
                  <c:v>0.412659</c:v>
                </c:pt>
                <c:pt idx="182">
                  <c:v>0.65142800000000001</c:v>
                </c:pt>
                <c:pt idx="183">
                  <c:v>0.35720800000000003</c:v>
                </c:pt>
                <c:pt idx="184">
                  <c:v>0.117798</c:v>
                </c:pt>
                <c:pt idx="185">
                  <c:v>0.41278100000000001</c:v>
                </c:pt>
                <c:pt idx="186">
                  <c:v>0.65228299999999995</c:v>
                </c:pt>
                <c:pt idx="187">
                  <c:v>0.35720800000000003</c:v>
                </c:pt>
                <c:pt idx="188">
                  <c:v>0.118256</c:v>
                </c:pt>
                <c:pt idx="189">
                  <c:v>0.41278100000000001</c:v>
                </c:pt>
                <c:pt idx="190">
                  <c:v>0.65362500000000001</c:v>
                </c:pt>
                <c:pt idx="191">
                  <c:v>0.35730000000000001</c:v>
                </c:pt>
                <c:pt idx="192">
                  <c:v>0.11853</c:v>
                </c:pt>
                <c:pt idx="193">
                  <c:v>0.41275000000000001</c:v>
                </c:pt>
                <c:pt idx="194">
                  <c:v>0.65212999999999999</c:v>
                </c:pt>
                <c:pt idx="195">
                  <c:v>0.357178</c:v>
                </c:pt>
                <c:pt idx="196">
                  <c:v>0.117645</c:v>
                </c:pt>
                <c:pt idx="197">
                  <c:v>0.41275000000000001</c:v>
                </c:pt>
                <c:pt idx="198">
                  <c:v>0.65170300000000003</c:v>
                </c:pt>
                <c:pt idx="199">
                  <c:v>0.357178</c:v>
                </c:pt>
                <c:pt idx="200">
                  <c:v>0.115356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4-FB40-9BE6-9584D470693D}"/>
            </c:ext>
          </c:extLst>
        </c:ser>
        <c:ser>
          <c:idx val="2"/>
          <c:order val="2"/>
          <c:tx>
            <c:strRef>
              <c:f>'lpf 3k f 10000'!$D$1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0.22070300000000001</c:v>
                </c:pt>
                <c:pt idx="2">
                  <c:v>0.60644500000000001</c:v>
                </c:pt>
                <c:pt idx="3">
                  <c:v>0.35253899999999999</c:v>
                </c:pt>
                <c:pt idx="4">
                  <c:v>0.117188</c:v>
                </c:pt>
                <c:pt idx="5">
                  <c:v>0.412109</c:v>
                </c:pt>
                <c:pt idx="6">
                  <c:v>0.65332000000000001</c:v>
                </c:pt>
                <c:pt idx="7">
                  <c:v>0.35644500000000001</c:v>
                </c:pt>
                <c:pt idx="8">
                  <c:v>0.11816400000000001</c:v>
                </c:pt>
                <c:pt idx="9">
                  <c:v>0.412109</c:v>
                </c:pt>
                <c:pt idx="10">
                  <c:v>0.65136700000000003</c:v>
                </c:pt>
                <c:pt idx="11">
                  <c:v>0.35644500000000001</c:v>
                </c:pt>
                <c:pt idx="12">
                  <c:v>0.117188</c:v>
                </c:pt>
                <c:pt idx="13">
                  <c:v>0.412109</c:v>
                </c:pt>
                <c:pt idx="14">
                  <c:v>0.65136700000000003</c:v>
                </c:pt>
                <c:pt idx="15">
                  <c:v>0.35644500000000001</c:v>
                </c:pt>
                <c:pt idx="16">
                  <c:v>0.11621099999999999</c:v>
                </c:pt>
                <c:pt idx="17">
                  <c:v>0.412109</c:v>
                </c:pt>
                <c:pt idx="18">
                  <c:v>0.65136700000000003</c:v>
                </c:pt>
                <c:pt idx="19">
                  <c:v>0.35644500000000001</c:v>
                </c:pt>
                <c:pt idx="20">
                  <c:v>0.117188</c:v>
                </c:pt>
                <c:pt idx="21">
                  <c:v>0.412109</c:v>
                </c:pt>
                <c:pt idx="22">
                  <c:v>0.65136700000000003</c:v>
                </c:pt>
                <c:pt idx="23">
                  <c:v>0.35644500000000001</c:v>
                </c:pt>
                <c:pt idx="24">
                  <c:v>0.11816400000000001</c:v>
                </c:pt>
                <c:pt idx="25">
                  <c:v>0.412109</c:v>
                </c:pt>
                <c:pt idx="26">
                  <c:v>0.65332000000000001</c:v>
                </c:pt>
                <c:pt idx="27">
                  <c:v>0.35644500000000001</c:v>
                </c:pt>
                <c:pt idx="28">
                  <c:v>0.11816400000000001</c:v>
                </c:pt>
                <c:pt idx="29">
                  <c:v>0.412109</c:v>
                </c:pt>
                <c:pt idx="30">
                  <c:v>0.65136700000000003</c:v>
                </c:pt>
                <c:pt idx="31">
                  <c:v>0.35644500000000001</c:v>
                </c:pt>
                <c:pt idx="32">
                  <c:v>0.117188</c:v>
                </c:pt>
                <c:pt idx="33">
                  <c:v>0.412109</c:v>
                </c:pt>
                <c:pt idx="34">
                  <c:v>0.65136700000000003</c:v>
                </c:pt>
                <c:pt idx="35">
                  <c:v>0.35644500000000001</c:v>
                </c:pt>
                <c:pt idx="36">
                  <c:v>0.11621099999999999</c:v>
                </c:pt>
                <c:pt idx="37">
                  <c:v>0.412109</c:v>
                </c:pt>
                <c:pt idx="38">
                  <c:v>0.65136700000000003</c:v>
                </c:pt>
                <c:pt idx="39">
                  <c:v>0.35644500000000001</c:v>
                </c:pt>
                <c:pt idx="40">
                  <c:v>0.117188</c:v>
                </c:pt>
                <c:pt idx="41">
                  <c:v>0.412109</c:v>
                </c:pt>
                <c:pt idx="42">
                  <c:v>0.65332000000000001</c:v>
                </c:pt>
                <c:pt idx="43">
                  <c:v>0.35644500000000001</c:v>
                </c:pt>
                <c:pt idx="44">
                  <c:v>0.11816400000000001</c:v>
                </c:pt>
                <c:pt idx="45">
                  <c:v>0.412109</c:v>
                </c:pt>
                <c:pt idx="46">
                  <c:v>0.65136700000000003</c:v>
                </c:pt>
                <c:pt idx="47">
                  <c:v>0.35644500000000001</c:v>
                </c:pt>
                <c:pt idx="48">
                  <c:v>0.117188</c:v>
                </c:pt>
                <c:pt idx="49">
                  <c:v>0.412109</c:v>
                </c:pt>
                <c:pt idx="50">
                  <c:v>0.65136700000000003</c:v>
                </c:pt>
                <c:pt idx="51">
                  <c:v>0.35644500000000001</c:v>
                </c:pt>
                <c:pt idx="52">
                  <c:v>0.11621099999999999</c:v>
                </c:pt>
                <c:pt idx="53">
                  <c:v>0.412109</c:v>
                </c:pt>
                <c:pt idx="54">
                  <c:v>0.65136700000000003</c:v>
                </c:pt>
                <c:pt idx="55">
                  <c:v>0.35644500000000001</c:v>
                </c:pt>
                <c:pt idx="56">
                  <c:v>0.117188</c:v>
                </c:pt>
                <c:pt idx="57">
                  <c:v>0.412109</c:v>
                </c:pt>
                <c:pt idx="58">
                  <c:v>0.65136700000000003</c:v>
                </c:pt>
                <c:pt idx="59">
                  <c:v>0.35644500000000001</c:v>
                </c:pt>
                <c:pt idx="60">
                  <c:v>0.11816400000000001</c:v>
                </c:pt>
                <c:pt idx="61">
                  <c:v>0.412109</c:v>
                </c:pt>
                <c:pt idx="62">
                  <c:v>0.65332000000000001</c:v>
                </c:pt>
                <c:pt idx="63">
                  <c:v>0.35644500000000001</c:v>
                </c:pt>
                <c:pt idx="64">
                  <c:v>0.11816400000000001</c:v>
                </c:pt>
                <c:pt idx="65">
                  <c:v>0.412109</c:v>
                </c:pt>
                <c:pt idx="66">
                  <c:v>0.65136700000000003</c:v>
                </c:pt>
                <c:pt idx="67">
                  <c:v>0.35644500000000001</c:v>
                </c:pt>
                <c:pt idx="68">
                  <c:v>0.117188</c:v>
                </c:pt>
                <c:pt idx="69">
                  <c:v>0.412109</c:v>
                </c:pt>
                <c:pt idx="70">
                  <c:v>0.65136700000000003</c:v>
                </c:pt>
                <c:pt idx="71">
                  <c:v>0.35644500000000001</c:v>
                </c:pt>
                <c:pt idx="72">
                  <c:v>0.11621099999999999</c:v>
                </c:pt>
                <c:pt idx="73">
                  <c:v>0.412109</c:v>
                </c:pt>
                <c:pt idx="74">
                  <c:v>0.65136700000000003</c:v>
                </c:pt>
                <c:pt idx="75">
                  <c:v>0.35644500000000001</c:v>
                </c:pt>
                <c:pt idx="76">
                  <c:v>0.117188</c:v>
                </c:pt>
                <c:pt idx="77">
                  <c:v>0.412109</c:v>
                </c:pt>
                <c:pt idx="78">
                  <c:v>0.65332000000000001</c:v>
                </c:pt>
                <c:pt idx="79">
                  <c:v>0.35644500000000001</c:v>
                </c:pt>
                <c:pt idx="80">
                  <c:v>0.11816400000000001</c:v>
                </c:pt>
                <c:pt idx="81">
                  <c:v>0.412109</c:v>
                </c:pt>
                <c:pt idx="82">
                  <c:v>0.65136700000000003</c:v>
                </c:pt>
                <c:pt idx="83">
                  <c:v>0.35644500000000001</c:v>
                </c:pt>
                <c:pt idx="84">
                  <c:v>0.117188</c:v>
                </c:pt>
                <c:pt idx="85">
                  <c:v>0.412109</c:v>
                </c:pt>
                <c:pt idx="86">
                  <c:v>0.65136700000000003</c:v>
                </c:pt>
                <c:pt idx="87">
                  <c:v>0.35644500000000001</c:v>
                </c:pt>
                <c:pt idx="88">
                  <c:v>0.11621099999999999</c:v>
                </c:pt>
                <c:pt idx="89">
                  <c:v>0.412109</c:v>
                </c:pt>
                <c:pt idx="90">
                  <c:v>0.65136700000000003</c:v>
                </c:pt>
                <c:pt idx="91">
                  <c:v>0.35644500000000001</c:v>
                </c:pt>
                <c:pt idx="92">
                  <c:v>0.117188</c:v>
                </c:pt>
                <c:pt idx="93">
                  <c:v>0.412109</c:v>
                </c:pt>
                <c:pt idx="94">
                  <c:v>0.65136700000000003</c:v>
                </c:pt>
                <c:pt idx="95">
                  <c:v>0.35644500000000001</c:v>
                </c:pt>
                <c:pt idx="96">
                  <c:v>0.11816400000000001</c:v>
                </c:pt>
                <c:pt idx="97">
                  <c:v>0.412109</c:v>
                </c:pt>
                <c:pt idx="98">
                  <c:v>0.65332000000000001</c:v>
                </c:pt>
                <c:pt idx="99">
                  <c:v>0.35644500000000001</c:v>
                </c:pt>
                <c:pt idx="100">
                  <c:v>0.11816400000000001</c:v>
                </c:pt>
                <c:pt idx="101">
                  <c:v>0.412109</c:v>
                </c:pt>
                <c:pt idx="102">
                  <c:v>0.65136700000000003</c:v>
                </c:pt>
                <c:pt idx="103">
                  <c:v>0.35644500000000001</c:v>
                </c:pt>
                <c:pt idx="104">
                  <c:v>0.117188</c:v>
                </c:pt>
                <c:pt idx="105">
                  <c:v>0.412109</c:v>
                </c:pt>
                <c:pt idx="106">
                  <c:v>0.65136700000000003</c:v>
                </c:pt>
                <c:pt idx="107">
                  <c:v>0.35644500000000001</c:v>
                </c:pt>
                <c:pt idx="108">
                  <c:v>0.11621099999999999</c:v>
                </c:pt>
                <c:pt idx="109">
                  <c:v>0.412109</c:v>
                </c:pt>
                <c:pt idx="110">
                  <c:v>0.65136700000000003</c:v>
                </c:pt>
                <c:pt idx="111">
                  <c:v>0.35644500000000001</c:v>
                </c:pt>
                <c:pt idx="112">
                  <c:v>0.117188</c:v>
                </c:pt>
                <c:pt idx="113">
                  <c:v>0.412109</c:v>
                </c:pt>
                <c:pt idx="114">
                  <c:v>0.65234400000000003</c:v>
                </c:pt>
                <c:pt idx="115">
                  <c:v>0.35644500000000001</c:v>
                </c:pt>
                <c:pt idx="116">
                  <c:v>0.11816400000000001</c:v>
                </c:pt>
                <c:pt idx="117">
                  <c:v>0.412109</c:v>
                </c:pt>
                <c:pt idx="118">
                  <c:v>0.65332000000000001</c:v>
                </c:pt>
                <c:pt idx="119">
                  <c:v>0.35644500000000001</c:v>
                </c:pt>
                <c:pt idx="120">
                  <c:v>0.11816400000000001</c:v>
                </c:pt>
                <c:pt idx="121">
                  <c:v>0.412109</c:v>
                </c:pt>
                <c:pt idx="122">
                  <c:v>0.65136700000000003</c:v>
                </c:pt>
                <c:pt idx="123">
                  <c:v>0.35644500000000001</c:v>
                </c:pt>
                <c:pt idx="124">
                  <c:v>0.115234</c:v>
                </c:pt>
                <c:pt idx="125">
                  <c:v>0.412109</c:v>
                </c:pt>
                <c:pt idx="126">
                  <c:v>0.65136700000000003</c:v>
                </c:pt>
                <c:pt idx="127">
                  <c:v>0.35644500000000001</c:v>
                </c:pt>
                <c:pt idx="128">
                  <c:v>0.117188</c:v>
                </c:pt>
                <c:pt idx="129">
                  <c:v>0.412109</c:v>
                </c:pt>
                <c:pt idx="130">
                  <c:v>0.65136700000000003</c:v>
                </c:pt>
                <c:pt idx="131">
                  <c:v>0.35644500000000001</c:v>
                </c:pt>
                <c:pt idx="132">
                  <c:v>0.11816400000000001</c:v>
                </c:pt>
                <c:pt idx="133">
                  <c:v>0.412109</c:v>
                </c:pt>
                <c:pt idx="134">
                  <c:v>0.65332000000000001</c:v>
                </c:pt>
                <c:pt idx="135">
                  <c:v>0.35644500000000001</c:v>
                </c:pt>
                <c:pt idx="136">
                  <c:v>0.11816400000000001</c:v>
                </c:pt>
                <c:pt idx="137">
                  <c:v>0.412109</c:v>
                </c:pt>
                <c:pt idx="138">
                  <c:v>0.65136700000000003</c:v>
                </c:pt>
                <c:pt idx="139">
                  <c:v>0.35644500000000001</c:v>
                </c:pt>
                <c:pt idx="140">
                  <c:v>0.117188</c:v>
                </c:pt>
                <c:pt idx="141">
                  <c:v>0.412109</c:v>
                </c:pt>
                <c:pt idx="142">
                  <c:v>0.65136700000000003</c:v>
                </c:pt>
                <c:pt idx="143">
                  <c:v>0.35644500000000001</c:v>
                </c:pt>
                <c:pt idx="144">
                  <c:v>0.11621099999999999</c:v>
                </c:pt>
                <c:pt idx="145">
                  <c:v>0.412109</c:v>
                </c:pt>
                <c:pt idx="146">
                  <c:v>0.65136700000000003</c:v>
                </c:pt>
                <c:pt idx="147">
                  <c:v>0.35644500000000001</c:v>
                </c:pt>
                <c:pt idx="148">
                  <c:v>0.117188</c:v>
                </c:pt>
                <c:pt idx="149">
                  <c:v>0.412109</c:v>
                </c:pt>
                <c:pt idx="150">
                  <c:v>0.65136700000000003</c:v>
                </c:pt>
                <c:pt idx="151">
                  <c:v>0.35644500000000001</c:v>
                </c:pt>
                <c:pt idx="152">
                  <c:v>0.11816400000000001</c:v>
                </c:pt>
                <c:pt idx="153">
                  <c:v>0.412109</c:v>
                </c:pt>
                <c:pt idx="154">
                  <c:v>0.65332000000000001</c:v>
                </c:pt>
                <c:pt idx="155">
                  <c:v>0.35644500000000001</c:v>
                </c:pt>
                <c:pt idx="156">
                  <c:v>0.11816400000000001</c:v>
                </c:pt>
                <c:pt idx="157">
                  <c:v>0.412109</c:v>
                </c:pt>
                <c:pt idx="158">
                  <c:v>0.65136700000000003</c:v>
                </c:pt>
                <c:pt idx="159">
                  <c:v>0.35644500000000001</c:v>
                </c:pt>
                <c:pt idx="160">
                  <c:v>0.115234</c:v>
                </c:pt>
                <c:pt idx="161">
                  <c:v>0.412109</c:v>
                </c:pt>
                <c:pt idx="162">
                  <c:v>0.65136700000000003</c:v>
                </c:pt>
                <c:pt idx="163">
                  <c:v>0.35644500000000001</c:v>
                </c:pt>
                <c:pt idx="164">
                  <c:v>0.117188</c:v>
                </c:pt>
                <c:pt idx="165">
                  <c:v>0.412109</c:v>
                </c:pt>
                <c:pt idx="166">
                  <c:v>0.65136700000000003</c:v>
                </c:pt>
                <c:pt idx="167">
                  <c:v>0.35644500000000001</c:v>
                </c:pt>
                <c:pt idx="168">
                  <c:v>0.11816400000000001</c:v>
                </c:pt>
                <c:pt idx="169">
                  <c:v>0.412109</c:v>
                </c:pt>
                <c:pt idx="170">
                  <c:v>0.65332000000000001</c:v>
                </c:pt>
                <c:pt idx="171">
                  <c:v>0.35644500000000001</c:v>
                </c:pt>
                <c:pt idx="172">
                  <c:v>0.11816400000000001</c:v>
                </c:pt>
                <c:pt idx="173">
                  <c:v>0.412109</c:v>
                </c:pt>
                <c:pt idx="174">
                  <c:v>0.65136700000000003</c:v>
                </c:pt>
                <c:pt idx="175">
                  <c:v>0.35644500000000001</c:v>
                </c:pt>
                <c:pt idx="176">
                  <c:v>0.117188</c:v>
                </c:pt>
                <c:pt idx="177">
                  <c:v>0.412109</c:v>
                </c:pt>
                <c:pt idx="178">
                  <c:v>0.65136700000000003</c:v>
                </c:pt>
                <c:pt idx="179">
                  <c:v>0.35644500000000001</c:v>
                </c:pt>
                <c:pt idx="180">
                  <c:v>0.11621099999999999</c:v>
                </c:pt>
                <c:pt idx="181">
                  <c:v>0.412109</c:v>
                </c:pt>
                <c:pt idx="182">
                  <c:v>0.65136700000000003</c:v>
                </c:pt>
                <c:pt idx="183">
                  <c:v>0.35644500000000001</c:v>
                </c:pt>
                <c:pt idx="184">
                  <c:v>0.117188</c:v>
                </c:pt>
                <c:pt idx="185">
                  <c:v>0.412109</c:v>
                </c:pt>
                <c:pt idx="186">
                  <c:v>0.65136700000000003</c:v>
                </c:pt>
                <c:pt idx="187">
                  <c:v>0.35644500000000001</c:v>
                </c:pt>
                <c:pt idx="188">
                  <c:v>0.11816400000000001</c:v>
                </c:pt>
                <c:pt idx="189">
                  <c:v>0.412109</c:v>
                </c:pt>
                <c:pt idx="190">
                  <c:v>0.65332000000000001</c:v>
                </c:pt>
                <c:pt idx="191">
                  <c:v>0.35644500000000001</c:v>
                </c:pt>
                <c:pt idx="192">
                  <c:v>0.11816400000000001</c:v>
                </c:pt>
                <c:pt idx="193">
                  <c:v>0.412109</c:v>
                </c:pt>
                <c:pt idx="194">
                  <c:v>0.65136700000000003</c:v>
                </c:pt>
                <c:pt idx="195">
                  <c:v>0.35644500000000001</c:v>
                </c:pt>
                <c:pt idx="196">
                  <c:v>0.117188</c:v>
                </c:pt>
                <c:pt idx="197">
                  <c:v>0.412109</c:v>
                </c:pt>
                <c:pt idx="198">
                  <c:v>0.65136700000000003</c:v>
                </c:pt>
                <c:pt idx="199">
                  <c:v>0.35644500000000001</c:v>
                </c:pt>
                <c:pt idx="200">
                  <c:v>0.115234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B4-FB40-9BE6-9584D470693D}"/>
            </c:ext>
          </c:extLst>
        </c:ser>
        <c:ser>
          <c:idx val="3"/>
          <c:order val="3"/>
          <c:tx>
            <c:strRef>
              <c:f>'lpf 3k f 10000'!$E$1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3.3199999999999999E-4</c:v>
                </c:pt>
                <c:pt idx="2">
                  <c:v>1.1980000000000001E-3</c:v>
                </c:pt>
                <c:pt idx="3">
                  <c:v>1.495E-3</c:v>
                </c:pt>
                <c:pt idx="4">
                  <c:v>9.8799999999999995E-4</c:v>
                </c:pt>
                <c:pt idx="5">
                  <c:v>4.0000000000000003E-5</c:v>
                </c:pt>
                <c:pt idx="6">
                  <c:v>2.2190000000000001E-3</c:v>
                </c:pt>
                <c:pt idx="7">
                  <c:v>6.4949999999999999E-3</c:v>
                </c:pt>
                <c:pt idx="8">
                  <c:v>1.2148000000000001E-2</c:v>
                </c:pt>
                <c:pt idx="9">
                  <c:v>1.6961E-2</c:v>
                </c:pt>
                <c:pt idx="10">
                  <c:v>1.8751E-2</c:v>
                </c:pt>
                <c:pt idx="11">
                  <c:v>1.5306999999999999E-2</c:v>
                </c:pt>
                <c:pt idx="12">
                  <c:v>3.496E-3</c:v>
                </c:pt>
                <c:pt idx="13">
                  <c:v>1.9628E-2</c:v>
                </c:pt>
                <c:pt idx="14">
                  <c:v>5.4655000000000002E-2</c:v>
                </c:pt>
                <c:pt idx="15">
                  <c:v>9.9770999999999999E-2</c:v>
                </c:pt>
                <c:pt idx="16">
                  <c:v>0.152309</c:v>
                </c:pt>
                <c:pt idx="17">
                  <c:v>0.20868600000000001</c:v>
                </c:pt>
                <c:pt idx="18">
                  <c:v>0.26368900000000001</c:v>
                </c:pt>
                <c:pt idx="19">
                  <c:v>0.311996</c:v>
                </c:pt>
                <c:pt idx="20">
                  <c:v>0.35040399999999999</c:v>
                </c:pt>
                <c:pt idx="21">
                  <c:v>0.37800699999999998</c:v>
                </c:pt>
                <c:pt idx="22">
                  <c:v>0.39476899999999998</c:v>
                </c:pt>
                <c:pt idx="23">
                  <c:v>0.40162700000000001</c:v>
                </c:pt>
                <c:pt idx="24">
                  <c:v>0.401509</c:v>
                </c:pt>
                <c:pt idx="25">
                  <c:v>0.39811999999999997</c:v>
                </c:pt>
                <c:pt idx="26">
                  <c:v>0.39374900000000002</c:v>
                </c:pt>
                <c:pt idx="27">
                  <c:v>0.38929900000000001</c:v>
                </c:pt>
                <c:pt idx="28">
                  <c:v>0.385791</c:v>
                </c:pt>
                <c:pt idx="29">
                  <c:v>0.38414300000000001</c:v>
                </c:pt>
                <c:pt idx="30">
                  <c:v>0.38387399999999999</c:v>
                </c:pt>
                <c:pt idx="31">
                  <c:v>0.38374599999999998</c:v>
                </c:pt>
                <c:pt idx="32">
                  <c:v>0.383656</c:v>
                </c:pt>
                <c:pt idx="33">
                  <c:v>0.38428899999999999</c:v>
                </c:pt>
                <c:pt idx="34">
                  <c:v>0.38503500000000002</c:v>
                </c:pt>
                <c:pt idx="35">
                  <c:v>0.38470100000000002</c:v>
                </c:pt>
                <c:pt idx="36">
                  <c:v>0.38442599999999999</c:v>
                </c:pt>
                <c:pt idx="37">
                  <c:v>0.38506800000000002</c:v>
                </c:pt>
                <c:pt idx="38">
                  <c:v>0.38561400000000001</c:v>
                </c:pt>
                <c:pt idx="39">
                  <c:v>0.38523600000000002</c:v>
                </c:pt>
                <c:pt idx="40">
                  <c:v>0.38492799999999999</c:v>
                </c:pt>
                <c:pt idx="41">
                  <c:v>0.38549099999999997</c:v>
                </c:pt>
                <c:pt idx="42">
                  <c:v>0.38591900000000001</c:v>
                </c:pt>
                <c:pt idx="43">
                  <c:v>0.38539200000000001</c:v>
                </c:pt>
                <c:pt idx="44">
                  <c:v>0.38491700000000001</c:v>
                </c:pt>
                <c:pt idx="45">
                  <c:v>0.38531300000000002</c:v>
                </c:pt>
                <c:pt idx="46">
                  <c:v>0.38558799999999999</c:v>
                </c:pt>
                <c:pt idx="47">
                  <c:v>0.38494299999999998</c:v>
                </c:pt>
                <c:pt idx="48">
                  <c:v>0.38439499999999999</c:v>
                </c:pt>
                <c:pt idx="49">
                  <c:v>0.38478099999999998</c:v>
                </c:pt>
                <c:pt idx="50">
                  <c:v>0.38510899999999998</c:v>
                </c:pt>
                <c:pt idx="51">
                  <c:v>0.38458500000000001</c:v>
                </c:pt>
                <c:pt idx="52">
                  <c:v>0.38421100000000002</c:v>
                </c:pt>
                <c:pt idx="53">
                  <c:v>0.38480300000000001</c:v>
                </c:pt>
                <c:pt idx="54">
                  <c:v>0.38534400000000002</c:v>
                </c:pt>
                <c:pt idx="55">
                  <c:v>0.38500099999999998</c:v>
                </c:pt>
                <c:pt idx="56">
                  <c:v>0.38475300000000001</c:v>
                </c:pt>
                <c:pt idx="57">
                  <c:v>0.38538899999999998</c:v>
                </c:pt>
                <c:pt idx="58">
                  <c:v>0.38588699999999998</c:v>
                </c:pt>
                <c:pt idx="59">
                  <c:v>0.38541700000000001</c:v>
                </c:pt>
                <c:pt idx="60">
                  <c:v>0.38498300000000002</c:v>
                </c:pt>
                <c:pt idx="61">
                  <c:v>0.38540000000000002</c:v>
                </c:pt>
                <c:pt idx="62">
                  <c:v>0.385683</c:v>
                </c:pt>
                <c:pt idx="63">
                  <c:v>0.38502999999999998</c:v>
                </c:pt>
                <c:pt idx="64">
                  <c:v>0.38446799999999998</c:v>
                </c:pt>
                <c:pt idx="65">
                  <c:v>0.384828</c:v>
                </c:pt>
                <c:pt idx="66">
                  <c:v>0.38512200000000002</c:v>
                </c:pt>
                <c:pt idx="67">
                  <c:v>0.384548</c:v>
                </c:pt>
                <c:pt idx="68">
                  <c:v>0.38411099999999998</c:v>
                </c:pt>
                <c:pt idx="69">
                  <c:v>0.38463199999999997</c:v>
                </c:pt>
                <c:pt idx="70">
                  <c:v>0.385098</c:v>
                </c:pt>
                <c:pt idx="71">
                  <c:v>0.38469500000000001</c:v>
                </c:pt>
                <c:pt idx="72">
                  <c:v>0.384411</c:v>
                </c:pt>
                <c:pt idx="73">
                  <c:v>0.38505299999999998</c:v>
                </c:pt>
                <c:pt idx="74">
                  <c:v>0.385602</c:v>
                </c:pt>
                <c:pt idx="75">
                  <c:v>0.38522600000000001</c:v>
                </c:pt>
                <c:pt idx="76">
                  <c:v>0.38492199999999999</c:v>
                </c:pt>
                <c:pt idx="77">
                  <c:v>0.385488</c:v>
                </c:pt>
                <c:pt idx="78">
                  <c:v>0.38591999999999999</c:v>
                </c:pt>
                <c:pt idx="79">
                  <c:v>0.38539600000000002</c:v>
                </c:pt>
                <c:pt idx="80">
                  <c:v>0.38492399999999999</c:v>
                </c:pt>
                <c:pt idx="81">
                  <c:v>0.38532100000000002</c:v>
                </c:pt>
                <c:pt idx="82">
                  <c:v>0.38559599999999999</c:v>
                </c:pt>
                <c:pt idx="83">
                  <c:v>0.38494899999999999</c:v>
                </c:pt>
                <c:pt idx="84">
                  <c:v>0.38439899999999999</c:v>
                </c:pt>
                <c:pt idx="85">
                  <c:v>0.38478200000000001</c:v>
                </c:pt>
                <c:pt idx="86">
                  <c:v>0.38510800000000001</c:v>
                </c:pt>
                <c:pt idx="87">
                  <c:v>0.38458100000000001</c:v>
                </c:pt>
                <c:pt idx="88">
                  <c:v>0.38420599999999999</c:v>
                </c:pt>
                <c:pt idx="89">
                  <c:v>0.384797</c:v>
                </c:pt>
                <c:pt idx="90">
                  <c:v>0.38533800000000001</c:v>
                </c:pt>
                <c:pt idx="91">
                  <c:v>0.384996</c:v>
                </c:pt>
                <c:pt idx="92">
                  <c:v>0.38474999999999998</c:v>
                </c:pt>
                <c:pt idx="93">
                  <c:v>0.38538800000000001</c:v>
                </c:pt>
                <c:pt idx="94">
                  <c:v>0.38588899999999998</c:v>
                </c:pt>
                <c:pt idx="95">
                  <c:v>0.38542199999999999</c:v>
                </c:pt>
                <c:pt idx="96">
                  <c:v>0.38499</c:v>
                </c:pt>
                <c:pt idx="97">
                  <c:v>0.38540799999999997</c:v>
                </c:pt>
                <c:pt idx="98">
                  <c:v>0.38569100000000001</c:v>
                </c:pt>
                <c:pt idx="99">
                  <c:v>0.38503799999999999</c:v>
                </c:pt>
                <c:pt idx="100">
                  <c:v>0.38447500000000001</c:v>
                </c:pt>
                <c:pt idx="101">
                  <c:v>0.38483299999999998</c:v>
                </c:pt>
                <c:pt idx="102">
                  <c:v>0.38512600000000002</c:v>
                </c:pt>
                <c:pt idx="103">
                  <c:v>0.38454899999999997</c:v>
                </c:pt>
                <c:pt idx="104">
                  <c:v>0.38411000000000001</c:v>
                </c:pt>
                <c:pt idx="105">
                  <c:v>0.38462800000000003</c:v>
                </c:pt>
                <c:pt idx="106">
                  <c:v>0.38509300000000002</c:v>
                </c:pt>
                <c:pt idx="107">
                  <c:v>0.384689</c:v>
                </c:pt>
                <c:pt idx="108">
                  <c:v>0.384405</c:v>
                </c:pt>
                <c:pt idx="109">
                  <c:v>0.385046</c:v>
                </c:pt>
                <c:pt idx="110">
                  <c:v>0.38559500000000002</c:v>
                </c:pt>
                <c:pt idx="111">
                  <c:v>0.38522099999999998</c:v>
                </c:pt>
                <c:pt idx="112">
                  <c:v>0.38491799999999998</c:v>
                </c:pt>
                <c:pt idx="113">
                  <c:v>0.38548700000000002</c:v>
                </c:pt>
                <c:pt idx="114">
                  <c:v>0.38591900000000001</c:v>
                </c:pt>
                <c:pt idx="115">
                  <c:v>0.38539899999999999</c:v>
                </c:pt>
                <c:pt idx="116">
                  <c:v>0.38493100000000002</c:v>
                </c:pt>
                <c:pt idx="117">
                  <c:v>0.38533499999999998</c:v>
                </c:pt>
                <c:pt idx="118">
                  <c:v>0.38561800000000002</c:v>
                </c:pt>
                <c:pt idx="119">
                  <c:v>0.38497700000000001</c:v>
                </c:pt>
                <c:pt idx="120">
                  <c:v>0.38442999999999999</c:v>
                </c:pt>
                <c:pt idx="121">
                  <c:v>0.38480700000000001</c:v>
                </c:pt>
                <c:pt idx="122">
                  <c:v>0.38511299999999998</c:v>
                </c:pt>
                <c:pt idx="123">
                  <c:v>0.38454899999999997</c:v>
                </c:pt>
                <c:pt idx="124">
                  <c:v>0.38411899999999999</c:v>
                </c:pt>
                <c:pt idx="125">
                  <c:v>0.38464399999999999</c:v>
                </c:pt>
                <c:pt idx="126">
                  <c:v>0.38511800000000002</c:v>
                </c:pt>
                <c:pt idx="127">
                  <c:v>0.38472099999999998</c:v>
                </c:pt>
                <c:pt idx="128">
                  <c:v>0.38444600000000001</c:v>
                </c:pt>
                <c:pt idx="129">
                  <c:v>0.38509199999999999</c:v>
                </c:pt>
                <c:pt idx="130">
                  <c:v>0.38564100000000001</c:v>
                </c:pt>
                <c:pt idx="131">
                  <c:v>0.38525599999999999</c:v>
                </c:pt>
                <c:pt idx="132">
                  <c:v>0.38492799999999999</c:v>
                </c:pt>
                <c:pt idx="133">
                  <c:v>0.38545400000000002</c:v>
                </c:pt>
                <c:pt idx="134">
                  <c:v>0.38582899999999998</c:v>
                </c:pt>
                <c:pt idx="135">
                  <c:v>0.385237</c:v>
                </c:pt>
                <c:pt idx="136">
                  <c:v>0.38469599999999998</c:v>
                </c:pt>
                <c:pt idx="137">
                  <c:v>0.38503900000000002</c:v>
                </c:pt>
                <c:pt idx="138">
                  <c:v>0.38528699999999999</c:v>
                </c:pt>
                <c:pt idx="139">
                  <c:v>0.38464999999999999</c:v>
                </c:pt>
                <c:pt idx="140">
                  <c:v>0.38414999999999999</c:v>
                </c:pt>
                <c:pt idx="141">
                  <c:v>0.38461800000000002</c:v>
                </c:pt>
                <c:pt idx="142">
                  <c:v>0.38505099999999998</c:v>
                </c:pt>
                <c:pt idx="143">
                  <c:v>0.38463199999999997</c:v>
                </c:pt>
                <c:pt idx="144">
                  <c:v>0.384349</c:v>
                </c:pt>
                <c:pt idx="145">
                  <c:v>0.38500099999999998</c:v>
                </c:pt>
                <c:pt idx="146">
                  <c:v>0.38556200000000002</c:v>
                </c:pt>
                <c:pt idx="147">
                  <c:v>0.38520300000000002</c:v>
                </c:pt>
                <c:pt idx="148">
                  <c:v>0.384909</c:v>
                </c:pt>
                <c:pt idx="149">
                  <c:v>0.38548500000000002</c:v>
                </c:pt>
                <c:pt idx="150">
                  <c:v>0.38592199999999999</c:v>
                </c:pt>
                <c:pt idx="151">
                  <c:v>0.385403</c:v>
                </c:pt>
                <c:pt idx="152">
                  <c:v>0.38493699999999997</c:v>
                </c:pt>
                <c:pt idx="153">
                  <c:v>0.38534000000000002</c:v>
                </c:pt>
                <c:pt idx="154">
                  <c:v>0.38562400000000002</c:v>
                </c:pt>
                <c:pt idx="155">
                  <c:v>0.38498300000000002</c:v>
                </c:pt>
                <c:pt idx="156">
                  <c:v>0.384434</c:v>
                </c:pt>
                <c:pt idx="157">
                  <c:v>0.38480900000000001</c:v>
                </c:pt>
                <c:pt idx="158">
                  <c:v>0.38511299999999998</c:v>
                </c:pt>
                <c:pt idx="159">
                  <c:v>0.38454700000000003</c:v>
                </c:pt>
                <c:pt idx="160">
                  <c:v>0.38411499999999998</c:v>
                </c:pt>
                <c:pt idx="161">
                  <c:v>0.38463900000000001</c:v>
                </c:pt>
                <c:pt idx="162">
                  <c:v>0.38511200000000001</c:v>
                </c:pt>
                <c:pt idx="163">
                  <c:v>0.384714</c:v>
                </c:pt>
                <c:pt idx="164">
                  <c:v>0.38444</c:v>
                </c:pt>
                <c:pt idx="165">
                  <c:v>0.38508700000000001</c:v>
                </c:pt>
                <c:pt idx="166">
                  <c:v>0.38563799999999998</c:v>
                </c:pt>
                <c:pt idx="167">
                  <c:v>0.38525599999999999</c:v>
                </c:pt>
                <c:pt idx="168">
                  <c:v>0.38493100000000002</c:v>
                </c:pt>
                <c:pt idx="169">
                  <c:v>0.385459</c:v>
                </c:pt>
                <c:pt idx="170">
                  <c:v>0.38583600000000001</c:v>
                </c:pt>
                <c:pt idx="171">
                  <c:v>0.38524599999999998</c:v>
                </c:pt>
                <c:pt idx="172">
                  <c:v>0.38470500000000002</c:v>
                </c:pt>
                <c:pt idx="173">
                  <c:v>0.38504699999999997</c:v>
                </c:pt>
                <c:pt idx="174">
                  <c:v>0.38529200000000002</c:v>
                </c:pt>
                <c:pt idx="175">
                  <c:v>0.38465300000000002</c:v>
                </c:pt>
                <c:pt idx="176">
                  <c:v>0.38415100000000002</c:v>
                </c:pt>
                <c:pt idx="177">
                  <c:v>0.38461600000000001</c:v>
                </c:pt>
                <c:pt idx="178">
                  <c:v>0.38504699999999997</c:v>
                </c:pt>
                <c:pt idx="179">
                  <c:v>0.38462800000000003</c:v>
                </c:pt>
                <c:pt idx="180">
                  <c:v>0.38434400000000002</c:v>
                </c:pt>
                <c:pt idx="181">
                  <c:v>0.38499699999999998</c:v>
                </c:pt>
                <c:pt idx="182">
                  <c:v>0.38556000000000001</c:v>
                </c:pt>
                <c:pt idx="183">
                  <c:v>0.38520100000000002</c:v>
                </c:pt>
                <c:pt idx="184">
                  <c:v>0.384909</c:v>
                </c:pt>
                <c:pt idx="185">
                  <c:v>0.385486</c:v>
                </c:pt>
                <c:pt idx="186">
                  <c:v>0.38592500000000002</c:v>
                </c:pt>
                <c:pt idx="187">
                  <c:v>0.385407</c:v>
                </c:pt>
                <c:pt idx="188">
                  <c:v>0.38494299999999998</c:v>
                </c:pt>
                <c:pt idx="189">
                  <c:v>0.38534800000000002</c:v>
                </c:pt>
                <c:pt idx="190">
                  <c:v>0.385633</c:v>
                </c:pt>
                <c:pt idx="191">
                  <c:v>0.384992</c:v>
                </c:pt>
                <c:pt idx="192">
                  <c:v>0.38444400000000001</c:v>
                </c:pt>
                <c:pt idx="193">
                  <c:v>0.38481900000000002</c:v>
                </c:pt>
                <c:pt idx="194">
                  <c:v>0.38512200000000002</c:v>
                </c:pt>
                <c:pt idx="195">
                  <c:v>0.38455299999999998</c:v>
                </c:pt>
                <c:pt idx="196">
                  <c:v>0.38412000000000002</c:v>
                </c:pt>
                <c:pt idx="197">
                  <c:v>0.38463900000000001</c:v>
                </c:pt>
                <c:pt idx="198">
                  <c:v>0.385106</c:v>
                </c:pt>
                <c:pt idx="199">
                  <c:v>0.38470199999999999</c:v>
                </c:pt>
                <c:pt idx="200">
                  <c:v>0.38441599999999998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B4-FB40-9BE6-9584D470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3k f 10000'!$B$1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0.69973799999999997</c:v>
                </c:pt>
                <c:pt idx="2">
                  <c:v>0.35012799999999999</c:v>
                </c:pt>
                <c:pt idx="3">
                  <c:v>7.0200000000000004E-4</c:v>
                </c:pt>
                <c:pt idx="4">
                  <c:v>0.35012799999999999</c:v>
                </c:pt>
                <c:pt idx="5">
                  <c:v>0.69930999999999999</c:v>
                </c:pt>
                <c:pt idx="6">
                  <c:v>0.34991499999999998</c:v>
                </c:pt>
                <c:pt idx="7">
                  <c:v>9.2E-5</c:v>
                </c:pt>
                <c:pt idx="8">
                  <c:v>0.35000599999999998</c:v>
                </c:pt>
                <c:pt idx="9">
                  <c:v>0.69912700000000005</c:v>
                </c:pt>
                <c:pt idx="10">
                  <c:v>0.349823</c:v>
                </c:pt>
                <c:pt idx="11">
                  <c:v>3.0499999999999999E-4</c:v>
                </c:pt>
                <c:pt idx="12">
                  <c:v>0.349823</c:v>
                </c:pt>
                <c:pt idx="13">
                  <c:v>0.69937099999999996</c:v>
                </c:pt>
                <c:pt idx="14">
                  <c:v>0.34988399999999997</c:v>
                </c:pt>
                <c:pt idx="15">
                  <c:v>7.0200000000000004E-4</c:v>
                </c:pt>
                <c:pt idx="16">
                  <c:v>0.35009800000000002</c:v>
                </c:pt>
                <c:pt idx="17">
                  <c:v>0.69992100000000002</c:v>
                </c:pt>
                <c:pt idx="18">
                  <c:v>0.34997600000000001</c:v>
                </c:pt>
                <c:pt idx="19">
                  <c:v>8.5400000000000005E-4</c:v>
                </c:pt>
                <c:pt idx="20">
                  <c:v>0.35012799999999999</c:v>
                </c:pt>
                <c:pt idx="21">
                  <c:v>0.69964599999999999</c:v>
                </c:pt>
                <c:pt idx="22">
                  <c:v>0.350159</c:v>
                </c:pt>
                <c:pt idx="23">
                  <c:v>6.0999999999999997E-4</c:v>
                </c:pt>
                <c:pt idx="24">
                  <c:v>0.35009800000000002</c:v>
                </c:pt>
                <c:pt idx="25">
                  <c:v>0.69928000000000001</c:v>
                </c:pt>
                <c:pt idx="26">
                  <c:v>0.34988399999999997</c:v>
                </c:pt>
                <c:pt idx="27">
                  <c:v>3.1000000000000001E-5</c:v>
                </c:pt>
                <c:pt idx="28">
                  <c:v>0.35000599999999998</c:v>
                </c:pt>
                <c:pt idx="29">
                  <c:v>0.69912700000000005</c:v>
                </c:pt>
                <c:pt idx="30">
                  <c:v>0.349823</c:v>
                </c:pt>
                <c:pt idx="31">
                  <c:v>3.3599999999999998E-4</c:v>
                </c:pt>
                <c:pt idx="32">
                  <c:v>0.349823</c:v>
                </c:pt>
                <c:pt idx="33">
                  <c:v>0.69937099999999996</c:v>
                </c:pt>
                <c:pt idx="34">
                  <c:v>0.34988399999999997</c:v>
                </c:pt>
                <c:pt idx="35">
                  <c:v>7.0200000000000004E-4</c:v>
                </c:pt>
                <c:pt idx="36">
                  <c:v>0.35009800000000002</c:v>
                </c:pt>
                <c:pt idx="37">
                  <c:v>0.69976799999999995</c:v>
                </c:pt>
                <c:pt idx="38">
                  <c:v>0.35009800000000002</c:v>
                </c:pt>
                <c:pt idx="39">
                  <c:v>7.0200000000000004E-4</c:v>
                </c:pt>
                <c:pt idx="40">
                  <c:v>0.35012799999999999</c:v>
                </c:pt>
                <c:pt idx="41">
                  <c:v>0.69930999999999999</c:v>
                </c:pt>
                <c:pt idx="42">
                  <c:v>0.34991499999999998</c:v>
                </c:pt>
                <c:pt idx="43">
                  <c:v>1.5300000000000001E-4</c:v>
                </c:pt>
                <c:pt idx="44">
                  <c:v>0.35000599999999998</c:v>
                </c:pt>
                <c:pt idx="45">
                  <c:v>0.69909699999999997</c:v>
                </c:pt>
                <c:pt idx="46">
                  <c:v>0.349823</c:v>
                </c:pt>
                <c:pt idx="47">
                  <c:v>3.0499999999999999E-4</c:v>
                </c:pt>
                <c:pt idx="48">
                  <c:v>0.349823</c:v>
                </c:pt>
                <c:pt idx="49">
                  <c:v>0.69934099999999999</c:v>
                </c:pt>
                <c:pt idx="50">
                  <c:v>0.34988399999999997</c:v>
                </c:pt>
                <c:pt idx="51">
                  <c:v>7.0200000000000004E-4</c:v>
                </c:pt>
                <c:pt idx="52">
                  <c:v>0.35009800000000002</c:v>
                </c:pt>
                <c:pt idx="53">
                  <c:v>0.69989000000000001</c:v>
                </c:pt>
                <c:pt idx="54">
                  <c:v>0.34997600000000001</c:v>
                </c:pt>
                <c:pt idx="55">
                  <c:v>8.5400000000000005E-4</c:v>
                </c:pt>
                <c:pt idx="56">
                  <c:v>0.350159</c:v>
                </c:pt>
                <c:pt idx="57">
                  <c:v>0.69967699999999999</c:v>
                </c:pt>
                <c:pt idx="58">
                  <c:v>0.350159</c:v>
                </c:pt>
                <c:pt idx="59">
                  <c:v>6.0999999999999997E-4</c:v>
                </c:pt>
                <c:pt idx="60">
                  <c:v>0.35009800000000002</c:v>
                </c:pt>
                <c:pt idx="61">
                  <c:v>0.69928000000000001</c:v>
                </c:pt>
                <c:pt idx="62">
                  <c:v>0.34988399999999997</c:v>
                </c:pt>
                <c:pt idx="63">
                  <c:v>3.1000000000000001E-5</c:v>
                </c:pt>
                <c:pt idx="64">
                  <c:v>0.35000599999999998</c:v>
                </c:pt>
                <c:pt idx="65">
                  <c:v>0.69912700000000005</c:v>
                </c:pt>
                <c:pt idx="66">
                  <c:v>0.349823</c:v>
                </c:pt>
                <c:pt idx="67">
                  <c:v>3.0499999999999999E-4</c:v>
                </c:pt>
                <c:pt idx="68">
                  <c:v>0.349823</c:v>
                </c:pt>
                <c:pt idx="69">
                  <c:v>0.69937099999999996</c:v>
                </c:pt>
                <c:pt idx="70">
                  <c:v>0.34988399999999997</c:v>
                </c:pt>
                <c:pt idx="71">
                  <c:v>7.0200000000000004E-4</c:v>
                </c:pt>
                <c:pt idx="72">
                  <c:v>0.35009800000000002</c:v>
                </c:pt>
                <c:pt idx="73">
                  <c:v>0.69979899999999995</c:v>
                </c:pt>
                <c:pt idx="74">
                  <c:v>0.35009800000000002</c:v>
                </c:pt>
                <c:pt idx="75">
                  <c:v>7.3200000000000001E-4</c:v>
                </c:pt>
                <c:pt idx="76">
                  <c:v>0.35012799999999999</c:v>
                </c:pt>
                <c:pt idx="77">
                  <c:v>0.69930999999999999</c:v>
                </c:pt>
                <c:pt idx="78">
                  <c:v>0.34994500000000001</c:v>
                </c:pt>
                <c:pt idx="79">
                  <c:v>1.83E-4</c:v>
                </c:pt>
                <c:pt idx="80">
                  <c:v>0.35003699999999999</c:v>
                </c:pt>
                <c:pt idx="81">
                  <c:v>0.69909699999999997</c:v>
                </c:pt>
                <c:pt idx="82">
                  <c:v>0.349823</c:v>
                </c:pt>
                <c:pt idx="83">
                  <c:v>2.7500000000000002E-4</c:v>
                </c:pt>
                <c:pt idx="84">
                  <c:v>0.349823</c:v>
                </c:pt>
                <c:pt idx="85">
                  <c:v>0.69934099999999999</c:v>
                </c:pt>
                <c:pt idx="86">
                  <c:v>0.34988399999999997</c:v>
                </c:pt>
                <c:pt idx="87">
                  <c:v>7.0200000000000004E-4</c:v>
                </c:pt>
                <c:pt idx="88">
                  <c:v>0.35009800000000002</c:v>
                </c:pt>
                <c:pt idx="89">
                  <c:v>0.69986000000000004</c:v>
                </c:pt>
                <c:pt idx="90">
                  <c:v>0.34997600000000001</c:v>
                </c:pt>
                <c:pt idx="91">
                  <c:v>8.5400000000000005E-4</c:v>
                </c:pt>
                <c:pt idx="92">
                  <c:v>0.350159</c:v>
                </c:pt>
                <c:pt idx="93">
                  <c:v>0.69967699999999999</c:v>
                </c:pt>
                <c:pt idx="94">
                  <c:v>0.350159</c:v>
                </c:pt>
                <c:pt idx="95">
                  <c:v>6.0999999999999997E-4</c:v>
                </c:pt>
                <c:pt idx="96">
                  <c:v>0.35009800000000002</c:v>
                </c:pt>
                <c:pt idx="97">
                  <c:v>0.69928000000000001</c:v>
                </c:pt>
                <c:pt idx="98">
                  <c:v>0.34988399999999997</c:v>
                </c:pt>
                <c:pt idx="99">
                  <c:v>6.0999999999999999E-5</c:v>
                </c:pt>
                <c:pt idx="100">
                  <c:v>0.35000599999999998</c:v>
                </c:pt>
                <c:pt idx="101">
                  <c:v>0.69912700000000005</c:v>
                </c:pt>
                <c:pt idx="102">
                  <c:v>0.349823</c:v>
                </c:pt>
                <c:pt idx="103">
                  <c:v>3.0499999999999999E-4</c:v>
                </c:pt>
                <c:pt idx="104">
                  <c:v>0.349823</c:v>
                </c:pt>
                <c:pt idx="105">
                  <c:v>0.69937099999999996</c:v>
                </c:pt>
                <c:pt idx="106">
                  <c:v>0.34988399999999997</c:v>
                </c:pt>
                <c:pt idx="107">
                  <c:v>7.0200000000000004E-4</c:v>
                </c:pt>
                <c:pt idx="108">
                  <c:v>0.35009800000000002</c:v>
                </c:pt>
                <c:pt idx="109">
                  <c:v>0.69995099999999999</c:v>
                </c:pt>
                <c:pt idx="110">
                  <c:v>0.34997600000000001</c:v>
                </c:pt>
                <c:pt idx="111">
                  <c:v>8.5400000000000005E-4</c:v>
                </c:pt>
                <c:pt idx="112">
                  <c:v>0.35012799999999999</c:v>
                </c:pt>
                <c:pt idx="113">
                  <c:v>0.69964599999999999</c:v>
                </c:pt>
                <c:pt idx="114">
                  <c:v>0.350159</c:v>
                </c:pt>
                <c:pt idx="115">
                  <c:v>6.0999999999999997E-4</c:v>
                </c:pt>
                <c:pt idx="116">
                  <c:v>0.35009800000000002</c:v>
                </c:pt>
                <c:pt idx="117">
                  <c:v>0.69928000000000001</c:v>
                </c:pt>
                <c:pt idx="118">
                  <c:v>0.34988399999999997</c:v>
                </c:pt>
                <c:pt idx="119">
                  <c:v>1.83E-4</c:v>
                </c:pt>
                <c:pt idx="120">
                  <c:v>0.34988399999999997</c:v>
                </c:pt>
                <c:pt idx="121">
                  <c:v>0.69924900000000001</c:v>
                </c:pt>
                <c:pt idx="122">
                  <c:v>0.349854</c:v>
                </c:pt>
                <c:pt idx="123">
                  <c:v>6.7100000000000005E-4</c:v>
                </c:pt>
                <c:pt idx="124">
                  <c:v>0.35006700000000002</c:v>
                </c:pt>
                <c:pt idx="125">
                  <c:v>0.69979899999999995</c:v>
                </c:pt>
                <c:pt idx="126">
                  <c:v>0.34994500000000001</c:v>
                </c:pt>
                <c:pt idx="127">
                  <c:v>8.8500000000000004E-4</c:v>
                </c:pt>
                <c:pt idx="128">
                  <c:v>0.350159</c:v>
                </c:pt>
                <c:pt idx="129">
                  <c:v>0.69967699999999999</c:v>
                </c:pt>
                <c:pt idx="130">
                  <c:v>0.35012799999999999</c:v>
                </c:pt>
                <c:pt idx="131">
                  <c:v>6.0999999999999997E-4</c:v>
                </c:pt>
                <c:pt idx="132">
                  <c:v>0.35009800000000002</c:v>
                </c:pt>
                <c:pt idx="133">
                  <c:v>0.69928000000000001</c:v>
                </c:pt>
                <c:pt idx="134">
                  <c:v>0.34988399999999997</c:v>
                </c:pt>
                <c:pt idx="135">
                  <c:v>9.2E-5</c:v>
                </c:pt>
                <c:pt idx="136">
                  <c:v>0.35000599999999998</c:v>
                </c:pt>
                <c:pt idx="137">
                  <c:v>0.69912700000000005</c:v>
                </c:pt>
                <c:pt idx="138">
                  <c:v>0.349823</c:v>
                </c:pt>
                <c:pt idx="139">
                  <c:v>3.0499999999999999E-4</c:v>
                </c:pt>
                <c:pt idx="140">
                  <c:v>0.349823</c:v>
                </c:pt>
                <c:pt idx="141">
                  <c:v>0.69937099999999996</c:v>
                </c:pt>
                <c:pt idx="142">
                  <c:v>0.34988399999999997</c:v>
                </c:pt>
                <c:pt idx="143">
                  <c:v>7.0200000000000004E-4</c:v>
                </c:pt>
                <c:pt idx="144">
                  <c:v>0.35009800000000002</c:v>
                </c:pt>
                <c:pt idx="145">
                  <c:v>0.69992100000000002</c:v>
                </c:pt>
                <c:pt idx="146">
                  <c:v>0.34997600000000001</c:v>
                </c:pt>
                <c:pt idx="147">
                  <c:v>8.5400000000000005E-4</c:v>
                </c:pt>
                <c:pt idx="148">
                  <c:v>0.35012799999999999</c:v>
                </c:pt>
                <c:pt idx="149">
                  <c:v>0.69964599999999999</c:v>
                </c:pt>
                <c:pt idx="150">
                  <c:v>0.350159</c:v>
                </c:pt>
                <c:pt idx="151">
                  <c:v>6.0999999999999997E-4</c:v>
                </c:pt>
                <c:pt idx="152">
                  <c:v>0.35009800000000002</c:v>
                </c:pt>
                <c:pt idx="153">
                  <c:v>0.69928000000000001</c:v>
                </c:pt>
                <c:pt idx="154">
                  <c:v>0.34988399999999997</c:v>
                </c:pt>
                <c:pt idx="155">
                  <c:v>1.83E-4</c:v>
                </c:pt>
                <c:pt idx="156">
                  <c:v>0.34988399999999997</c:v>
                </c:pt>
                <c:pt idx="157">
                  <c:v>0.69924900000000001</c:v>
                </c:pt>
                <c:pt idx="158">
                  <c:v>0.349854</c:v>
                </c:pt>
                <c:pt idx="159">
                  <c:v>6.4099999999999997E-4</c:v>
                </c:pt>
                <c:pt idx="160">
                  <c:v>0.35003699999999999</c:v>
                </c:pt>
                <c:pt idx="161">
                  <c:v>0.69976799999999995</c:v>
                </c:pt>
                <c:pt idx="162">
                  <c:v>0.34994500000000001</c:v>
                </c:pt>
                <c:pt idx="163">
                  <c:v>8.8500000000000004E-4</c:v>
                </c:pt>
                <c:pt idx="164">
                  <c:v>0.350159</c:v>
                </c:pt>
                <c:pt idx="165">
                  <c:v>0.69967699999999999</c:v>
                </c:pt>
                <c:pt idx="166">
                  <c:v>0.35012799999999999</c:v>
                </c:pt>
                <c:pt idx="167">
                  <c:v>6.4099999999999997E-4</c:v>
                </c:pt>
                <c:pt idx="168">
                  <c:v>0.35009800000000002</c:v>
                </c:pt>
                <c:pt idx="169">
                  <c:v>0.69928000000000001</c:v>
                </c:pt>
                <c:pt idx="170">
                  <c:v>0.34988399999999997</c:v>
                </c:pt>
                <c:pt idx="171">
                  <c:v>1.22E-4</c:v>
                </c:pt>
                <c:pt idx="172">
                  <c:v>0.35000599999999998</c:v>
                </c:pt>
                <c:pt idx="173">
                  <c:v>0.69912700000000005</c:v>
                </c:pt>
                <c:pt idx="174">
                  <c:v>0.349823</c:v>
                </c:pt>
                <c:pt idx="175">
                  <c:v>3.0499999999999999E-4</c:v>
                </c:pt>
                <c:pt idx="176">
                  <c:v>0.349823</c:v>
                </c:pt>
                <c:pt idx="177">
                  <c:v>0.69937099999999996</c:v>
                </c:pt>
                <c:pt idx="178">
                  <c:v>0.34988399999999997</c:v>
                </c:pt>
                <c:pt idx="179">
                  <c:v>7.0200000000000004E-4</c:v>
                </c:pt>
                <c:pt idx="180">
                  <c:v>0.35009800000000002</c:v>
                </c:pt>
                <c:pt idx="181">
                  <c:v>0.69992100000000002</c:v>
                </c:pt>
                <c:pt idx="182">
                  <c:v>0.34997600000000001</c:v>
                </c:pt>
                <c:pt idx="183">
                  <c:v>8.5400000000000005E-4</c:v>
                </c:pt>
                <c:pt idx="184">
                  <c:v>0.350159</c:v>
                </c:pt>
                <c:pt idx="185">
                  <c:v>0.69967699999999999</c:v>
                </c:pt>
                <c:pt idx="186">
                  <c:v>0.350159</c:v>
                </c:pt>
                <c:pt idx="187">
                  <c:v>6.0999999999999997E-4</c:v>
                </c:pt>
                <c:pt idx="188">
                  <c:v>0.35009800000000002</c:v>
                </c:pt>
                <c:pt idx="189">
                  <c:v>0.69928000000000001</c:v>
                </c:pt>
                <c:pt idx="190">
                  <c:v>0.34988399999999997</c:v>
                </c:pt>
                <c:pt idx="191">
                  <c:v>3.1000000000000001E-5</c:v>
                </c:pt>
                <c:pt idx="192">
                  <c:v>0.35000599999999998</c:v>
                </c:pt>
                <c:pt idx="193">
                  <c:v>0.69912700000000005</c:v>
                </c:pt>
                <c:pt idx="194">
                  <c:v>0.349823</c:v>
                </c:pt>
                <c:pt idx="195">
                  <c:v>3.3599999999999998E-4</c:v>
                </c:pt>
                <c:pt idx="196">
                  <c:v>0.349823</c:v>
                </c:pt>
                <c:pt idx="197">
                  <c:v>0.69937099999999996</c:v>
                </c:pt>
                <c:pt idx="198">
                  <c:v>0.34988399999999997</c:v>
                </c:pt>
                <c:pt idx="199">
                  <c:v>7.0200000000000004E-4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5-4242-96FC-BF5A80395AEB}"/>
            </c:ext>
          </c:extLst>
        </c:ser>
        <c:ser>
          <c:idx val="1"/>
          <c:order val="1"/>
          <c:tx>
            <c:strRef>
              <c:f>'lpf 3k f 10000'!$C$1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0.22137499999999999</c:v>
                </c:pt>
                <c:pt idx="2">
                  <c:v>0.60684199999999999</c:v>
                </c:pt>
                <c:pt idx="3">
                  <c:v>0.35293600000000003</c:v>
                </c:pt>
                <c:pt idx="4">
                  <c:v>0.11788899999999999</c:v>
                </c:pt>
                <c:pt idx="5">
                  <c:v>0.41278100000000001</c:v>
                </c:pt>
                <c:pt idx="6">
                  <c:v>0.65396100000000001</c:v>
                </c:pt>
                <c:pt idx="7">
                  <c:v>0.357269</c:v>
                </c:pt>
                <c:pt idx="8">
                  <c:v>0.11853</c:v>
                </c:pt>
                <c:pt idx="9">
                  <c:v>0.41275000000000001</c:v>
                </c:pt>
                <c:pt idx="10">
                  <c:v>0.65216099999999999</c:v>
                </c:pt>
                <c:pt idx="11">
                  <c:v>0.357178</c:v>
                </c:pt>
                <c:pt idx="12">
                  <c:v>0.11770600000000001</c:v>
                </c:pt>
                <c:pt idx="13">
                  <c:v>0.41275000000000001</c:v>
                </c:pt>
                <c:pt idx="14">
                  <c:v>0.65170300000000003</c:v>
                </c:pt>
                <c:pt idx="15">
                  <c:v>0.357178</c:v>
                </c:pt>
                <c:pt idx="16">
                  <c:v>0.116302</c:v>
                </c:pt>
                <c:pt idx="17">
                  <c:v>0.412659</c:v>
                </c:pt>
                <c:pt idx="18">
                  <c:v>0.65142800000000001</c:v>
                </c:pt>
                <c:pt idx="19">
                  <c:v>0.35720800000000003</c:v>
                </c:pt>
                <c:pt idx="20">
                  <c:v>0.117828</c:v>
                </c:pt>
                <c:pt idx="21">
                  <c:v>0.41278100000000001</c:v>
                </c:pt>
                <c:pt idx="22">
                  <c:v>0.65231300000000003</c:v>
                </c:pt>
                <c:pt idx="23">
                  <c:v>0.35720800000000003</c:v>
                </c:pt>
                <c:pt idx="24">
                  <c:v>0.118256</c:v>
                </c:pt>
                <c:pt idx="25">
                  <c:v>0.41278100000000001</c:v>
                </c:pt>
                <c:pt idx="26">
                  <c:v>0.65362500000000001</c:v>
                </c:pt>
                <c:pt idx="27">
                  <c:v>0.35730000000000001</c:v>
                </c:pt>
                <c:pt idx="28">
                  <c:v>0.11853</c:v>
                </c:pt>
                <c:pt idx="29">
                  <c:v>0.41275000000000001</c:v>
                </c:pt>
                <c:pt idx="30">
                  <c:v>0.65212999999999999</c:v>
                </c:pt>
                <c:pt idx="31">
                  <c:v>0.357178</c:v>
                </c:pt>
                <c:pt idx="32">
                  <c:v>0.117615</c:v>
                </c:pt>
                <c:pt idx="33">
                  <c:v>0.41275000000000001</c:v>
                </c:pt>
                <c:pt idx="34">
                  <c:v>0.65170300000000003</c:v>
                </c:pt>
                <c:pt idx="35">
                  <c:v>0.357178</c:v>
                </c:pt>
                <c:pt idx="36">
                  <c:v>0.116364</c:v>
                </c:pt>
                <c:pt idx="37">
                  <c:v>0.412659</c:v>
                </c:pt>
                <c:pt idx="38">
                  <c:v>0.65173300000000001</c:v>
                </c:pt>
                <c:pt idx="39">
                  <c:v>0.35720800000000003</c:v>
                </c:pt>
                <c:pt idx="40">
                  <c:v>0.118103</c:v>
                </c:pt>
                <c:pt idx="41">
                  <c:v>0.41278100000000001</c:v>
                </c:pt>
                <c:pt idx="42">
                  <c:v>0.654053</c:v>
                </c:pt>
                <c:pt idx="43">
                  <c:v>0.357269</c:v>
                </c:pt>
                <c:pt idx="44">
                  <c:v>0.11853</c:v>
                </c:pt>
                <c:pt idx="45">
                  <c:v>0.41275000000000001</c:v>
                </c:pt>
                <c:pt idx="46">
                  <c:v>0.65219099999999997</c:v>
                </c:pt>
                <c:pt idx="47">
                  <c:v>0.357178</c:v>
                </c:pt>
                <c:pt idx="48">
                  <c:v>0.117767</c:v>
                </c:pt>
                <c:pt idx="49">
                  <c:v>0.41275000000000001</c:v>
                </c:pt>
                <c:pt idx="50">
                  <c:v>0.65173300000000001</c:v>
                </c:pt>
                <c:pt idx="51">
                  <c:v>0.357178</c:v>
                </c:pt>
                <c:pt idx="52">
                  <c:v>0.116272</c:v>
                </c:pt>
                <c:pt idx="53">
                  <c:v>0.412659</c:v>
                </c:pt>
                <c:pt idx="54">
                  <c:v>0.65142800000000001</c:v>
                </c:pt>
                <c:pt idx="55">
                  <c:v>0.35720800000000003</c:v>
                </c:pt>
                <c:pt idx="56">
                  <c:v>0.117798</c:v>
                </c:pt>
                <c:pt idx="57">
                  <c:v>0.41278100000000001</c:v>
                </c:pt>
                <c:pt idx="58">
                  <c:v>0.65225200000000005</c:v>
                </c:pt>
                <c:pt idx="59">
                  <c:v>0.35720800000000003</c:v>
                </c:pt>
                <c:pt idx="60">
                  <c:v>0.118256</c:v>
                </c:pt>
                <c:pt idx="61">
                  <c:v>0.41278100000000001</c:v>
                </c:pt>
                <c:pt idx="62">
                  <c:v>0.65365600000000001</c:v>
                </c:pt>
                <c:pt idx="63">
                  <c:v>0.35730000000000001</c:v>
                </c:pt>
                <c:pt idx="64">
                  <c:v>0.11853</c:v>
                </c:pt>
                <c:pt idx="65">
                  <c:v>0.41275000000000001</c:v>
                </c:pt>
                <c:pt idx="66">
                  <c:v>0.65212999999999999</c:v>
                </c:pt>
                <c:pt idx="67">
                  <c:v>0.357178</c:v>
                </c:pt>
                <c:pt idx="68">
                  <c:v>0.117645</c:v>
                </c:pt>
                <c:pt idx="69">
                  <c:v>0.41275000000000001</c:v>
                </c:pt>
                <c:pt idx="70">
                  <c:v>0.65170300000000003</c:v>
                </c:pt>
                <c:pt idx="71">
                  <c:v>0.357178</c:v>
                </c:pt>
                <c:pt idx="72">
                  <c:v>0.116364</c:v>
                </c:pt>
                <c:pt idx="73">
                  <c:v>0.412659</c:v>
                </c:pt>
                <c:pt idx="74">
                  <c:v>0.65167200000000003</c:v>
                </c:pt>
                <c:pt idx="75">
                  <c:v>0.35720800000000003</c:v>
                </c:pt>
                <c:pt idx="76">
                  <c:v>0.118103</c:v>
                </c:pt>
                <c:pt idx="77">
                  <c:v>0.41278100000000001</c:v>
                </c:pt>
                <c:pt idx="78">
                  <c:v>0.65411399999999997</c:v>
                </c:pt>
                <c:pt idx="79">
                  <c:v>0.357269</c:v>
                </c:pt>
                <c:pt idx="80">
                  <c:v>0.11849999999999999</c:v>
                </c:pt>
                <c:pt idx="81">
                  <c:v>0.41275000000000001</c:v>
                </c:pt>
                <c:pt idx="82">
                  <c:v>0.65219099999999997</c:v>
                </c:pt>
                <c:pt idx="83">
                  <c:v>0.357178</c:v>
                </c:pt>
                <c:pt idx="84">
                  <c:v>0.117828</c:v>
                </c:pt>
                <c:pt idx="85">
                  <c:v>0.41275000000000001</c:v>
                </c:pt>
                <c:pt idx="86">
                  <c:v>0.65173300000000001</c:v>
                </c:pt>
                <c:pt idx="87">
                  <c:v>0.357178</c:v>
                </c:pt>
                <c:pt idx="88">
                  <c:v>0.116241</c:v>
                </c:pt>
                <c:pt idx="89">
                  <c:v>0.412659</c:v>
                </c:pt>
                <c:pt idx="90">
                  <c:v>0.65142800000000001</c:v>
                </c:pt>
                <c:pt idx="91">
                  <c:v>0.35720800000000003</c:v>
                </c:pt>
                <c:pt idx="92">
                  <c:v>0.117798</c:v>
                </c:pt>
                <c:pt idx="93">
                  <c:v>0.41278100000000001</c:v>
                </c:pt>
                <c:pt idx="94">
                  <c:v>0.65222199999999997</c:v>
                </c:pt>
                <c:pt idx="95">
                  <c:v>0.35720800000000003</c:v>
                </c:pt>
                <c:pt idx="96">
                  <c:v>0.118256</c:v>
                </c:pt>
                <c:pt idx="97">
                  <c:v>0.41278100000000001</c:v>
                </c:pt>
                <c:pt idx="98">
                  <c:v>0.65365600000000001</c:v>
                </c:pt>
                <c:pt idx="99">
                  <c:v>0.35730000000000001</c:v>
                </c:pt>
                <c:pt idx="100">
                  <c:v>0.11853</c:v>
                </c:pt>
                <c:pt idx="101">
                  <c:v>0.41275000000000001</c:v>
                </c:pt>
                <c:pt idx="102">
                  <c:v>0.65216099999999999</c:v>
                </c:pt>
                <c:pt idx="103">
                  <c:v>0.357178</c:v>
                </c:pt>
                <c:pt idx="104">
                  <c:v>0.117676</c:v>
                </c:pt>
                <c:pt idx="105">
                  <c:v>0.41275000000000001</c:v>
                </c:pt>
                <c:pt idx="106">
                  <c:v>0.65170300000000003</c:v>
                </c:pt>
                <c:pt idx="107">
                  <c:v>0.357178</c:v>
                </c:pt>
                <c:pt idx="108">
                  <c:v>0.11633300000000001</c:v>
                </c:pt>
                <c:pt idx="109">
                  <c:v>0.412659</c:v>
                </c:pt>
                <c:pt idx="110">
                  <c:v>0.65142800000000001</c:v>
                </c:pt>
                <c:pt idx="111">
                  <c:v>0.35720800000000003</c:v>
                </c:pt>
                <c:pt idx="112">
                  <c:v>0.117828</c:v>
                </c:pt>
                <c:pt idx="113">
                  <c:v>0.41278100000000001</c:v>
                </c:pt>
                <c:pt idx="114">
                  <c:v>0.65234400000000003</c:v>
                </c:pt>
                <c:pt idx="115">
                  <c:v>0.35720800000000003</c:v>
                </c:pt>
                <c:pt idx="116">
                  <c:v>0.118256</c:v>
                </c:pt>
                <c:pt idx="117">
                  <c:v>0.41278100000000001</c:v>
                </c:pt>
                <c:pt idx="118">
                  <c:v>0.65359500000000004</c:v>
                </c:pt>
                <c:pt idx="119">
                  <c:v>0.35730000000000001</c:v>
                </c:pt>
                <c:pt idx="120">
                  <c:v>0.118256</c:v>
                </c:pt>
                <c:pt idx="121">
                  <c:v>0.41275000000000001</c:v>
                </c:pt>
                <c:pt idx="122">
                  <c:v>0.65185499999999996</c:v>
                </c:pt>
                <c:pt idx="123">
                  <c:v>0.357178</c:v>
                </c:pt>
                <c:pt idx="124">
                  <c:v>0.115906</c:v>
                </c:pt>
                <c:pt idx="125">
                  <c:v>0.41268899999999997</c:v>
                </c:pt>
                <c:pt idx="126">
                  <c:v>0.65142800000000001</c:v>
                </c:pt>
                <c:pt idx="127">
                  <c:v>0.35720800000000003</c:v>
                </c:pt>
                <c:pt idx="128">
                  <c:v>0.117767</c:v>
                </c:pt>
                <c:pt idx="129">
                  <c:v>0.41278100000000001</c:v>
                </c:pt>
                <c:pt idx="130">
                  <c:v>0.65216099999999999</c:v>
                </c:pt>
                <c:pt idx="131">
                  <c:v>0.35720800000000003</c:v>
                </c:pt>
                <c:pt idx="132">
                  <c:v>0.118225</c:v>
                </c:pt>
                <c:pt idx="133">
                  <c:v>0.41278100000000001</c:v>
                </c:pt>
                <c:pt idx="134">
                  <c:v>0.65368700000000002</c:v>
                </c:pt>
                <c:pt idx="135">
                  <c:v>0.35730000000000001</c:v>
                </c:pt>
                <c:pt idx="136">
                  <c:v>0.11853</c:v>
                </c:pt>
                <c:pt idx="137">
                  <c:v>0.41275000000000001</c:v>
                </c:pt>
                <c:pt idx="138">
                  <c:v>0.65216099999999999</c:v>
                </c:pt>
                <c:pt idx="139">
                  <c:v>0.357178</c:v>
                </c:pt>
                <c:pt idx="140">
                  <c:v>0.11770600000000001</c:v>
                </c:pt>
                <c:pt idx="141">
                  <c:v>0.41275000000000001</c:v>
                </c:pt>
                <c:pt idx="142">
                  <c:v>0.65170300000000003</c:v>
                </c:pt>
                <c:pt idx="143">
                  <c:v>0.357178</c:v>
                </c:pt>
                <c:pt idx="144">
                  <c:v>0.116302</c:v>
                </c:pt>
                <c:pt idx="145">
                  <c:v>0.412659</c:v>
                </c:pt>
                <c:pt idx="146">
                  <c:v>0.65142800000000001</c:v>
                </c:pt>
                <c:pt idx="147">
                  <c:v>0.35720800000000003</c:v>
                </c:pt>
                <c:pt idx="148">
                  <c:v>0.117828</c:v>
                </c:pt>
                <c:pt idx="149">
                  <c:v>0.41278100000000001</c:v>
                </c:pt>
                <c:pt idx="150">
                  <c:v>0.65231300000000003</c:v>
                </c:pt>
                <c:pt idx="151">
                  <c:v>0.35720800000000003</c:v>
                </c:pt>
                <c:pt idx="152">
                  <c:v>0.118256</c:v>
                </c:pt>
                <c:pt idx="153">
                  <c:v>0.41278100000000001</c:v>
                </c:pt>
                <c:pt idx="154">
                  <c:v>0.65362500000000001</c:v>
                </c:pt>
                <c:pt idx="155">
                  <c:v>0.35730000000000001</c:v>
                </c:pt>
                <c:pt idx="156">
                  <c:v>0.118286</c:v>
                </c:pt>
                <c:pt idx="157">
                  <c:v>0.41275000000000001</c:v>
                </c:pt>
                <c:pt idx="158">
                  <c:v>0.65188599999999997</c:v>
                </c:pt>
                <c:pt idx="159">
                  <c:v>0.357178</c:v>
                </c:pt>
                <c:pt idx="160">
                  <c:v>0.115845</c:v>
                </c:pt>
                <c:pt idx="161">
                  <c:v>0.41268899999999997</c:v>
                </c:pt>
                <c:pt idx="162">
                  <c:v>0.65145900000000001</c:v>
                </c:pt>
                <c:pt idx="163">
                  <c:v>0.35720800000000003</c:v>
                </c:pt>
                <c:pt idx="164">
                  <c:v>0.117767</c:v>
                </c:pt>
                <c:pt idx="165">
                  <c:v>0.41278100000000001</c:v>
                </c:pt>
                <c:pt idx="166">
                  <c:v>0.65212999999999999</c:v>
                </c:pt>
                <c:pt idx="167">
                  <c:v>0.35720800000000003</c:v>
                </c:pt>
                <c:pt idx="168">
                  <c:v>0.118225</c:v>
                </c:pt>
                <c:pt idx="169">
                  <c:v>0.41278100000000001</c:v>
                </c:pt>
                <c:pt idx="170">
                  <c:v>0.65371699999999999</c:v>
                </c:pt>
                <c:pt idx="171">
                  <c:v>0.35730000000000001</c:v>
                </c:pt>
                <c:pt idx="172">
                  <c:v>0.11853</c:v>
                </c:pt>
                <c:pt idx="173">
                  <c:v>0.41275000000000001</c:v>
                </c:pt>
                <c:pt idx="174">
                  <c:v>0.65216099999999999</c:v>
                </c:pt>
                <c:pt idx="175">
                  <c:v>0.357178</c:v>
                </c:pt>
                <c:pt idx="176">
                  <c:v>0.11773699999999999</c:v>
                </c:pt>
                <c:pt idx="177">
                  <c:v>0.41275000000000001</c:v>
                </c:pt>
                <c:pt idx="178">
                  <c:v>0.65173300000000001</c:v>
                </c:pt>
                <c:pt idx="179">
                  <c:v>0.357178</c:v>
                </c:pt>
                <c:pt idx="180">
                  <c:v>0.116302</c:v>
                </c:pt>
                <c:pt idx="181">
                  <c:v>0.412659</c:v>
                </c:pt>
                <c:pt idx="182">
                  <c:v>0.65142800000000001</c:v>
                </c:pt>
                <c:pt idx="183">
                  <c:v>0.35720800000000003</c:v>
                </c:pt>
                <c:pt idx="184">
                  <c:v>0.117798</c:v>
                </c:pt>
                <c:pt idx="185">
                  <c:v>0.41278100000000001</c:v>
                </c:pt>
                <c:pt idx="186">
                  <c:v>0.65228299999999995</c:v>
                </c:pt>
                <c:pt idx="187">
                  <c:v>0.35720800000000003</c:v>
                </c:pt>
                <c:pt idx="188">
                  <c:v>0.118256</c:v>
                </c:pt>
                <c:pt idx="189">
                  <c:v>0.41278100000000001</c:v>
                </c:pt>
                <c:pt idx="190">
                  <c:v>0.65362500000000001</c:v>
                </c:pt>
                <c:pt idx="191">
                  <c:v>0.35730000000000001</c:v>
                </c:pt>
                <c:pt idx="192">
                  <c:v>0.11853</c:v>
                </c:pt>
                <c:pt idx="193">
                  <c:v>0.41275000000000001</c:v>
                </c:pt>
                <c:pt idx="194">
                  <c:v>0.65212999999999999</c:v>
                </c:pt>
                <c:pt idx="195">
                  <c:v>0.357178</c:v>
                </c:pt>
                <c:pt idx="196">
                  <c:v>0.117645</c:v>
                </c:pt>
                <c:pt idx="197">
                  <c:v>0.41275000000000001</c:v>
                </c:pt>
                <c:pt idx="198">
                  <c:v>0.65170300000000003</c:v>
                </c:pt>
                <c:pt idx="199">
                  <c:v>0.357178</c:v>
                </c:pt>
                <c:pt idx="200">
                  <c:v>0.115356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5-4242-96FC-BF5A80395AEB}"/>
            </c:ext>
          </c:extLst>
        </c:ser>
        <c:ser>
          <c:idx val="2"/>
          <c:order val="2"/>
          <c:tx>
            <c:strRef>
              <c:f>'lpf 3k f 10000'!$D$1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0.22070300000000001</c:v>
                </c:pt>
                <c:pt idx="2">
                  <c:v>0.60644500000000001</c:v>
                </c:pt>
                <c:pt idx="3">
                  <c:v>0.35253899999999999</c:v>
                </c:pt>
                <c:pt idx="4">
                  <c:v>0.117188</c:v>
                </c:pt>
                <c:pt idx="5">
                  <c:v>0.412109</c:v>
                </c:pt>
                <c:pt idx="6">
                  <c:v>0.65332000000000001</c:v>
                </c:pt>
                <c:pt idx="7">
                  <c:v>0.35644500000000001</c:v>
                </c:pt>
                <c:pt idx="8">
                  <c:v>0.11816400000000001</c:v>
                </c:pt>
                <c:pt idx="9">
                  <c:v>0.412109</c:v>
                </c:pt>
                <c:pt idx="10">
                  <c:v>0.65136700000000003</c:v>
                </c:pt>
                <c:pt idx="11">
                  <c:v>0.35644500000000001</c:v>
                </c:pt>
                <c:pt idx="12">
                  <c:v>0.117188</c:v>
                </c:pt>
                <c:pt idx="13">
                  <c:v>0.412109</c:v>
                </c:pt>
                <c:pt idx="14">
                  <c:v>0.65136700000000003</c:v>
                </c:pt>
                <c:pt idx="15">
                  <c:v>0.35644500000000001</c:v>
                </c:pt>
                <c:pt idx="16">
                  <c:v>0.11621099999999999</c:v>
                </c:pt>
                <c:pt idx="17">
                  <c:v>0.412109</c:v>
                </c:pt>
                <c:pt idx="18">
                  <c:v>0.65136700000000003</c:v>
                </c:pt>
                <c:pt idx="19">
                  <c:v>0.35644500000000001</c:v>
                </c:pt>
                <c:pt idx="20">
                  <c:v>0.117188</c:v>
                </c:pt>
                <c:pt idx="21">
                  <c:v>0.412109</c:v>
                </c:pt>
                <c:pt idx="22">
                  <c:v>0.65136700000000003</c:v>
                </c:pt>
                <c:pt idx="23">
                  <c:v>0.35644500000000001</c:v>
                </c:pt>
                <c:pt idx="24">
                  <c:v>0.11816400000000001</c:v>
                </c:pt>
                <c:pt idx="25">
                  <c:v>0.412109</c:v>
                </c:pt>
                <c:pt idx="26">
                  <c:v>0.65332000000000001</c:v>
                </c:pt>
                <c:pt idx="27">
                  <c:v>0.35644500000000001</c:v>
                </c:pt>
                <c:pt idx="28">
                  <c:v>0.11816400000000001</c:v>
                </c:pt>
                <c:pt idx="29">
                  <c:v>0.412109</c:v>
                </c:pt>
                <c:pt idx="30">
                  <c:v>0.65136700000000003</c:v>
                </c:pt>
                <c:pt idx="31">
                  <c:v>0.35644500000000001</c:v>
                </c:pt>
                <c:pt idx="32">
                  <c:v>0.117188</c:v>
                </c:pt>
                <c:pt idx="33">
                  <c:v>0.412109</c:v>
                </c:pt>
                <c:pt idx="34">
                  <c:v>0.65136700000000003</c:v>
                </c:pt>
                <c:pt idx="35">
                  <c:v>0.35644500000000001</c:v>
                </c:pt>
                <c:pt idx="36">
                  <c:v>0.11621099999999999</c:v>
                </c:pt>
                <c:pt idx="37">
                  <c:v>0.412109</c:v>
                </c:pt>
                <c:pt idx="38">
                  <c:v>0.65136700000000003</c:v>
                </c:pt>
                <c:pt idx="39">
                  <c:v>0.35644500000000001</c:v>
                </c:pt>
                <c:pt idx="40">
                  <c:v>0.117188</c:v>
                </c:pt>
                <c:pt idx="41">
                  <c:v>0.412109</c:v>
                </c:pt>
                <c:pt idx="42">
                  <c:v>0.65332000000000001</c:v>
                </c:pt>
                <c:pt idx="43">
                  <c:v>0.35644500000000001</c:v>
                </c:pt>
                <c:pt idx="44">
                  <c:v>0.11816400000000001</c:v>
                </c:pt>
                <c:pt idx="45">
                  <c:v>0.412109</c:v>
                </c:pt>
                <c:pt idx="46">
                  <c:v>0.65136700000000003</c:v>
                </c:pt>
                <c:pt idx="47">
                  <c:v>0.35644500000000001</c:v>
                </c:pt>
                <c:pt idx="48">
                  <c:v>0.117188</c:v>
                </c:pt>
                <c:pt idx="49">
                  <c:v>0.412109</c:v>
                </c:pt>
                <c:pt idx="50">
                  <c:v>0.65136700000000003</c:v>
                </c:pt>
                <c:pt idx="51">
                  <c:v>0.35644500000000001</c:v>
                </c:pt>
                <c:pt idx="52">
                  <c:v>0.11621099999999999</c:v>
                </c:pt>
                <c:pt idx="53">
                  <c:v>0.412109</c:v>
                </c:pt>
                <c:pt idx="54">
                  <c:v>0.65136700000000003</c:v>
                </c:pt>
                <c:pt idx="55">
                  <c:v>0.35644500000000001</c:v>
                </c:pt>
                <c:pt idx="56">
                  <c:v>0.117188</c:v>
                </c:pt>
                <c:pt idx="57">
                  <c:v>0.412109</c:v>
                </c:pt>
                <c:pt idx="58">
                  <c:v>0.65136700000000003</c:v>
                </c:pt>
                <c:pt idx="59">
                  <c:v>0.35644500000000001</c:v>
                </c:pt>
                <c:pt idx="60">
                  <c:v>0.11816400000000001</c:v>
                </c:pt>
                <c:pt idx="61">
                  <c:v>0.412109</c:v>
                </c:pt>
                <c:pt idx="62">
                  <c:v>0.65332000000000001</c:v>
                </c:pt>
                <c:pt idx="63">
                  <c:v>0.35644500000000001</c:v>
                </c:pt>
                <c:pt idx="64">
                  <c:v>0.11816400000000001</c:v>
                </c:pt>
                <c:pt idx="65">
                  <c:v>0.412109</c:v>
                </c:pt>
                <c:pt idx="66">
                  <c:v>0.65136700000000003</c:v>
                </c:pt>
                <c:pt idx="67">
                  <c:v>0.35644500000000001</c:v>
                </c:pt>
                <c:pt idx="68">
                  <c:v>0.117188</c:v>
                </c:pt>
                <c:pt idx="69">
                  <c:v>0.412109</c:v>
                </c:pt>
                <c:pt idx="70">
                  <c:v>0.65136700000000003</c:v>
                </c:pt>
                <c:pt idx="71">
                  <c:v>0.35644500000000001</c:v>
                </c:pt>
                <c:pt idx="72">
                  <c:v>0.11621099999999999</c:v>
                </c:pt>
                <c:pt idx="73">
                  <c:v>0.412109</c:v>
                </c:pt>
                <c:pt idx="74">
                  <c:v>0.65136700000000003</c:v>
                </c:pt>
                <c:pt idx="75">
                  <c:v>0.35644500000000001</c:v>
                </c:pt>
                <c:pt idx="76">
                  <c:v>0.117188</c:v>
                </c:pt>
                <c:pt idx="77">
                  <c:v>0.412109</c:v>
                </c:pt>
                <c:pt idx="78">
                  <c:v>0.65332000000000001</c:v>
                </c:pt>
                <c:pt idx="79">
                  <c:v>0.35644500000000001</c:v>
                </c:pt>
                <c:pt idx="80">
                  <c:v>0.11816400000000001</c:v>
                </c:pt>
                <c:pt idx="81">
                  <c:v>0.412109</c:v>
                </c:pt>
                <c:pt idx="82">
                  <c:v>0.65136700000000003</c:v>
                </c:pt>
                <c:pt idx="83">
                  <c:v>0.35644500000000001</c:v>
                </c:pt>
                <c:pt idx="84">
                  <c:v>0.117188</c:v>
                </c:pt>
                <c:pt idx="85">
                  <c:v>0.412109</c:v>
                </c:pt>
                <c:pt idx="86">
                  <c:v>0.65136700000000003</c:v>
                </c:pt>
                <c:pt idx="87">
                  <c:v>0.35644500000000001</c:v>
                </c:pt>
                <c:pt idx="88">
                  <c:v>0.11621099999999999</c:v>
                </c:pt>
                <c:pt idx="89">
                  <c:v>0.412109</c:v>
                </c:pt>
                <c:pt idx="90">
                  <c:v>0.65136700000000003</c:v>
                </c:pt>
                <c:pt idx="91">
                  <c:v>0.35644500000000001</c:v>
                </c:pt>
                <c:pt idx="92">
                  <c:v>0.117188</c:v>
                </c:pt>
                <c:pt idx="93">
                  <c:v>0.412109</c:v>
                </c:pt>
                <c:pt idx="94">
                  <c:v>0.65136700000000003</c:v>
                </c:pt>
                <c:pt idx="95">
                  <c:v>0.35644500000000001</c:v>
                </c:pt>
                <c:pt idx="96">
                  <c:v>0.11816400000000001</c:v>
                </c:pt>
                <c:pt idx="97">
                  <c:v>0.412109</c:v>
                </c:pt>
                <c:pt idx="98">
                  <c:v>0.65332000000000001</c:v>
                </c:pt>
                <c:pt idx="99">
                  <c:v>0.35644500000000001</c:v>
                </c:pt>
                <c:pt idx="100">
                  <c:v>0.11816400000000001</c:v>
                </c:pt>
                <c:pt idx="101">
                  <c:v>0.412109</c:v>
                </c:pt>
                <c:pt idx="102">
                  <c:v>0.65136700000000003</c:v>
                </c:pt>
                <c:pt idx="103">
                  <c:v>0.35644500000000001</c:v>
                </c:pt>
                <c:pt idx="104">
                  <c:v>0.117188</c:v>
                </c:pt>
                <c:pt idx="105">
                  <c:v>0.412109</c:v>
                </c:pt>
                <c:pt idx="106">
                  <c:v>0.65136700000000003</c:v>
                </c:pt>
                <c:pt idx="107">
                  <c:v>0.35644500000000001</c:v>
                </c:pt>
                <c:pt idx="108">
                  <c:v>0.11621099999999999</c:v>
                </c:pt>
                <c:pt idx="109">
                  <c:v>0.412109</c:v>
                </c:pt>
                <c:pt idx="110">
                  <c:v>0.65136700000000003</c:v>
                </c:pt>
                <c:pt idx="111">
                  <c:v>0.35644500000000001</c:v>
                </c:pt>
                <c:pt idx="112">
                  <c:v>0.117188</c:v>
                </c:pt>
                <c:pt idx="113">
                  <c:v>0.412109</c:v>
                </c:pt>
                <c:pt idx="114">
                  <c:v>0.65234400000000003</c:v>
                </c:pt>
                <c:pt idx="115">
                  <c:v>0.35644500000000001</c:v>
                </c:pt>
                <c:pt idx="116">
                  <c:v>0.11816400000000001</c:v>
                </c:pt>
                <c:pt idx="117">
                  <c:v>0.412109</c:v>
                </c:pt>
                <c:pt idx="118">
                  <c:v>0.65332000000000001</c:v>
                </c:pt>
                <c:pt idx="119">
                  <c:v>0.35644500000000001</c:v>
                </c:pt>
                <c:pt idx="120">
                  <c:v>0.11816400000000001</c:v>
                </c:pt>
                <c:pt idx="121">
                  <c:v>0.412109</c:v>
                </c:pt>
                <c:pt idx="122">
                  <c:v>0.65136700000000003</c:v>
                </c:pt>
                <c:pt idx="123">
                  <c:v>0.35644500000000001</c:v>
                </c:pt>
                <c:pt idx="124">
                  <c:v>0.115234</c:v>
                </c:pt>
                <c:pt idx="125">
                  <c:v>0.412109</c:v>
                </c:pt>
                <c:pt idx="126">
                  <c:v>0.65136700000000003</c:v>
                </c:pt>
                <c:pt idx="127">
                  <c:v>0.35644500000000001</c:v>
                </c:pt>
                <c:pt idx="128">
                  <c:v>0.117188</c:v>
                </c:pt>
                <c:pt idx="129">
                  <c:v>0.412109</c:v>
                </c:pt>
                <c:pt idx="130">
                  <c:v>0.65136700000000003</c:v>
                </c:pt>
                <c:pt idx="131">
                  <c:v>0.35644500000000001</c:v>
                </c:pt>
                <c:pt idx="132">
                  <c:v>0.11816400000000001</c:v>
                </c:pt>
                <c:pt idx="133">
                  <c:v>0.412109</c:v>
                </c:pt>
                <c:pt idx="134">
                  <c:v>0.65332000000000001</c:v>
                </c:pt>
                <c:pt idx="135">
                  <c:v>0.35644500000000001</c:v>
                </c:pt>
                <c:pt idx="136">
                  <c:v>0.11816400000000001</c:v>
                </c:pt>
                <c:pt idx="137">
                  <c:v>0.412109</c:v>
                </c:pt>
                <c:pt idx="138">
                  <c:v>0.65136700000000003</c:v>
                </c:pt>
                <c:pt idx="139">
                  <c:v>0.35644500000000001</c:v>
                </c:pt>
                <c:pt idx="140">
                  <c:v>0.117188</c:v>
                </c:pt>
                <c:pt idx="141">
                  <c:v>0.412109</c:v>
                </c:pt>
                <c:pt idx="142">
                  <c:v>0.65136700000000003</c:v>
                </c:pt>
                <c:pt idx="143">
                  <c:v>0.35644500000000001</c:v>
                </c:pt>
                <c:pt idx="144">
                  <c:v>0.11621099999999999</c:v>
                </c:pt>
                <c:pt idx="145">
                  <c:v>0.412109</c:v>
                </c:pt>
                <c:pt idx="146">
                  <c:v>0.65136700000000003</c:v>
                </c:pt>
                <c:pt idx="147">
                  <c:v>0.35644500000000001</c:v>
                </c:pt>
                <c:pt idx="148">
                  <c:v>0.117188</c:v>
                </c:pt>
                <c:pt idx="149">
                  <c:v>0.412109</c:v>
                </c:pt>
                <c:pt idx="150">
                  <c:v>0.65136700000000003</c:v>
                </c:pt>
                <c:pt idx="151">
                  <c:v>0.35644500000000001</c:v>
                </c:pt>
                <c:pt idx="152">
                  <c:v>0.11816400000000001</c:v>
                </c:pt>
                <c:pt idx="153">
                  <c:v>0.412109</c:v>
                </c:pt>
                <c:pt idx="154">
                  <c:v>0.65332000000000001</c:v>
                </c:pt>
                <c:pt idx="155">
                  <c:v>0.35644500000000001</c:v>
                </c:pt>
                <c:pt idx="156">
                  <c:v>0.11816400000000001</c:v>
                </c:pt>
                <c:pt idx="157">
                  <c:v>0.412109</c:v>
                </c:pt>
                <c:pt idx="158">
                  <c:v>0.65136700000000003</c:v>
                </c:pt>
                <c:pt idx="159">
                  <c:v>0.35644500000000001</c:v>
                </c:pt>
                <c:pt idx="160">
                  <c:v>0.115234</c:v>
                </c:pt>
                <c:pt idx="161">
                  <c:v>0.412109</c:v>
                </c:pt>
                <c:pt idx="162">
                  <c:v>0.65136700000000003</c:v>
                </c:pt>
                <c:pt idx="163">
                  <c:v>0.35644500000000001</c:v>
                </c:pt>
                <c:pt idx="164">
                  <c:v>0.117188</c:v>
                </c:pt>
                <c:pt idx="165">
                  <c:v>0.412109</c:v>
                </c:pt>
                <c:pt idx="166">
                  <c:v>0.65136700000000003</c:v>
                </c:pt>
                <c:pt idx="167">
                  <c:v>0.35644500000000001</c:v>
                </c:pt>
                <c:pt idx="168">
                  <c:v>0.11816400000000001</c:v>
                </c:pt>
                <c:pt idx="169">
                  <c:v>0.412109</c:v>
                </c:pt>
                <c:pt idx="170">
                  <c:v>0.65332000000000001</c:v>
                </c:pt>
                <c:pt idx="171">
                  <c:v>0.35644500000000001</c:v>
                </c:pt>
                <c:pt idx="172">
                  <c:v>0.11816400000000001</c:v>
                </c:pt>
                <c:pt idx="173">
                  <c:v>0.412109</c:v>
                </c:pt>
                <c:pt idx="174">
                  <c:v>0.65136700000000003</c:v>
                </c:pt>
                <c:pt idx="175">
                  <c:v>0.35644500000000001</c:v>
                </c:pt>
                <c:pt idx="176">
                  <c:v>0.117188</c:v>
                </c:pt>
                <c:pt idx="177">
                  <c:v>0.412109</c:v>
                </c:pt>
                <c:pt idx="178">
                  <c:v>0.65136700000000003</c:v>
                </c:pt>
                <c:pt idx="179">
                  <c:v>0.35644500000000001</c:v>
                </c:pt>
                <c:pt idx="180">
                  <c:v>0.11621099999999999</c:v>
                </c:pt>
                <c:pt idx="181">
                  <c:v>0.412109</c:v>
                </c:pt>
                <c:pt idx="182">
                  <c:v>0.65136700000000003</c:v>
                </c:pt>
                <c:pt idx="183">
                  <c:v>0.35644500000000001</c:v>
                </c:pt>
                <c:pt idx="184">
                  <c:v>0.117188</c:v>
                </c:pt>
                <c:pt idx="185">
                  <c:v>0.412109</c:v>
                </c:pt>
                <c:pt idx="186">
                  <c:v>0.65136700000000003</c:v>
                </c:pt>
                <c:pt idx="187">
                  <c:v>0.35644500000000001</c:v>
                </c:pt>
                <c:pt idx="188">
                  <c:v>0.11816400000000001</c:v>
                </c:pt>
                <c:pt idx="189">
                  <c:v>0.412109</c:v>
                </c:pt>
                <c:pt idx="190">
                  <c:v>0.65332000000000001</c:v>
                </c:pt>
                <c:pt idx="191">
                  <c:v>0.35644500000000001</c:v>
                </c:pt>
                <c:pt idx="192">
                  <c:v>0.11816400000000001</c:v>
                </c:pt>
                <c:pt idx="193">
                  <c:v>0.412109</c:v>
                </c:pt>
                <c:pt idx="194">
                  <c:v>0.65136700000000003</c:v>
                </c:pt>
                <c:pt idx="195">
                  <c:v>0.35644500000000001</c:v>
                </c:pt>
                <c:pt idx="196">
                  <c:v>0.117188</c:v>
                </c:pt>
                <c:pt idx="197">
                  <c:v>0.412109</c:v>
                </c:pt>
                <c:pt idx="198">
                  <c:v>0.65136700000000003</c:v>
                </c:pt>
                <c:pt idx="199">
                  <c:v>0.35644500000000001</c:v>
                </c:pt>
                <c:pt idx="200">
                  <c:v>0.115234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5-4242-96FC-BF5A80395AEB}"/>
            </c:ext>
          </c:extLst>
        </c:ser>
        <c:ser>
          <c:idx val="3"/>
          <c:order val="3"/>
          <c:tx>
            <c:strRef>
              <c:f>'lpf 3k f 10000'!$E$1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3.3199999999999999E-4</c:v>
                </c:pt>
                <c:pt idx="2">
                  <c:v>1.1980000000000001E-3</c:v>
                </c:pt>
                <c:pt idx="3">
                  <c:v>1.495E-3</c:v>
                </c:pt>
                <c:pt idx="4">
                  <c:v>9.8799999999999995E-4</c:v>
                </c:pt>
                <c:pt idx="5">
                  <c:v>4.0000000000000003E-5</c:v>
                </c:pt>
                <c:pt idx="6">
                  <c:v>2.2190000000000001E-3</c:v>
                </c:pt>
                <c:pt idx="7">
                  <c:v>6.4949999999999999E-3</c:v>
                </c:pt>
                <c:pt idx="8">
                  <c:v>1.2148000000000001E-2</c:v>
                </c:pt>
                <c:pt idx="9">
                  <c:v>1.6961E-2</c:v>
                </c:pt>
                <c:pt idx="10">
                  <c:v>1.8751E-2</c:v>
                </c:pt>
                <c:pt idx="11">
                  <c:v>1.5306999999999999E-2</c:v>
                </c:pt>
                <c:pt idx="12">
                  <c:v>3.496E-3</c:v>
                </c:pt>
                <c:pt idx="13">
                  <c:v>1.9628E-2</c:v>
                </c:pt>
                <c:pt idx="14">
                  <c:v>5.4655000000000002E-2</c:v>
                </c:pt>
                <c:pt idx="15">
                  <c:v>9.9770999999999999E-2</c:v>
                </c:pt>
                <c:pt idx="16">
                  <c:v>0.152309</c:v>
                </c:pt>
                <c:pt idx="17">
                  <c:v>0.20868600000000001</c:v>
                </c:pt>
                <c:pt idx="18">
                  <c:v>0.26368900000000001</c:v>
                </c:pt>
                <c:pt idx="19">
                  <c:v>0.311996</c:v>
                </c:pt>
                <c:pt idx="20">
                  <c:v>0.35040399999999999</c:v>
                </c:pt>
                <c:pt idx="21">
                  <c:v>0.37800699999999998</c:v>
                </c:pt>
                <c:pt idx="22">
                  <c:v>0.39476899999999998</c:v>
                </c:pt>
                <c:pt idx="23">
                  <c:v>0.40162700000000001</c:v>
                </c:pt>
                <c:pt idx="24">
                  <c:v>0.401509</c:v>
                </c:pt>
                <c:pt idx="25">
                  <c:v>0.39811999999999997</c:v>
                </c:pt>
                <c:pt idx="26">
                  <c:v>0.39374900000000002</c:v>
                </c:pt>
                <c:pt idx="27">
                  <c:v>0.38929900000000001</c:v>
                </c:pt>
                <c:pt idx="28">
                  <c:v>0.385791</c:v>
                </c:pt>
                <c:pt idx="29">
                  <c:v>0.38414300000000001</c:v>
                </c:pt>
                <c:pt idx="30">
                  <c:v>0.38387399999999999</c:v>
                </c:pt>
                <c:pt idx="31">
                  <c:v>0.38374599999999998</c:v>
                </c:pt>
                <c:pt idx="32">
                  <c:v>0.383656</c:v>
                </c:pt>
                <c:pt idx="33">
                  <c:v>0.38428899999999999</c:v>
                </c:pt>
                <c:pt idx="34">
                  <c:v>0.38503500000000002</c:v>
                </c:pt>
                <c:pt idx="35">
                  <c:v>0.38470100000000002</c:v>
                </c:pt>
                <c:pt idx="36">
                  <c:v>0.38442599999999999</c:v>
                </c:pt>
                <c:pt idx="37">
                  <c:v>0.38506800000000002</c:v>
                </c:pt>
                <c:pt idx="38">
                  <c:v>0.38561400000000001</c:v>
                </c:pt>
                <c:pt idx="39">
                  <c:v>0.38523600000000002</c:v>
                </c:pt>
                <c:pt idx="40">
                  <c:v>0.38492799999999999</c:v>
                </c:pt>
                <c:pt idx="41">
                  <c:v>0.38549099999999997</c:v>
                </c:pt>
                <c:pt idx="42">
                  <c:v>0.38591900000000001</c:v>
                </c:pt>
                <c:pt idx="43">
                  <c:v>0.38539200000000001</c:v>
                </c:pt>
                <c:pt idx="44">
                  <c:v>0.38491700000000001</c:v>
                </c:pt>
                <c:pt idx="45">
                  <c:v>0.38531300000000002</c:v>
                </c:pt>
                <c:pt idx="46">
                  <c:v>0.38558799999999999</c:v>
                </c:pt>
                <c:pt idx="47">
                  <c:v>0.38494299999999998</c:v>
                </c:pt>
                <c:pt idx="48">
                  <c:v>0.38439499999999999</c:v>
                </c:pt>
                <c:pt idx="49">
                  <c:v>0.38478099999999998</c:v>
                </c:pt>
                <c:pt idx="50">
                  <c:v>0.38510899999999998</c:v>
                </c:pt>
                <c:pt idx="51">
                  <c:v>0.38458500000000001</c:v>
                </c:pt>
                <c:pt idx="52">
                  <c:v>0.38421100000000002</c:v>
                </c:pt>
                <c:pt idx="53">
                  <c:v>0.38480300000000001</c:v>
                </c:pt>
                <c:pt idx="54">
                  <c:v>0.38534400000000002</c:v>
                </c:pt>
                <c:pt idx="55">
                  <c:v>0.38500099999999998</c:v>
                </c:pt>
                <c:pt idx="56">
                  <c:v>0.38475300000000001</c:v>
                </c:pt>
                <c:pt idx="57">
                  <c:v>0.38538899999999998</c:v>
                </c:pt>
                <c:pt idx="58">
                  <c:v>0.38588699999999998</c:v>
                </c:pt>
                <c:pt idx="59">
                  <c:v>0.38541700000000001</c:v>
                </c:pt>
                <c:pt idx="60">
                  <c:v>0.38498300000000002</c:v>
                </c:pt>
                <c:pt idx="61">
                  <c:v>0.38540000000000002</c:v>
                </c:pt>
                <c:pt idx="62">
                  <c:v>0.385683</c:v>
                </c:pt>
                <c:pt idx="63">
                  <c:v>0.38502999999999998</c:v>
                </c:pt>
                <c:pt idx="64">
                  <c:v>0.38446799999999998</c:v>
                </c:pt>
                <c:pt idx="65">
                  <c:v>0.384828</c:v>
                </c:pt>
                <c:pt idx="66">
                  <c:v>0.38512200000000002</c:v>
                </c:pt>
                <c:pt idx="67">
                  <c:v>0.384548</c:v>
                </c:pt>
                <c:pt idx="68">
                  <c:v>0.38411099999999998</c:v>
                </c:pt>
                <c:pt idx="69">
                  <c:v>0.38463199999999997</c:v>
                </c:pt>
                <c:pt idx="70">
                  <c:v>0.385098</c:v>
                </c:pt>
                <c:pt idx="71">
                  <c:v>0.38469500000000001</c:v>
                </c:pt>
                <c:pt idx="72">
                  <c:v>0.384411</c:v>
                </c:pt>
                <c:pt idx="73">
                  <c:v>0.38505299999999998</c:v>
                </c:pt>
                <c:pt idx="74">
                  <c:v>0.385602</c:v>
                </c:pt>
                <c:pt idx="75">
                  <c:v>0.38522600000000001</c:v>
                </c:pt>
                <c:pt idx="76">
                  <c:v>0.38492199999999999</c:v>
                </c:pt>
                <c:pt idx="77">
                  <c:v>0.385488</c:v>
                </c:pt>
                <c:pt idx="78">
                  <c:v>0.38591999999999999</c:v>
                </c:pt>
                <c:pt idx="79">
                  <c:v>0.38539600000000002</c:v>
                </c:pt>
                <c:pt idx="80">
                  <c:v>0.38492399999999999</c:v>
                </c:pt>
                <c:pt idx="81">
                  <c:v>0.38532100000000002</c:v>
                </c:pt>
                <c:pt idx="82">
                  <c:v>0.38559599999999999</c:v>
                </c:pt>
                <c:pt idx="83">
                  <c:v>0.38494899999999999</c:v>
                </c:pt>
                <c:pt idx="84">
                  <c:v>0.38439899999999999</c:v>
                </c:pt>
                <c:pt idx="85">
                  <c:v>0.38478200000000001</c:v>
                </c:pt>
                <c:pt idx="86">
                  <c:v>0.38510800000000001</c:v>
                </c:pt>
                <c:pt idx="87">
                  <c:v>0.38458100000000001</c:v>
                </c:pt>
                <c:pt idx="88">
                  <c:v>0.38420599999999999</c:v>
                </c:pt>
                <c:pt idx="89">
                  <c:v>0.384797</c:v>
                </c:pt>
                <c:pt idx="90">
                  <c:v>0.38533800000000001</c:v>
                </c:pt>
                <c:pt idx="91">
                  <c:v>0.384996</c:v>
                </c:pt>
                <c:pt idx="92">
                  <c:v>0.38474999999999998</c:v>
                </c:pt>
                <c:pt idx="93">
                  <c:v>0.38538800000000001</c:v>
                </c:pt>
                <c:pt idx="94">
                  <c:v>0.38588899999999998</c:v>
                </c:pt>
                <c:pt idx="95">
                  <c:v>0.38542199999999999</c:v>
                </c:pt>
                <c:pt idx="96">
                  <c:v>0.38499</c:v>
                </c:pt>
                <c:pt idx="97">
                  <c:v>0.38540799999999997</c:v>
                </c:pt>
                <c:pt idx="98">
                  <c:v>0.38569100000000001</c:v>
                </c:pt>
                <c:pt idx="99">
                  <c:v>0.38503799999999999</c:v>
                </c:pt>
                <c:pt idx="100">
                  <c:v>0.38447500000000001</c:v>
                </c:pt>
                <c:pt idx="101">
                  <c:v>0.38483299999999998</c:v>
                </c:pt>
                <c:pt idx="102">
                  <c:v>0.38512600000000002</c:v>
                </c:pt>
                <c:pt idx="103">
                  <c:v>0.38454899999999997</c:v>
                </c:pt>
                <c:pt idx="104">
                  <c:v>0.38411000000000001</c:v>
                </c:pt>
                <c:pt idx="105">
                  <c:v>0.38462800000000003</c:v>
                </c:pt>
                <c:pt idx="106">
                  <c:v>0.38509300000000002</c:v>
                </c:pt>
                <c:pt idx="107">
                  <c:v>0.384689</c:v>
                </c:pt>
                <c:pt idx="108">
                  <c:v>0.384405</c:v>
                </c:pt>
                <c:pt idx="109">
                  <c:v>0.385046</c:v>
                </c:pt>
                <c:pt idx="110">
                  <c:v>0.38559500000000002</c:v>
                </c:pt>
                <c:pt idx="111">
                  <c:v>0.38522099999999998</c:v>
                </c:pt>
                <c:pt idx="112">
                  <c:v>0.38491799999999998</c:v>
                </c:pt>
                <c:pt idx="113">
                  <c:v>0.38548700000000002</c:v>
                </c:pt>
                <c:pt idx="114">
                  <c:v>0.38591900000000001</c:v>
                </c:pt>
                <c:pt idx="115">
                  <c:v>0.38539899999999999</c:v>
                </c:pt>
                <c:pt idx="116">
                  <c:v>0.38493100000000002</c:v>
                </c:pt>
                <c:pt idx="117">
                  <c:v>0.38533499999999998</c:v>
                </c:pt>
                <c:pt idx="118">
                  <c:v>0.38561800000000002</c:v>
                </c:pt>
                <c:pt idx="119">
                  <c:v>0.38497700000000001</c:v>
                </c:pt>
                <c:pt idx="120">
                  <c:v>0.38442999999999999</c:v>
                </c:pt>
                <c:pt idx="121">
                  <c:v>0.38480700000000001</c:v>
                </c:pt>
                <c:pt idx="122">
                  <c:v>0.38511299999999998</c:v>
                </c:pt>
                <c:pt idx="123">
                  <c:v>0.38454899999999997</c:v>
                </c:pt>
                <c:pt idx="124">
                  <c:v>0.38411899999999999</c:v>
                </c:pt>
                <c:pt idx="125">
                  <c:v>0.38464399999999999</c:v>
                </c:pt>
                <c:pt idx="126">
                  <c:v>0.38511800000000002</c:v>
                </c:pt>
                <c:pt idx="127">
                  <c:v>0.38472099999999998</c:v>
                </c:pt>
                <c:pt idx="128">
                  <c:v>0.38444600000000001</c:v>
                </c:pt>
                <c:pt idx="129">
                  <c:v>0.38509199999999999</c:v>
                </c:pt>
                <c:pt idx="130">
                  <c:v>0.38564100000000001</c:v>
                </c:pt>
                <c:pt idx="131">
                  <c:v>0.38525599999999999</c:v>
                </c:pt>
                <c:pt idx="132">
                  <c:v>0.38492799999999999</c:v>
                </c:pt>
                <c:pt idx="133">
                  <c:v>0.38545400000000002</c:v>
                </c:pt>
                <c:pt idx="134">
                  <c:v>0.38582899999999998</c:v>
                </c:pt>
                <c:pt idx="135">
                  <c:v>0.385237</c:v>
                </c:pt>
                <c:pt idx="136">
                  <c:v>0.38469599999999998</c:v>
                </c:pt>
                <c:pt idx="137">
                  <c:v>0.38503900000000002</c:v>
                </c:pt>
                <c:pt idx="138">
                  <c:v>0.38528699999999999</c:v>
                </c:pt>
                <c:pt idx="139">
                  <c:v>0.38464999999999999</c:v>
                </c:pt>
                <c:pt idx="140">
                  <c:v>0.38414999999999999</c:v>
                </c:pt>
                <c:pt idx="141">
                  <c:v>0.38461800000000002</c:v>
                </c:pt>
                <c:pt idx="142">
                  <c:v>0.38505099999999998</c:v>
                </c:pt>
                <c:pt idx="143">
                  <c:v>0.38463199999999997</c:v>
                </c:pt>
                <c:pt idx="144">
                  <c:v>0.384349</c:v>
                </c:pt>
                <c:pt idx="145">
                  <c:v>0.38500099999999998</c:v>
                </c:pt>
                <c:pt idx="146">
                  <c:v>0.38556200000000002</c:v>
                </c:pt>
                <c:pt idx="147">
                  <c:v>0.38520300000000002</c:v>
                </c:pt>
                <c:pt idx="148">
                  <c:v>0.384909</c:v>
                </c:pt>
                <c:pt idx="149">
                  <c:v>0.38548500000000002</c:v>
                </c:pt>
                <c:pt idx="150">
                  <c:v>0.38592199999999999</c:v>
                </c:pt>
                <c:pt idx="151">
                  <c:v>0.385403</c:v>
                </c:pt>
                <c:pt idx="152">
                  <c:v>0.38493699999999997</c:v>
                </c:pt>
                <c:pt idx="153">
                  <c:v>0.38534000000000002</c:v>
                </c:pt>
                <c:pt idx="154">
                  <c:v>0.38562400000000002</c:v>
                </c:pt>
                <c:pt idx="155">
                  <c:v>0.38498300000000002</c:v>
                </c:pt>
                <c:pt idx="156">
                  <c:v>0.384434</c:v>
                </c:pt>
                <c:pt idx="157">
                  <c:v>0.38480900000000001</c:v>
                </c:pt>
                <c:pt idx="158">
                  <c:v>0.38511299999999998</c:v>
                </c:pt>
                <c:pt idx="159">
                  <c:v>0.38454700000000003</c:v>
                </c:pt>
                <c:pt idx="160">
                  <c:v>0.38411499999999998</c:v>
                </c:pt>
                <c:pt idx="161">
                  <c:v>0.38463900000000001</c:v>
                </c:pt>
                <c:pt idx="162">
                  <c:v>0.38511200000000001</c:v>
                </c:pt>
                <c:pt idx="163">
                  <c:v>0.384714</c:v>
                </c:pt>
                <c:pt idx="164">
                  <c:v>0.38444</c:v>
                </c:pt>
                <c:pt idx="165">
                  <c:v>0.38508700000000001</c:v>
                </c:pt>
                <c:pt idx="166">
                  <c:v>0.38563799999999998</c:v>
                </c:pt>
                <c:pt idx="167">
                  <c:v>0.38525599999999999</c:v>
                </c:pt>
                <c:pt idx="168">
                  <c:v>0.38493100000000002</c:v>
                </c:pt>
                <c:pt idx="169">
                  <c:v>0.385459</c:v>
                </c:pt>
                <c:pt idx="170">
                  <c:v>0.38583600000000001</c:v>
                </c:pt>
                <c:pt idx="171">
                  <c:v>0.38524599999999998</c:v>
                </c:pt>
                <c:pt idx="172">
                  <c:v>0.38470500000000002</c:v>
                </c:pt>
                <c:pt idx="173">
                  <c:v>0.38504699999999997</c:v>
                </c:pt>
                <c:pt idx="174">
                  <c:v>0.38529200000000002</c:v>
                </c:pt>
                <c:pt idx="175">
                  <c:v>0.38465300000000002</c:v>
                </c:pt>
                <c:pt idx="176">
                  <c:v>0.38415100000000002</c:v>
                </c:pt>
                <c:pt idx="177">
                  <c:v>0.38461600000000001</c:v>
                </c:pt>
                <c:pt idx="178">
                  <c:v>0.38504699999999997</c:v>
                </c:pt>
                <c:pt idx="179">
                  <c:v>0.38462800000000003</c:v>
                </c:pt>
                <c:pt idx="180">
                  <c:v>0.38434400000000002</c:v>
                </c:pt>
                <c:pt idx="181">
                  <c:v>0.38499699999999998</c:v>
                </c:pt>
                <c:pt idx="182">
                  <c:v>0.38556000000000001</c:v>
                </c:pt>
                <c:pt idx="183">
                  <c:v>0.38520100000000002</c:v>
                </c:pt>
                <c:pt idx="184">
                  <c:v>0.384909</c:v>
                </c:pt>
                <c:pt idx="185">
                  <c:v>0.385486</c:v>
                </c:pt>
                <c:pt idx="186">
                  <c:v>0.38592500000000002</c:v>
                </c:pt>
                <c:pt idx="187">
                  <c:v>0.385407</c:v>
                </c:pt>
                <c:pt idx="188">
                  <c:v>0.38494299999999998</c:v>
                </c:pt>
                <c:pt idx="189">
                  <c:v>0.38534800000000002</c:v>
                </c:pt>
                <c:pt idx="190">
                  <c:v>0.385633</c:v>
                </c:pt>
                <c:pt idx="191">
                  <c:v>0.384992</c:v>
                </c:pt>
                <c:pt idx="192">
                  <c:v>0.38444400000000001</c:v>
                </c:pt>
                <c:pt idx="193">
                  <c:v>0.38481900000000002</c:v>
                </c:pt>
                <c:pt idx="194">
                  <c:v>0.38512200000000002</c:v>
                </c:pt>
                <c:pt idx="195">
                  <c:v>0.38455299999999998</c:v>
                </c:pt>
                <c:pt idx="196">
                  <c:v>0.38412000000000002</c:v>
                </c:pt>
                <c:pt idx="197">
                  <c:v>0.38463900000000001</c:v>
                </c:pt>
                <c:pt idx="198">
                  <c:v>0.385106</c:v>
                </c:pt>
                <c:pt idx="199">
                  <c:v>0.38470199999999999</c:v>
                </c:pt>
                <c:pt idx="200">
                  <c:v>0.38441599999999998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E5-4242-96FC-BF5A80395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'hpf 10k f 1000'!$B$1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'hpf 10k f 1000'!$A$2:$A$400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10k f 1000'!$B$2:$B$400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0.40472399999999997</c:v>
                </c:pt>
                <c:pt idx="2">
                  <c:v>0.45812999999999998</c:v>
                </c:pt>
                <c:pt idx="3">
                  <c:v>0.50888100000000003</c:v>
                </c:pt>
                <c:pt idx="4">
                  <c:v>0.55569500000000005</c:v>
                </c:pt>
                <c:pt idx="5">
                  <c:v>0.59747300000000003</c:v>
                </c:pt>
                <c:pt idx="6">
                  <c:v>0.63311799999999996</c:v>
                </c:pt>
                <c:pt idx="7">
                  <c:v>0.66180399999999995</c:v>
                </c:pt>
                <c:pt idx="8">
                  <c:v>0.68279999999999996</c:v>
                </c:pt>
                <c:pt idx="9">
                  <c:v>0.69561799999999996</c:v>
                </c:pt>
                <c:pt idx="10">
                  <c:v>0.69995099999999999</c:v>
                </c:pt>
                <c:pt idx="11">
                  <c:v>0.69564800000000004</c:v>
                </c:pt>
                <c:pt idx="12">
                  <c:v>0.68283099999999997</c:v>
                </c:pt>
                <c:pt idx="13">
                  <c:v>0.66183499999999995</c:v>
                </c:pt>
                <c:pt idx="14">
                  <c:v>0.63311799999999996</c:v>
                </c:pt>
                <c:pt idx="15">
                  <c:v>0.59744299999999995</c:v>
                </c:pt>
                <c:pt idx="16">
                  <c:v>0.55569500000000005</c:v>
                </c:pt>
                <c:pt idx="17">
                  <c:v>0.50885000000000002</c:v>
                </c:pt>
                <c:pt idx="18">
                  <c:v>0.45812999999999998</c:v>
                </c:pt>
                <c:pt idx="19">
                  <c:v>0.40472399999999997</c:v>
                </c:pt>
                <c:pt idx="20">
                  <c:v>0.34997600000000001</c:v>
                </c:pt>
                <c:pt idx="21">
                  <c:v>0.29522700000000002</c:v>
                </c:pt>
                <c:pt idx="22">
                  <c:v>0.24185200000000001</c:v>
                </c:pt>
                <c:pt idx="23">
                  <c:v>0.19110099999999999</c:v>
                </c:pt>
                <c:pt idx="24">
                  <c:v>0.144287</c:v>
                </c:pt>
                <c:pt idx="25">
                  <c:v>0.10253900000000001</c:v>
                </c:pt>
                <c:pt idx="26">
                  <c:v>6.6864000000000007E-2</c:v>
                </c:pt>
                <c:pt idx="27">
                  <c:v>3.8177000000000003E-2</c:v>
                </c:pt>
                <c:pt idx="28">
                  <c:v>1.7151E-2</c:v>
                </c:pt>
                <c:pt idx="29">
                  <c:v>4.3030000000000004E-3</c:v>
                </c:pt>
                <c:pt idx="30">
                  <c:v>0</c:v>
                </c:pt>
                <c:pt idx="31">
                  <c:v>4.333E-3</c:v>
                </c:pt>
                <c:pt idx="32">
                  <c:v>1.7151E-2</c:v>
                </c:pt>
                <c:pt idx="33">
                  <c:v>3.8177000000000003E-2</c:v>
                </c:pt>
                <c:pt idx="34">
                  <c:v>6.6864000000000007E-2</c:v>
                </c:pt>
                <c:pt idx="35">
                  <c:v>0.10253900000000001</c:v>
                </c:pt>
                <c:pt idx="36">
                  <c:v>0.144287</c:v>
                </c:pt>
                <c:pt idx="37">
                  <c:v>0.19110099999999999</c:v>
                </c:pt>
                <c:pt idx="38">
                  <c:v>0.24185200000000001</c:v>
                </c:pt>
                <c:pt idx="39">
                  <c:v>0.29525800000000002</c:v>
                </c:pt>
                <c:pt idx="40">
                  <c:v>0.34997600000000001</c:v>
                </c:pt>
                <c:pt idx="41">
                  <c:v>0.40472399999999997</c:v>
                </c:pt>
                <c:pt idx="42">
                  <c:v>0.45812999999999998</c:v>
                </c:pt>
                <c:pt idx="43">
                  <c:v>0.50885000000000002</c:v>
                </c:pt>
                <c:pt idx="44">
                  <c:v>0.55569500000000005</c:v>
                </c:pt>
                <c:pt idx="45">
                  <c:v>0.59747300000000003</c:v>
                </c:pt>
                <c:pt idx="46">
                  <c:v>0.63314800000000004</c:v>
                </c:pt>
                <c:pt idx="47">
                  <c:v>0.66180399999999995</c:v>
                </c:pt>
                <c:pt idx="48">
                  <c:v>0.68283099999999997</c:v>
                </c:pt>
                <c:pt idx="49">
                  <c:v>0.69561799999999996</c:v>
                </c:pt>
                <c:pt idx="50">
                  <c:v>0.69995099999999999</c:v>
                </c:pt>
                <c:pt idx="51">
                  <c:v>0.69561799999999996</c:v>
                </c:pt>
                <c:pt idx="52">
                  <c:v>0.68283099999999997</c:v>
                </c:pt>
                <c:pt idx="53">
                  <c:v>0.66180399999999995</c:v>
                </c:pt>
                <c:pt idx="54">
                  <c:v>0.63314800000000004</c:v>
                </c:pt>
                <c:pt idx="55">
                  <c:v>0.59747300000000003</c:v>
                </c:pt>
                <c:pt idx="56">
                  <c:v>0.55569500000000005</c:v>
                </c:pt>
                <c:pt idx="57">
                  <c:v>0.50885000000000002</c:v>
                </c:pt>
                <c:pt idx="58">
                  <c:v>0.45812999999999998</c:v>
                </c:pt>
                <c:pt idx="59">
                  <c:v>0.40472399999999997</c:v>
                </c:pt>
                <c:pt idx="60">
                  <c:v>0.34997600000000001</c:v>
                </c:pt>
                <c:pt idx="61">
                  <c:v>0.29525800000000002</c:v>
                </c:pt>
                <c:pt idx="62">
                  <c:v>0.24185200000000001</c:v>
                </c:pt>
                <c:pt idx="63">
                  <c:v>0.19110099999999999</c:v>
                </c:pt>
                <c:pt idx="64">
                  <c:v>0.144287</c:v>
                </c:pt>
                <c:pt idx="65">
                  <c:v>0.10253900000000001</c:v>
                </c:pt>
                <c:pt idx="66">
                  <c:v>6.6864000000000007E-2</c:v>
                </c:pt>
                <c:pt idx="67">
                  <c:v>3.8177000000000003E-2</c:v>
                </c:pt>
                <c:pt idx="68">
                  <c:v>1.7151E-2</c:v>
                </c:pt>
                <c:pt idx="69">
                  <c:v>4.333E-3</c:v>
                </c:pt>
                <c:pt idx="70">
                  <c:v>3.1000000000000001E-5</c:v>
                </c:pt>
                <c:pt idx="71">
                  <c:v>4.3030000000000004E-3</c:v>
                </c:pt>
                <c:pt idx="72">
                  <c:v>1.7151E-2</c:v>
                </c:pt>
                <c:pt idx="73">
                  <c:v>3.8177000000000003E-2</c:v>
                </c:pt>
                <c:pt idx="74">
                  <c:v>6.6864000000000007E-2</c:v>
                </c:pt>
                <c:pt idx="75">
                  <c:v>0.10253900000000001</c:v>
                </c:pt>
                <c:pt idx="76">
                  <c:v>0.144287</c:v>
                </c:pt>
                <c:pt idx="77">
                  <c:v>0.19110099999999999</c:v>
                </c:pt>
                <c:pt idx="78">
                  <c:v>0.24185200000000001</c:v>
                </c:pt>
                <c:pt idx="79">
                  <c:v>0.29522700000000002</c:v>
                </c:pt>
                <c:pt idx="80">
                  <c:v>0.34997600000000001</c:v>
                </c:pt>
                <c:pt idx="81">
                  <c:v>0.40472399999999997</c:v>
                </c:pt>
                <c:pt idx="82">
                  <c:v>0.45812999999999998</c:v>
                </c:pt>
                <c:pt idx="83">
                  <c:v>0.50885000000000002</c:v>
                </c:pt>
                <c:pt idx="84">
                  <c:v>0.55569500000000005</c:v>
                </c:pt>
                <c:pt idx="85">
                  <c:v>0.59744299999999995</c:v>
                </c:pt>
                <c:pt idx="86">
                  <c:v>0.63311799999999996</c:v>
                </c:pt>
                <c:pt idx="87">
                  <c:v>0.66183499999999995</c:v>
                </c:pt>
                <c:pt idx="88">
                  <c:v>0.68283099999999997</c:v>
                </c:pt>
                <c:pt idx="89">
                  <c:v>0.69564800000000004</c:v>
                </c:pt>
                <c:pt idx="90">
                  <c:v>0.69995099999999999</c:v>
                </c:pt>
                <c:pt idx="91">
                  <c:v>0.69561799999999996</c:v>
                </c:pt>
                <c:pt idx="92">
                  <c:v>0.68279999999999996</c:v>
                </c:pt>
                <c:pt idx="93">
                  <c:v>0.66180399999999995</c:v>
                </c:pt>
                <c:pt idx="94">
                  <c:v>0.63311799999999996</c:v>
                </c:pt>
                <c:pt idx="95">
                  <c:v>0.59744299999999995</c:v>
                </c:pt>
                <c:pt idx="96">
                  <c:v>0.55569500000000005</c:v>
                </c:pt>
                <c:pt idx="97">
                  <c:v>0.50888100000000003</c:v>
                </c:pt>
                <c:pt idx="98">
                  <c:v>0.45812999999999998</c:v>
                </c:pt>
                <c:pt idx="99">
                  <c:v>0.40472399999999997</c:v>
                </c:pt>
                <c:pt idx="100">
                  <c:v>0.34997600000000001</c:v>
                </c:pt>
                <c:pt idx="101">
                  <c:v>0.29525800000000002</c:v>
                </c:pt>
                <c:pt idx="102">
                  <c:v>0.24185200000000001</c:v>
                </c:pt>
                <c:pt idx="103">
                  <c:v>0.19110099999999999</c:v>
                </c:pt>
                <c:pt idx="104">
                  <c:v>0.144287</c:v>
                </c:pt>
                <c:pt idx="105">
                  <c:v>0.102509</c:v>
                </c:pt>
                <c:pt idx="106">
                  <c:v>6.6864000000000007E-2</c:v>
                </c:pt>
                <c:pt idx="107">
                  <c:v>3.8177000000000003E-2</c:v>
                </c:pt>
                <c:pt idx="108">
                  <c:v>1.7180999999999998E-2</c:v>
                </c:pt>
                <c:pt idx="109">
                  <c:v>4.3639999999999998E-3</c:v>
                </c:pt>
                <c:pt idx="110">
                  <c:v>3.1000000000000001E-5</c:v>
                </c:pt>
                <c:pt idx="111">
                  <c:v>4.333E-3</c:v>
                </c:pt>
                <c:pt idx="112">
                  <c:v>1.7151E-2</c:v>
                </c:pt>
                <c:pt idx="113">
                  <c:v>3.8147E-2</c:v>
                </c:pt>
                <c:pt idx="114">
                  <c:v>6.6864000000000007E-2</c:v>
                </c:pt>
                <c:pt idx="115">
                  <c:v>0.10253900000000001</c:v>
                </c:pt>
                <c:pt idx="116">
                  <c:v>0.144287</c:v>
                </c:pt>
                <c:pt idx="117">
                  <c:v>0.19110099999999999</c:v>
                </c:pt>
                <c:pt idx="118">
                  <c:v>0.24185200000000001</c:v>
                </c:pt>
                <c:pt idx="119">
                  <c:v>0.29525800000000002</c:v>
                </c:pt>
                <c:pt idx="120">
                  <c:v>0.34997600000000001</c:v>
                </c:pt>
                <c:pt idx="121">
                  <c:v>0.40475499999999998</c:v>
                </c:pt>
                <c:pt idx="122">
                  <c:v>0.45812999999999998</c:v>
                </c:pt>
                <c:pt idx="123">
                  <c:v>0.50888100000000003</c:v>
                </c:pt>
                <c:pt idx="124">
                  <c:v>0.55569500000000005</c:v>
                </c:pt>
                <c:pt idx="125">
                  <c:v>0.59744299999999995</c:v>
                </c:pt>
                <c:pt idx="126">
                  <c:v>0.63311799999999996</c:v>
                </c:pt>
                <c:pt idx="127">
                  <c:v>0.66180399999999995</c:v>
                </c:pt>
                <c:pt idx="128">
                  <c:v>0.68283099999999997</c:v>
                </c:pt>
                <c:pt idx="129">
                  <c:v>0.69567900000000005</c:v>
                </c:pt>
                <c:pt idx="130">
                  <c:v>0.69995099999999999</c:v>
                </c:pt>
                <c:pt idx="131">
                  <c:v>0.69564800000000004</c:v>
                </c:pt>
                <c:pt idx="132">
                  <c:v>0.68279999999999996</c:v>
                </c:pt>
                <c:pt idx="133">
                  <c:v>0.66180399999999995</c:v>
                </c:pt>
                <c:pt idx="134">
                  <c:v>0.63311799999999996</c:v>
                </c:pt>
                <c:pt idx="135">
                  <c:v>0.59744299999999995</c:v>
                </c:pt>
                <c:pt idx="136">
                  <c:v>0.55569500000000005</c:v>
                </c:pt>
                <c:pt idx="137">
                  <c:v>0.50888100000000003</c:v>
                </c:pt>
                <c:pt idx="138">
                  <c:v>0.45812999999999998</c:v>
                </c:pt>
                <c:pt idx="139">
                  <c:v>0.40472399999999997</c:v>
                </c:pt>
                <c:pt idx="140">
                  <c:v>0.34997600000000001</c:v>
                </c:pt>
                <c:pt idx="141">
                  <c:v>0.29525800000000002</c:v>
                </c:pt>
                <c:pt idx="142">
                  <c:v>0.24185200000000001</c:v>
                </c:pt>
                <c:pt idx="143">
                  <c:v>0.19110099999999999</c:v>
                </c:pt>
                <c:pt idx="144">
                  <c:v>0.144287</c:v>
                </c:pt>
                <c:pt idx="145">
                  <c:v>0.102509</c:v>
                </c:pt>
                <c:pt idx="146">
                  <c:v>6.6833000000000004E-2</c:v>
                </c:pt>
                <c:pt idx="147">
                  <c:v>3.8177000000000003E-2</c:v>
                </c:pt>
                <c:pt idx="148">
                  <c:v>1.7151E-2</c:v>
                </c:pt>
                <c:pt idx="149">
                  <c:v>4.333E-3</c:v>
                </c:pt>
                <c:pt idx="150">
                  <c:v>3.1000000000000001E-5</c:v>
                </c:pt>
                <c:pt idx="151">
                  <c:v>4.333E-3</c:v>
                </c:pt>
                <c:pt idx="152">
                  <c:v>1.7151E-2</c:v>
                </c:pt>
                <c:pt idx="153">
                  <c:v>3.8177000000000003E-2</c:v>
                </c:pt>
                <c:pt idx="154">
                  <c:v>6.6833000000000004E-2</c:v>
                </c:pt>
                <c:pt idx="155">
                  <c:v>0.102509</c:v>
                </c:pt>
                <c:pt idx="156">
                  <c:v>0.144287</c:v>
                </c:pt>
                <c:pt idx="157">
                  <c:v>0.19110099999999999</c:v>
                </c:pt>
                <c:pt idx="158">
                  <c:v>0.24185200000000001</c:v>
                </c:pt>
                <c:pt idx="159">
                  <c:v>0.29525800000000002</c:v>
                </c:pt>
                <c:pt idx="160">
                  <c:v>0.34997600000000001</c:v>
                </c:pt>
                <c:pt idx="161">
                  <c:v>0.40472399999999997</c:v>
                </c:pt>
                <c:pt idx="162">
                  <c:v>0.45812999999999998</c:v>
                </c:pt>
                <c:pt idx="163">
                  <c:v>0.50888100000000003</c:v>
                </c:pt>
                <c:pt idx="164">
                  <c:v>0.55569500000000005</c:v>
                </c:pt>
                <c:pt idx="165">
                  <c:v>0.59744299999999995</c:v>
                </c:pt>
                <c:pt idx="166">
                  <c:v>0.63311799999999996</c:v>
                </c:pt>
                <c:pt idx="167">
                  <c:v>0.66180399999999995</c:v>
                </c:pt>
                <c:pt idx="168">
                  <c:v>0.68279999999999996</c:v>
                </c:pt>
                <c:pt idx="169">
                  <c:v>0.69564800000000004</c:v>
                </c:pt>
                <c:pt idx="170">
                  <c:v>0.69995099999999999</c:v>
                </c:pt>
                <c:pt idx="171">
                  <c:v>0.69567900000000005</c:v>
                </c:pt>
                <c:pt idx="172">
                  <c:v>0.68283099999999997</c:v>
                </c:pt>
                <c:pt idx="173">
                  <c:v>0.66180399999999995</c:v>
                </c:pt>
                <c:pt idx="174">
                  <c:v>0.63311799999999996</c:v>
                </c:pt>
                <c:pt idx="175">
                  <c:v>0.59744299999999995</c:v>
                </c:pt>
                <c:pt idx="176">
                  <c:v>0.55569500000000005</c:v>
                </c:pt>
                <c:pt idx="177">
                  <c:v>0.50888100000000003</c:v>
                </c:pt>
                <c:pt idx="178">
                  <c:v>0.45812999999999998</c:v>
                </c:pt>
                <c:pt idx="179">
                  <c:v>0.40472399999999997</c:v>
                </c:pt>
                <c:pt idx="180">
                  <c:v>0.34997600000000001</c:v>
                </c:pt>
                <c:pt idx="181">
                  <c:v>0.29525800000000002</c:v>
                </c:pt>
                <c:pt idx="182">
                  <c:v>0.24185200000000001</c:v>
                </c:pt>
                <c:pt idx="183">
                  <c:v>0.19110099999999999</c:v>
                </c:pt>
                <c:pt idx="184">
                  <c:v>0.144287</c:v>
                </c:pt>
                <c:pt idx="185">
                  <c:v>0.10253900000000001</c:v>
                </c:pt>
                <c:pt idx="186">
                  <c:v>6.6864000000000007E-2</c:v>
                </c:pt>
                <c:pt idx="187">
                  <c:v>3.8147E-2</c:v>
                </c:pt>
                <c:pt idx="188">
                  <c:v>1.7151E-2</c:v>
                </c:pt>
                <c:pt idx="189">
                  <c:v>4.333E-3</c:v>
                </c:pt>
                <c:pt idx="190">
                  <c:v>3.1000000000000001E-5</c:v>
                </c:pt>
                <c:pt idx="191">
                  <c:v>4.333E-3</c:v>
                </c:pt>
                <c:pt idx="192">
                  <c:v>1.7180999999999998E-2</c:v>
                </c:pt>
                <c:pt idx="193">
                  <c:v>3.8177000000000003E-2</c:v>
                </c:pt>
                <c:pt idx="194">
                  <c:v>6.6864000000000007E-2</c:v>
                </c:pt>
                <c:pt idx="195">
                  <c:v>0.102509</c:v>
                </c:pt>
                <c:pt idx="196">
                  <c:v>0.144287</c:v>
                </c:pt>
                <c:pt idx="197">
                  <c:v>0.19110099999999999</c:v>
                </c:pt>
                <c:pt idx="198">
                  <c:v>0.24185200000000001</c:v>
                </c:pt>
                <c:pt idx="199">
                  <c:v>0.29525800000000002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0-7D44-85C2-97BD1E8AF099}"/>
            </c:ext>
          </c:extLst>
        </c:ser>
        <c:ser>
          <c:idx val="1"/>
          <c:order val="1"/>
          <c:tx>
            <c:strRef>
              <c:f>'hpf 10k f 1000'!$C$1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'hpf 10k f 1000'!$A$2:$A$400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10k f 1000'!$C$2:$C$400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0.118591</c:v>
                </c:pt>
                <c:pt idx="2">
                  <c:v>0.391571</c:v>
                </c:pt>
                <c:pt idx="3">
                  <c:v>0.49899300000000002</c:v>
                </c:pt>
                <c:pt idx="4">
                  <c:v>0.55911299999999997</c:v>
                </c:pt>
                <c:pt idx="5">
                  <c:v>0.610626</c:v>
                </c:pt>
                <c:pt idx="6">
                  <c:v>0.65637199999999996</c:v>
                </c:pt>
                <c:pt idx="7">
                  <c:v>0.69540400000000002</c:v>
                </c:pt>
                <c:pt idx="8">
                  <c:v>0.72680699999999998</c:v>
                </c:pt>
                <c:pt idx="9">
                  <c:v>0.74978599999999995</c:v>
                </c:pt>
                <c:pt idx="10">
                  <c:v>0.76379399999999997</c:v>
                </c:pt>
                <c:pt idx="11">
                  <c:v>0.76849400000000001</c:v>
                </c:pt>
                <c:pt idx="12">
                  <c:v>0.763733</c:v>
                </c:pt>
                <c:pt idx="13">
                  <c:v>0.74963400000000002</c:v>
                </c:pt>
                <c:pt idx="14">
                  <c:v>0.72656200000000004</c:v>
                </c:pt>
                <c:pt idx="15">
                  <c:v>0.69506800000000002</c:v>
                </c:pt>
                <c:pt idx="16">
                  <c:v>0.655945</c:v>
                </c:pt>
                <c:pt idx="17">
                  <c:v>0.61013799999999996</c:v>
                </c:pt>
                <c:pt idx="18">
                  <c:v>0.55880700000000005</c:v>
                </c:pt>
                <c:pt idx="19">
                  <c:v>0.50320399999999998</c:v>
                </c:pt>
                <c:pt idx="20">
                  <c:v>0.44467200000000001</c:v>
                </c:pt>
                <c:pt idx="21">
                  <c:v>0.38467400000000002</c:v>
                </c:pt>
                <c:pt idx="22">
                  <c:v>0.32470700000000002</c:v>
                </c:pt>
                <c:pt idx="23">
                  <c:v>0.26620500000000002</c:v>
                </c:pt>
                <c:pt idx="24">
                  <c:v>0.21063200000000001</c:v>
                </c:pt>
                <c:pt idx="25">
                  <c:v>0.159332</c:v>
                </c:pt>
                <c:pt idx="26">
                  <c:v>0.113617</c:v>
                </c:pt>
                <c:pt idx="27">
                  <c:v>7.4553999999999995E-2</c:v>
                </c:pt>
                <c:pt idx="28">
                  <c:v>4.3152000000000003E-2</c:v>
                </c:pt>
                <c:pt idx="29">
                  <c:v>2.0142E-2</c:v>
                </c:pt>
                <c:pt idx="30">
                  <c:v>6.1339999999999997E-3</c:v>
                </c:pt>
                <c:pt idx="31">
                  <c:v>1.4649999999999999E-3</c:v>
                </c:pt>
                <c:pt idx="32">
                  <c:v>6.2560000000000003E-3</c:v>
                </c:pt>
                <c:pt idx="33">
                  <c:v>2.0355000000000002E-2</c:v>
                </c:pt>
                <c:pt idx="34">
                  <c:v>4.3427E-2</c:v>
                </c:pt>
                <c:pt idx="35">
                  <c:v>7.4889999999999998E-2</c:v>
                </c:pt>
                <c:pt idx="36">
                  <c:v>0.114014</c:v>
                </c:pt>
                <c:pt idx="37">
                  <c:v>0.15978999999999999</c:v>
                </c:pt>
                <c:pt idx="38">
                  <c:v>0.211121</c:v>
                </c:pt>
                <c:pt idx="39">
                  <c:v>0.26675399999999999</c:v>
                </c:pt>
                <c:pt idx="40">
                  <c:v>0.32528699999999999</c:v>
                </c:pt>
                <c:pt idx="41">
                  <c:v>0.38528400000000002</c:v>
                </c:pt>
                <c:pt idx="42">
                  <c:v>0.44525100000000001</c:v>
                </c:pt>
                <c:pt idx="43">
                  <c:v>0.50375400000000004</c:v>
                </c:pt>
                <c:pt idx="44">
                  <c:v>0.55935699999999999</c:v>
                </c:pt>
                <c:pt idx="45">
                  <c:v>0.61065700000000001</c:v>
                </c:pt>
                <c:pt idx="46">
                  <c:v>0.65637199999999996</c:v>
                </c:pt>
                <c:pt idx="47">
                  <c:v>0.69543500000000003</c:v>
                </c:pt>
                <c:pt idx="48">
                  <c:v>0.72680699999999998</c:v>
                </c:pt>
                <c:pt idx="49">
                  <c:v>0.74978599999999995</c:v>
                </c:pt>
                <c:pt idx="50">
                  <c:v>0.76379399999999997</c:v>
                </c:pt>
                <c:pt idx="51">
                  <c:v>0.76846300000000001</c:v>
                </c:pt>
                <c:pt idx="52">
                  <c:v>0.76370199999999999</c:v>
                </c:pt>
                <c:pt idx="53">
                  <c:v>0.74963400000000002</c:v>
                </c:pt>
                <c:pt idx="54">
                  <c:v>0.72656200000000004</c:v>
                </c:pt>
                <c:pt idx="55">
                  <c:v>0.69506800000000002</c:v>
                </c:pt>
                <c:pt idx="56">
                  <c:v>0.655945</c:v>
                </c:pt>
                <c:pt idx="57">
                  <c:v>0.61016800000000004</c:v>
                </c:pt>
                <c:pt idx="58">
                  <c:v>0.55880700000000005</c:v>
                </c:pt>
                <c:pt idx="59">
                  <c:v>0.50320399999999998</c:v>
                </c:pt>
                <c:pt idx="60">
                  <c:v>0.44467200000000001</c:v>
                </c:pt>
                <c:pt idx="61">
                  <c:v>0.38467400000000002</c:v>
                </c:pt>
                <c:pt idx="62">
                  <c:v>0.32470700000000002</c:v>
                </c:pt>
                <c:pt idx="63">
                  <c:v>0.26617400000000002</c:v>
                </c:pt>
                <c:pt idx="64">
                  <c:v>0.21060200000000001</c:v>
                </c:pt>
                <c:pt idx="65">
                  <c:v>0.159332</c:v>
                </c:pt>
                <c:pt idx="66">
                  <c:v>0.113617</c:v>
                </c:pt>
                <c:pt idx="67">
                  <c:v>7.4553999999999995E-2</c:v>
                </c:pt>
                <c:pt idx="68">
                  <c:v>4.3152000000000003E-2</c:v>
                </c:pt>
                <c:pt idx="69">
                  <c:v>2.0171999999999999E-2</c:v>
                </c:pt>
                <c:pt idx="70">
                  <c:v>6.1339999999999997E-3</c:v>
                </c:pt>
                <c:pt idx="71">
                  <c:v>1.4649999999999999E-3</c:v>
                </c:pt>
                <c:pt idx="72">
                  <c:v>6.2259999999999998E-3</c:v>
                </c:pt>
                <c:pt idx="73">
                  <c:v>2.0355000000000002E-2</c:v>
                </c:pt>
                <c:pt idx="74">
                  <c:v>4.3427E-2</c:v>
                </c:pt>
                <c:pt idx="75">
                  <c:v>7.4921000000000001E-2</c:v>
                </c:pt>
                <c:pt idx="76">
                  <c:v>0.114014</c:v>
                </c:pt>
                <c:pt idx="77">
                  <c:v>0.15978999999999999</c:v>
                </c:pt>
                <c:pt idx="78">
                  <c:v>0.211121</c:v>
                </c:pt>
                <c:pt idx="79">
                  <c:v>0.26675399999999999</c:v>
                </c:pt>
                <c:pt idx="80">
                  <c:v>0.32528699999999999</c:v>
                </c:pt>
                <c:pt idx="81">
                  <c:v>0.38528400000000002</c:v>
                </c:pt>
                <c:pt idx="82">
                  <c:v>0.44525100000000001</c:v>
                </c:pt>
                <c:pt idx="83">
                  <c:v>0.50375400000000004</c:v>
                </c:pt>
                <c:pt idx="84">
                  <c:v>0.55932599999999999</c:v>
                </c:pt>
                <c:pt idx="85">
                  <c:v>0.610626</c:v>
                </c:pt>
                <c:pt idx="86">
                  <c:v>0.65637199999999996</c:v>
                </c:pt>
                <c:pt idx="87">
                  <c:v>0.69543500000000003</c:v>
                </c:pt>
                <c:pt idx="88">
                  <c:v>0.72683699999999996</c:v>
                </c:pt>
                <c:pt idx="89">
                  <c:v>0.74981699999999996</c:v>
                </c:pt>
                <c:pt idx="90">
                  <c:v>0.76379399999999997</c:v>
                </c:pt>
                <c:pt idx="91">
                  <c:v>0.76846300000000001</c:v>
                </c:pt>
                <c:pt idx="92">
                  <c:v>0.76370199999999999</c:v>
                </c:pt>
                <c:pt idx="93">
                  <c:v>0.74960300000000002</c:v>
                </c:pt>
                <c:pt idx="94">
                  <c:v>0.72656200000000004</c:v>
                </c:pt>
                <c:pt idx="95">
                  <c:v>0.69506800000000002</c:v>
                </c:pt>
                <c:pt idx="96">
                  <c:v>0.65597499999999997</c:v>
                </c:pt>
                <c:pt idx="97">
                  <c:v>0.61016800000000004</c:v>
                </c:pt>
                <c:pt idx="98">
                  <c:v>0.55883799999999995</c:v>
                </c:pt>
                <c:pt idx="99">
                  <c:v>0.50320399999999998</c:v>
                </c:pt>
                <c:pt idx="100">
                  <c:v>0.44467200000000001</c:v>
                </c:pt>
                <c:pt idx="101">
                  <c:v>0.38467400000000002</c:v>
                </c:pt>
                <c:pt idx="102">
                  <c:v>0.32470700000000002</c:v>
                </c:pt>
                <c:pt idx="103">
                  <c:v>0.26620500000000002</c:v>
                </c:pt>
                <c:pt idx="104">
                  <c:v>0.21060200000000001</c:v>
                </c:pt>
                <c:pt idx="105">
                  <c:v>0.159332</c:v>
                </c:pt>
                <c:pt idx="106">
                  <c:v>0.11358600000000001</c:v>
                </c:pt>
                <c:pt idx="107">
                  <c:v>7.4553999999999995E-2</c:v>
                </c:pt>
                <c:pt idx="108">
                  <c:v>4.3152000000000003E-2</c:v>
                </c:pt>
                <c:pt idx="109">
                  <c:v>2.0171999999999999E-2</c:v>
                </c:pt>
                <c:pt idx="110">
                  <c:v>6.1650000000000003E-3</c:v>
                </c:pt>
                <c:pt idx="111">
                  <c:v>1.4649999999999999E-3</c:v>
                </c:pt>
                <c:pt idx="112">
                  <c:v>6.2259999999999998E-3</c:v>
                </c:pt>
                <c:pt idx="113">
                  <c:v>2.0324999999999999E-2</c:v>
                </c:pt>
                <c:pt idx="114">
                  <c:v>4.3395999999999997E-2</c:v>
                </c:pt>
                <c:pt idx="115">
                  <c:v>7.4889999999999998E-2</c:v>
                </c:pt>
                <c:pt idx="116">
                  <c:v>0.114014</c:v>
                </c:pt>
                <c:pt idx="117">
                  <c:v>0.15982099999999999</c:v>
                </c:pt>
                <c:pt idx="118">
                  <c:v>0.21115100000000001</c:v>
                </c:pt>
                <c:pt idx="119">
                  <c:v>0.26675399999999999</c:v>
                </c:pt>
                <c:pt idx="120">
                  <c:v>0.32528699999999999</c:v>
                </c:pt>
                <c:pt idx="121">
                  <c:v>0.38528400000000002</c:v>
                </c:pt>
                <c:pt idx="122">
                  <c:v>0.44525100000000001</c:v>
                </c:pt>
                <c:pt idx="123">
                  <c:v>0.50375400000000004</c:v>
                </c:pt>
                <c:pt idx="124">
                  <c:v>0.55935699999999999</c:v>
                </c:pt>
                <c:pt idx="125">
                  <c:v>0.610626</c:v>
                </c:pt>
                <c:pt idx="126">
                  <c:v>0.65634199999999998</c:v>
                </c:pt>
                <c:pt idx="127">
                  <c:v>0.69540400000000002</c:v>
                </c:pt>
                <c:pt idx="128">
                  <c:v>0.72683699999999996</c:v>
                </c:pt>
                <c:pt idx="129">
                  <c:v>0.74981699999999996</c:v>
                </c:pt>
                <c:pt idx="130">
                  <c:v>0.76382399999999995</c:v>
                </c:pt>
                <c:pt idx="131">
                  <c:v>0.76849400000000001</c:v>
                </c:pt>
                <c:pt idx="132">
                  <c:v>0.76370199999999999</c:v>
                </c:pt>
                <c:pt idx="133">
                  <c:v>0.74960300000000002</c:v>
                </c:pt>
                <c:pt idx="134">
                  <c:v>0.72653199999999996</c:v>
                </c:pt>
                <c:pt idx="135">
                  <c:v>0.69506800000000002</c:v>
                </c:pt>
                <c:pt idx="136">
                  <c:v>0.655945</c:v>
                </c:pt>
                <c:pt idx="137">
                  <c:v>0.61016800000000004</c:v>
                </c:pt>
                <c:pt idx="138">
                  <c:v>0.55883799999999995</c:v>
                </c:pt>
                <c:pt idx="139">
                  <c:v>0.50320399999999998</c:v>
                </c:pt>
                <c:pt idx="140">
                  <c:v>0.44467200000000001</c:v>
                </c:pt>
                <c:pt idx="141">
                  <c:v>0.38467400000000002</c:v>
                </c:pt>
                <c:pt idx="142">
                  <c:v>0.32470700000000002</c:v>
                </c:pt>
                <c:pt idx="143">
                  <c:v>0.26620500000000002</c:v>
                </c:pt>
                <c:pt idx="144">
                  <c:v>0.21060200000000001</c:v>
                </c:pt>
                <c:pt idx="145">
                  <c:v>0.159332</c:v>
                </c:pt>
                <c:pt idx="146">
                  <c:v>0.11358600000000001</c:v>
                </c:pt>
                <c:pt idx="147">
                  <c:v>7.4553999999999995E-2</c:v>
                </c:pt>
                <c:pt idx="148">
                  <c:v>4.3152000000000003E-2</c:v>
                </c:pt>
                <c:pt idx="149">
                  <c:v>2.0171999999999999E-2</c:v>
                </c:pt>
                <c:pt idx="150">
                  <c:v>6.1650000000000003E-3</c:v>
                </c:pt>
                <c:pt idx="151">
                  <c:v>1.495E-3</c:v>
                </c:pt>
                <c:pt idx="152">
                  <c:v>6.2560000000000003E-3</c:v>
                </c:pt>
                <c:pt idx="153">
                  <c:v>2.0324999999999999E-2</c:v>
                </c:pt>
                <c:pt idx="154">
                  <c:v>4.3395999999999997E-2</c:v>
                </c:pt>
                <c:pt idx="155">
                  <c:v>7.4889999999999998E-2</c:v>
                </c:pt>
                <c:pt idx="156">
                  <c:v>0.114014</c:v>
                </c:pt>
                <c:pt idx="157">
                  <c:v>0.15982099999999999</c:v>
                </c:pt>
                <c:pt idx="158">
                  <c:v>0.21115100000000001</c:v>
                </c:pt>
                <c:pt idx="159">
                  <c:v>0.26675399999999999</c:v>
                </c:pt>
                <c:pt idx="160">
                  <c:v>0.32528699999999999</c:v>
                </c:pt>
                <c:pt idx="161">
                  <c:v>0.38528400000000002</c:v>
                </c:pt>
                <c:pt idx="162">
                  <c:v>0.44525100000000001</c:v>
                </c:pt>
                <c:pt idx="163">
                  <c:v>0.50378400000000001</c:v>
                </c:pt>
                <c:pt idx="164">
                  <c:v>0.55935699999999999</c:v>
                </c:pt>
                <c:pt idx="165">
                  <c:v>0.610626</c:v>
                </c:pt>
                <c:pt idx="166">
                  <c:v>0.65634199999999998</c:v>
                </c:pt>
                <c:pt idx="167">
                  <c:v>0.69540400000000002</c:v>
                </c:pt>
                <c:pt idx="168">
                  <c:v>0.72680699999999998</c:v>
                </c:pt>
                <c:pt idx="169">
                  <c:v>0.74978599999999995</c:v>
                </c:pt>
                <c:pt idx="170">
                  <c:v>0.76382399999999995</c:v>
                </c:pt>
                <c:pt idx="171">
                  <c:v>0.76852399999999998</c:v>
                </c:pt>
                <c:pt idx="172">
                  <c:v>0.763733</c:v>
                </c:pt>
                <c:pt idx="173">
                  <c:v>0.74960300000000002</c:v>
                </c:pt>
                <c:pt idx="174">
                  <c:v>0.72653199999999996</c:v>
                </c:pt>
                <c:pt idx="175">
                  <c:v>0.69506800000000002</c:v>
                </c:pt>
                <c:pt idx="176">
                  <c:v>0.655945</c:v>
                </c:pt>
                <c:pt idx="177">
                  <c:v>0.61016800000000004</c:v>
                </c:pt>
                <c:pt idx="178">
                  <c:v>0.55883799999999995</c:v>
                </c:pt>
                <c:pt idx="179">
                  <c:v>0.50320399999999998</c:v>
                </c:pt>
                <c:pt idx="180">
                  <c:v>0.44470199999999999</c:v>
                </c:pt>
                <c:pt idx="181">
                  <c:v>0.38467400000000002</c:v>
                </c:pt>
                <c:pt idx="182">
                  <c:v>0.32470700000000002</c:v>
                </c:pt>
                <c:pt idx="183">
                  <c:v>0.26620500000000002</c:v>
                </c:pt>
                <c:pt idx="184">
                  <c:v>0.21063200000000001</c:v>
                </c:pt>
                <c:pt idx="185">
                  <c:v>0.159332</c:v>
                </c:pt>
                <c:pt idx="186">
                  <c:v>0.11358600000000001</c:v>
                </c:pt>
                <c:pt idx="187">
                  <c:v>7.4524000000000007E-2</c:v>
                </c:pt>
                <c:pt idx="188">
                  <c:v>4.3121E-2</c:v>
                </c:pt>
                <c:pt idx="189">
                  <c:v>2.0142E-2</c:v>
                </c:pt>
                <c:pt idx="190">
                  <c:v>6.1650000000000003E-3</c:v>
                </c:pt>
                <c:pt idx="191">
                  <c:v>1.495E-3</c:v>
                </c:pt>
                <c:pt idx="192">
                  <c:v>6.2560000000000003E-3</c:v>
                </c:pt>
                <c:pt idx="193">
                  <c:v>2.0355000000000002E-2</c:v>
                </c:pt>
                <c:pt idx="194">
                  <c:v>4.3427E-2</c:v>
                </c:pt>
                <c:pt idx="195">
                  <c:v>7.4889999999999998E-2</c:v>
                </c:pt>
                <c:pt idx="196">
                  <c:v>0.113983</c:v>
                </c:pt>
                <c:pt idx="197">
                  <c:v>0.15978999999999999</c:v>
                </c:pt>
                <c:pt idx="198">
                  <c:v>0.21115100000000001</c:v>
                </c:pt>
                <c:pt idx="199">
                  <c:v>0.26675399999999999</c:v>
                </c:pt>
                <c:pt idx="200">
                  <c:v>0.32528699999999999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0-7D44-85C2-97BD1E8AF099}"/>
            </c:ext>
          </c:extLst>
        </c:ser>
        <c:ser>
          <c:idx val="2"/>
          <c:order val="2"/>
          <c:tx>
            <c:strRef>
              <c:f>'hpf 10k f 1000'!$D$1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'hpf 10k f 1000'!$A$2:$A$400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10k f 1000'!$D$2:$D$400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0.11816400000000001</c:v>
                </c:pt>
                <c:pt idx="2">
                  <c:v>0.390625</c:v>
                </c:pt>
                <c:pt idx="3">
                  <c:v>0.49804700000000002</c:v>
                </c:pt>
                <c:pt idx="4">
                  <c:v>0.55859400000000003</c:v>
                </c:pt>
                <c:pt idx="5">
                  <c:v>0.61035200000000001</c:v>
                </c:pt>
                <c:pt idx="6">
                  <c:v>0.65625</c:v>
                </c:pt>
                <c:pt idx="7">
                  <c:v>0.69531200000000004</c:v>
                </c:pt>
                <c:pt idx="8">
                  <c:v>0.72656200000000004</c:v>
                </c:pt>
                <c:pt idx="9">
                  <c:v>0.74902299999999999</c:v>
                </c:pt>
                <c:pt idx="10">
                  <c:v>0.76367200000000002</c:v>
                </c:pt>
                <c:pt idx="11">
                  <c:v>0.76757799999999998</c:v>
                </c:pt>
                <c:pt idx="12">
                  <c:v>0.76367200000000002</c:v>
                </c:pt>
                <c:pt idx="13">
                  <c:v>0.74902299999999999</c:v>
                </c:pt>
                <c:pt idx="14">
                  <c:v>0.72656200000000004</c:v>
                </c:pt>
                <c:pt idx="15">
                  <c:v>0.69433599999999995</c:v>
                </c:pt>
                <c:pt idx="16">
                  <c:v>0.65527299999999999</c:v>
                </c:pt>
                <c:pt idx="17">
                  <c:v>0.609375</c:v>
                </c:pt>
                <c:pt idx="18">
                  <c:v>0.55859400000000003</c:v>
                </c:pt>
                <c:pt idx="19">
                  <c:v>0.50292999999999999</c:v>
                </c:pt>
                <c:pt idx="20">
                  <c:v>0.44433600000000001</c:v>
                </c:pt>
                <c:pt idx="21">
                  <c:v>0.38378899999999999</c:v>
                </c:pt>
                <c:pt idx="22">
                  <c:v>0.32421899999999998</c:v>
                </c:pt>
                <c:pt idx="23">
                  <c:v>0.265625</c:v>
                </c:pt>
                <c:pt idx="24">
                  <c:v>0.20996100000000001</c:v>
                </c:pt>
                <c:pt idx="25">
                  <c:v>0.15917999999999999</c:v>
                </c:pt>
                <c:pt idx="26">
                  <c:v>0.11328100000000001</c:v>
                </c:pt>
                <c:pt idx="27">
                  <c:v>7.4218999999999993E-2</c:v>
                </c:pt>
                <c:pt idx="28">
                  <c:v>4.2969E-2</c:v>
                </c:pt>
                <c:pt idx="29">
                  <c:v>1.9531E-2</c:v>
                </c:pt>
                <c:pt idx="30">
                  <c:v>5.8589999999999996E-3</c:v>
                </c:pt>
                <c:pt idx="31">
                  <c:v>9.77E-4</c:v>
                </c:pt>
                <c:pt idx="32">
                  <c:v>5.8589999999999996E-3</c:v>
                </c:pt>
                <c:pt idx="33">
                  <c:v>1.9531E-2</c:v>
                </c:pt>
                <c:pt idx="34">
                  <c:v>4.2969E-2</c:v>
                </c:pt>
                <c:pt idx="35">
                  <c:v>7.4218999999999993E-2</c:v>
                </c:pt>
                <c:pt idx="36">
                  <c:v>0.11328100000000001</c:v>
                </c:pt>
                <c:pt idx="37">
                  <c:v>0.15917999999999999</c:v>
                </c:pt>
                <c:pt idx="38">
                  <c:v>0.21093799999999999</c:v>
                </c:pt>
                <c:pt idx="39">
                  <c:v>0.26660200000000001</c:v>
                </c:pt>
                <c:pt idx="40">
                  <c:v>0.32519500000000001</c:v>
                </c:pt>
                <c:pt idx="41">
                  <c:v>0.384766</c:v>
                </c:pt>
                <c:pt idx="42">
                  <c:v>0.44433600000000001</c:v>
                </c:pt>
                <c:pt idx="43">
                  <c:v>0.50292999999999999</c:v>
                </c:pt>
                <c:pt idx="44">
                  <c:v>0.55859400000000003</c:v>
                </c:pt>
                <c:pt idx="45">
                  <c:v>0.61035200000000001</c:v>
                </c:pt>
                <c:pt idx="46">
                  <c:v>0.65625</c:v>
                </c:pt>
                <c:pt idx="47">
                  <c:v>0.69531200000000004</c:v>
                </c:pt>
                <c:pt idx="48">
                  <c:v>0.72656200000000004</c:v>
                </c:pt>
                <c:pt idx="49">
                  <c:v>0.74902299999999999</c:v>
                </c:pt>
                <c:pt idx="50">
                  <c:v>0.76367200000000002</c:v>
                </c:pt>
                <c:pt idx="51">
                  <c:v>0.76757799999999998</c:v>
                </c:pt>
                <c:pt idx="52">
                  <c:v>0.76367200000000002</c:v>
                </c:pt>
                <c:pt idx="53">
                  <c:v>0.74902299999999999</c:v>
                </c:pt>
                <c:pt idx="54">
                  <c:v>0.72656200000000004</c:v>
                </c:pt>
                <c:pt idx="55">
                  <c:v>0.69433599999999995</c:v>
                </c:pt>
                <c:pt idx="56">
                  <c:v>0.65527299999999999</c:v>
                </c:pt>
                <c:pt idx="57">
                  <c:v>0.609375</c:v>
                </c:pt>
                <c:pt idx="58">
                  <c:v>0.55859400000000003</c:v>
                </c:pt>
                <c:pt idx="59">
                  <c:v>0.50292999999999999</c:v>
                </c:pt>
                <c:pt idx="60">
                  <c:v>0.44433600000000001</c:v>
                </c:pt>
                <c:pt idx="61">
                  <c:v>0.38378899999999999</c:v>
                </c:pt>
                <c:pt idx="62">
                  <c:v>0.32421899999999998</c:v>
                </c:pt>
                <c:pt idx="63">
                  <c:v>0.265625</c:v>
                </c:pt>
                <c:pt idx="64">
                  <c:v>0.20996100000000001</c:v>
                </c:pt>
                <c:pt idx="65">
                  <c:v>0.15917999999999999</c:v>
                </c:pt>
                <c:pt idx="66">
                  <c:v>0.11328100000000001</c:v>
                </c:pt>
                <c:pt idx="67">
                  <c:v>7.4218999999999993E-2</c:v>
                </c:pt>
                <c:pt idx="68">
                  <c:v>4.2969E-2</c:v>
                </c:pt>
                <c:pt idx="69">
                  <c:v>1.9531E-2</c:v>
                </c:pt>
                <c:pt idx="70">
                  <c:v>5.8589999999999996E-3</c:v>
                </c:pt>
                <c:pt idx="71">
                  <c:v>9.77E-4</c:v>
                </c:pt>
                <c:pt idx="72">
                  <c:v>5.8589999999999996E-3</c:v>
                </c:pt>
                <c:pt idx="73">
                  <c:v>1.9531E-2</c:v>
                </c:pt>
                <c:pt idx="74">
                  <c:v>4.2969E-2</c:v>
                </c:pt>
                <c:pt idx="75">
                  <c:v>7.4218999999999993E-2</c:v>
                </c:pt>
                <c:pt idx="76">
                  <c:v>0.11328100000000001</c:v>
                </c:pt>
                <c:pt idx="77">
                  <c:v>0.15917999999999999</c:v>
                </c:pt>
                <c:pt idx="78">
                  <c:v>0.21093799999999999</c:v>
                </c:pt>
                <c:pt idx="79">
                  <c:v>0.26660200000000001</c:v>
                </c:pt>
                <c:pt idx="80">
                  <c:v>0.32519500000000001</c:v>
                </c:pt>
                <c:pt idx="81">
                  <c:v>0.384766</c:v>
                </c:pt>
                <c:pt idx="82">
                  <c:v>0.44433600000000001</c:v>
                </c:pt>
                <c:pt idx="83">
                  <c:v>0.50292999999999999</c:v>
                </c:pt>
                <c:pt idx="84">
                  <c:v>0.55859400000000003</c:v>
                </c:pt>
                <c:pt idx="85">
                  <c:v>0.61035200000000001</c:v>
                </c:pt>
                <c:pt idx="86">
                  <c:v>0.65625</c:v>
                </c:pt>
                <c:pt idx="87">
                  <c:v>0.69531200000000004</c:v>
                </c:pt>
                <c:pt idx="88">
                  <c:v>0.72656200000000004</c:v>
                </c:pt>
                <c:pt idx="89">
                  <c:v>0.74902299999999999</c:v>
                </c:pt>
                <c:pt idx="90">
                  <c:v>0.76367200000000002</c:v>
                </c:pt>
                <c:pt idx="91">
                  <c:v>0.76757799999999998</c:v>
                </c:pt>
                <c:pt idx="92">
                  <c:v>0.76367200000000002</c:v>
                </c:pt>
                <c:pt idx="93">
                  <c:v>0.74902299999999999</c:v>
                </c:pt>
                <c:pt idx="94">
                  <c:v>0.72656200000000004</c:v>
                </c:pt>
                <c:pt idx="95">
                  <c:v>0.69433599999999995</c:v>
                </c:pt>
                <c:pt idx="96">
                  <c:v>0.65527299999999999</c:v>
                </c:pt>
                <c:pt idx="97">
                  <c:v>0.609375</c:v>
                </c:pt>
                <c:pt idx="98">
                  <c:v>0.55859400000000003</c:v>
                </c:pt>
                <c:pt idx="99">
                  <c:v>0.50292999999999999</c:v>
                </c:pt>
                <c:pt idx="100">
                  <c:v>0.44433600000000001</c:v>
                </c:pt>
                <c:pt idx="101">
                  <c:v>0.38378899999999999</c:v>
                </c:pt>
                <c:pt idx="102">
                  <c:v>0.32421899999999998</c:v>
                </c:pt>
                <c:pt idx="103">
                  <c:v>0.265625</c:v>
                </c:pt>
                <c:pt idx="104">
                  <c:v>0.20996100000000001</c:v>
                </c:pt>
                <c:pt idx="105">
                  <c:v>0.15917999999999999</c:v>
                </c:pt>
                <c:pt idx="106">
                  <c:v>0.11328100000000001</c:v>
                </c:pt>
                <c:pt idx="107">
                  <c:v>7.4218999999999993E-2</c:v>
                </c:pt>
                <c:pt idx="108">
                  <c:v>4.2969E-2</c:v>
                </c:pt>
                <c:pt idx="109">
                  <c:v>1.9531E-2</c:v>
                </c:pt>
                <c:pt idx="110">
                  <c:v>5.8589999999999996E-3</c:v>
                </c:pt>
                <c:pt idx="111">
                  <c:v>9.77E-4</c:v>
                </c:pt>
                <c:pt idx="112">
                  <c:v>5.8589999999999996E-3</c:v>
                </c:pt>
                <c:pt idx="113">
                  <c:v>1.9531E-2</c:v>
                </c:pt>
                <c:pt idx="114">
                  <c:v>4.2969E-2</c:v>
                </c:pt>
                <c:pt idx="115">
                  <c:v>7.4218999999999993E-2</c:v>
                </c:pt>
                <c:pt idx="116">
                  <c:v>0.11328100000000001</c:v>
                </c:pt>
                <c:pt idx="117">
                  <c:v>0.15917999999999999</c:v>
                </c:pt>
                <c:pt idx="118">
                  <c:v>0.21093799999999999</c:v>
                </c:pt>
                <c:pt idx="119">
                  <c:v>0.26660200000000001</c:v>
                </c:pt>
                <c:pt idx="120">
                  <c:v>0.32519500000000001</c:v>
                </c:pt>
                <c:pt idx="121">
                  <c:v>0.384766</c:v>
                </c:pt>
                <c:pt idx="122">
                  <c:v>0.44433600000000001</c:v>
                </c:pt>
                <c:pt idx="123">
                  <c:v>0.50292999999999999</c:v>
                </c:pt>
                <c:pt idx="124">
                  <c:v>0.55859400000000003</c:v>
                </c:pt>
                <c:pt idx="125">
                  <c:v>0.61035200000000001</c:v>
                </c:pt>
                <c:pt idx="126">
                  <c:v>0.65625</c:v>
                </c:pt>
                <c:pt idx="127">
                  <c:v>0.69531200000000004</c:v>
                </c:pt>
                <c:pt idx="128">
                  <c:v>0.72656200000000004</c:v>
                </c:pt>
                <c:pt idx="129">
                  <c:v>0.74902299999999999</c:v>
                </c:pt>
                <c:pt idx="130">
                  <c:v>0.76367200000000002</c:v>
                </c:pt>
                <c:pt idx="131">
                  <c:v>0.76757799999999998</c:v>
                </c:pt>
                <c:pt idx="132">
                  <c:v>0.76367200000000002</c:v>
                </c:pt>
                <c:pt idx="133">
                  <c:v>0.74902299999999999</c:v>
                </c:pt>
                <c:pt idx="134">
                  <c:v>0.72558599999999995</c:v>
                </c:pt>
                <c:pt idx="135">
                  <c:v>0.69433599999999995</c:v>
                </c:pt>
                <c:pt idx="136">
                  <c:v>0.65527299999999999</c:v>
                </c:pt>
                <c:pt idx="137">
                  <c:v>0.609375</c:v>
                </c:pt>
                <c:pt idx="138">
                  <c:v>0.55859400000000003</c:v>
                </c:pt>
                <c:pt idx="139">
                  <c:v>0.50292999999999999</c:v>
                </c:pt>
                <c:pt idx="140">
                  <c:v>0.44433600000000001</c:v>
                </c:pt>
                <c:pt idx="141">
                  <c:v>0.38378899999999999</c:v>
                </c:pt>
                <c:pt idx="142">
                  <c:v>0.32421899999999998</c:v>
                </c:pt>
                <c:pt idx="143">
                  <c:v>0.265625</c:v>
                </c:pt>
                <c:pt idx="144">
                  <c:v>0.20996100000000001</c:v>
                </c:pt>
                <c:pt idx="145">
                  <c:v>0.15917999999999999</c:v>
                </c:pt>
                <c:pt idx="146">
                  <c:v>0.11328100000000001</c:v>
                </c:pt>
                <c:pt idx="147">
                  <c:v>7.4218999999999993E-2</c:v>
                </c:pt>
                <c:pt idx="148">
                  <c:v>4.2969E-2</c:v>
                </c:pt>
                <c:pt idx="149">
                  <c:v>1.9531E-2</c:v>
                </c:pt>
                <c:pt idx="150">
                  <c:v>5.8589999999999996E-3</c:v>
                </c:pt>
                <c:pt idx="151">
                  <c:v>9.77E-4</c:v>
                </c:pt>
                <c:pt idx="152">
                  <c:v>5.8589999999999996E-3</c:v>
                </c:pt>
                <c:pt idx="153">
                  <c:v>1.9531E-2</c:v>
                </c:pt>
                <c:pt idx="154">
                  <c:v>4.2969E-2</c:v>
                </c:pt>
                <c:pt idx="155">
                  <c:v>7.4218999999999993E-2</c:v>
                </c:pt>
                <c:pt idx="156">
                  <c:v>0.11328100000000001</c:v>
                </c:pt>
                <c:pt idx="157">
                  <c:v>0.15917999999999999</c:v>
                </c:pt>
                <c:pt idx="158">
                  <c:v>0.21093799999999999</c:v>
                </c:pt>
                <c:pt idx="159">
                  <c:v>0.26660200000000001</c:v>
                </c:pt>
                <c:pt idx="160">
                  <c:v>0.32519500000000001</c:v>
                </c:pt>
                <c:pt idx="161">
                  <c:v>0.384766</c:v>
                </c:pt>
                <c:pt idx="162">
                  <c:v>0.44433600000000001</c:v>
                </c:pt>
                <c:pt idx="163">
                  <c:v>0.50292999999999999</c:v>
                </c:pt>
                <c:pt idx="164">
                  <c:v>0.55859400000000003</c:v>
                </c:pt>
                <c:pt idx="165">
                  <c:v>0.61035200000000001</c:v>
                </c:pt>
                <c:pt idx="166">
                  <c:v>0.65625</c:v>
                </c:pt>
                <c:pt idx="167">
                  <c:v>0.69531200000000004</c:v>
                </c:pt>
                <c:pt idx="168">
                  <c:v>0.72656200000000004</c:v>
                </c:pt>
                <c:pt idx="169">
                  <c:v>0.74902299999999999</c:v>
                </c:pt>
                <c:pt idx="170">
                  <c:v>0.76367200000000002</c:v>
                </c:pt>
                <c:pt idx="171">
                  <c:v>0.76757799999999998</c:v>
                </c:pt>
                <c:pt idx="172">
                  <c:v>0.76367200000000002</c:v>
                </c:pt>
                <c:pt idx="173">
                  <c:v>0.74902299999999999</c:v>
                </c:pt>
                <c:pt idx="174">
                  <c:v>0.72558599999999995</c:v>
                </c:pt>
                <c:pt idx="175">
                  <c:v>0.69433599999999995</c:v>
                </c:pt>
                <c:pt idx="176">
                  <c:v>0.65527299999999999</c:v>
                </c:pt>
                <c:pt idx="177">
                  <c:v>0.609375</c:v>
                </c:pt>
                <c:pt idx="178">
                  <c:v>0.55859400000000003</c:v>
                </c:pt>
                <c:pt idx="179">
                  <c:v>0.50292999999999999</c:v>
                </c:pt>
                <c:pt idx="180">
                  <c:v>0.44433600000000001</c:v>
                </c:pt>
                <c:pt idx="181">
                  <c:v>0.38378899999999999</c:v>
                </c:pt>
                <c:pt idx="182">
                  <c:v>0.32421899999999998</c:v>
                </c:pt>
                <c:pt idx="183">
                  <c:v>0.265625</c:v>
                </c:pt>
                <c:pt idx="184">
                  <c:v>0.20996100000000001</c:v>
                </c:pt>
                <c:pt idx="185">
                  <c:v>0.15917999999999999</c:v>
                </c:pt>
                <c:pt idx="186">
                  <c:v>0.11328100000000001</c:v>
                </c:pt>
                <c:pt idx="187">
                  <c:v>7.4218999999999993E-2</c:v>
                </c:pt>
                <c:pt idx="188">
                  <c:v>4.2969E-2</c:v>
                </c:pt>
                <c:pt idx="189">
                  <c:v>1.9531E-2</c:v>
                </c:pt>
                <c:pt idx="190">
                  <c:v>5.8589999999999996E-3</c:v>
                </c:pt>
                <c:pt idx="191">
                  <c:v>9.77E-4</c:v>
                </c:pt>
                <c:pt idx="192">
                  <c:v>5.8589999999999996E-3</c:v>
                </c:pt>
                <c:pt idx="193">
                  <c:v>1.9531E-2</c:v>
                </c:pt>
                <c:pt idx="194">
                  <c:v>4.2969E-2</c:v>
                </c:pt>
                <c:pt idx="195">
                  <c:v>7.4218999999999993E-2</c:v>
                </c:pt>
                <c:pt idx="196">
                  <c:v>0.11328100000000001</c:v>
                </c:pt>
                <c:pt idx="197">
                  <c:v>0.15917999999999999</c:v>
                </c:pt>
                <c:pt idx="198">
                  <c:v>0.21093799999999999</c:v>
                </c:pt>
                <c:pt idx="199">
                  <c:v>0.26660200000000001</c:v>
                </c:pt>
                <c:pt idx="200">
                  <c:v>0.32519500000000001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0-7D44-85C2-97BD1E8AF099}"/>
            </c:ext>
          </c:extLst>
        </c:ser>
        <c:ser>
          <c:idx val="3"/>
          <c:order val="3"/>
          <c:tx>
            <c:strRef>
              <c:f>'hpf 10k f 1000'!$E$1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'hpf 10k f 1000'!$A$2:$A$400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10k f 1000'!$E$2:$E$400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2.2499999999999999E-4</c:v>
                </c:pt>
                <c:pt idx="3">
                  <c:v>7.4399999999999998E-4</c:v>
                </c:pt>
                <c:pt idx="4">
                  <c:v>4.86E-4</c:v>
                </c:pt>
                <c:pt idx="5">
                  <c:v>4.6500000000000003E-4</c:v>
                </c:pt>
                <c:pt idx="6">
                  <c:v>1.8699999999999999E-4</c:v>
                </c:pt>
                <c:pt idx="7">
                  <c:v>2.2769999999999999E-3</c:v>
                </c:pt>
                <c:pt idx="8">
                  <c:v>1.1460000000000001E-3</c:v>
                </c:pt>
                <c:pt idx="9">
                  <c:v>2.82E-3</c:v>
                </c:pt>
                <c:pt idx="10">
                  <c:v>8.1099999999999998E-4</c:v>
                </c:pt>
                <c:pt idx="11">
                  <c:v>6.3470000000000002E-3</c:v>
                </c:pt>
                <c:pt idx="12">
                  <c:v>2.8379999999999998E-3</c:v>
                </c:pt>
                <c:pt idx="13">
                  <c:v>9.8099999999999993E-3</c:v>
                </c:pt>
                <c:pt idx="14">
                  <c:v>2.6340000000000001E-3</c:v>
                </c:pt>
                <c:pt idx="15">
                  <c:v>2.1974E-2</c:v>
                </c:pt>
                <c:pt idx="16">
                  <c:v>6.7850000000000002E-3</c:v>
                </c:pt>
                <c:pt idx="17">
                  <c:v>2.9413000000000002E-2</c:v>
                </c:pt>
                <c:pt idx="18">
                  <c:v>3.9444E-2</c:v>
                </c:pt>
                <c:pt idx="19">
                  <c:v>8.7609999999999997E-3</c:v>
                </c:pt>
                <c:pt idx="20">
                  <c:v>1.4411E-2</c:v>
                </c:pt>
                <c:pt idx="21">
                  <c:v>7.0569999999999999E-3</c:v>
                </c:pt>
                <c:pt idx="22">
                  <c:v>7.7099999999999998E-3</c:v>
                </c:pt>
                <c:pt idx="23">
                  <c:v>3.7989999999999999E-3</c:v>
                </c:pt>
                <c:pt idx="24">
                  <c:v>3.993E-3</c:v>
                </c:pt>
                <c:pt idx="25">
                  <c:v>2.483E-3</c:v>
                </c:pt>
                <c:pt idx="26">
                  <c:v>2.5860000000000002E-3</c:v>
                </c:pt>
                <c:pt idx="27">
                  <c:v>1.0200000000000001E-3</c:v>
                </c:pt>
                <c:pt idx="28">
                  <c:v>1.178E-3</c:v>
                </c:pt>
                <c:pt idx="29">
                  <c:v>6.3500000000000004E-4</c:v>
                </c:pt>
                <c:pt idx="30">
                  <c:v>7.2800000000000002E-4</c:v>
                </c:pt>
                <c:pt idx="31">
                  <c:v>1.4799999999999999E-4</c:v>
                </c:pt>
                <c:pt idx="32">
                  <c:v>1.8000000000000001E-4</c:v>
                </c:pt>
                <c:pt idx="33">
                  <c:v>2.4399999999999999E-4</c:v>
                </c:pt>
                <c:pt idx="34">
                  <c:v>3.8999999999999999E-4</c:v>
                </c:pt>
                <c:pt idx="35">
                  <c:v>4.64E-4</c:v>
                </c:pt>
                <c:pt idx="36">
                  <c:v>5.1599999999999997E-4</c:v>
                </c:pt>
                <c:pt idx="37">
                  <c:v>5.7200000000000003E-4</c:v>
                </c:pt>
                <c:pt idx="38">
                  <c:v>6.4400000000000004E-4</c:v>
                </c:pt>
                <c:pt idx="39">
                  <c:v>6.9499999999999998E-4</c:v>
                </c:pt>
                <c:pt idx="40">
                  <c:v>7.5699999999999997E-4</c:v>
                </c:pt>
                <c:pt idx="41">
                  <c:v>7.9900000000000001E-4</c:v>
                </c:pt>
                <c:pt idx="42">
                  <c:v>8.5999999999999998E-4</c:v>
                </c:pt>
                <c:pt idx="43">
                  <c:v>8.8500000000000004E-4</c:v>
                </c:pt>
                <c:pt idx="44">
                  <c:v>9.2800000000000001E-4</c:v>
                </c:pt>
                <c:pt idx="45">
                  <c:v>9.4499999999999998E-4</c:v>
                </c:pt>
                <c:pt idx="46">
                  <c:v>9.6299999999999999E-4</c:v>
                </c:pt>
                <c:pt idx="47">
                  <c:v>9.6299999999999999E-4</c:v>
                </c:pt>
                <c:pt idx="48">
                  <c:v>9.6299999999999999E-4</c:v>
                </c:pt>
                <c:pt idx="49">
                  <c:v>9.4600000000000001E-4</c:v>
                </c:pt>
                <c:pt idx="50">
                  <c:v>9.2599999999999996E-4</c:v>
                </c:pt>
                <c:pt idx="51">
                  <c:v>8.8400000000000002E-4</c:v>
                </c:pt>
                <c:pt idx="52">
                  <c:v>8.5800000000000004E-4</c:v>
                </c:pt>
                <c:pt idx="53">
                  <c:v>8.0599999999999997E-4</c:v>
                </c:pt>
                <c:pt idx="54">
                  <c:v>7.4899999999999999E-4</c:v>
                </c:pt>
                <c:pt idx="55">
                  <c:v>6.9899999999999997E-4</c:v>
                </c:pt>
                <c:pt idx="56">
                  <c:v>6.3599999999999996E-4</c:v>
                </c:pt>
                <c:pt idx="57">
                  <c:v>5.8200000000000005E-4</c:v>
                </c:pt>
                <c:pt idx="58">
                  <c:v>5.13E-4</c:v>
                </c:pt>
                <c:pt idx="59">
                  <c:v>4.5399999999999998E-4</c:v>
                </c:pt>
                <c:pt idx="60">
                  <c:v>4.06E-4</c:v>
                </c:pt>
                <c:pt idx="61">
                  <c:v>3.5199999999999999E-4</c:v>
                </c:pt>
                <c:pt idx="62">
                  <c:v>2.9100000000000003E-4</c:v>
                </c:pt>
                <c:pt idx="63">
                  <c:v>2.7700000000000001E-4</c:v>
                </c:pt>
                <c:pt idx="64">
                  <c:v>2.2599999999999999E-4</c:v>
                </c:pt>
                <c:pt idx="65">
                  <c:v>2.05E-4</c:v>
                </c:pt>
                <c:pt idx="66">
                  <c:v>2.0100000000000001E-4</c:v>
                </c:pt>
                <c:pt idx="67">
                  <c:v>1.8799999999999999E-4</c:v>
                </c:pt>
                <c:pt idx="68">
                  <c:v>1.8799999999999999E-4</c:v>
                </c:pt>
                <c:pt idx="69">
                  <c:v>2.13E-4</c:v>
                </c:pt>
                <c:pt idx="70">
                  <c:v>2.34E-4</c:v>
                </c:pt>
                <c:pt idx="71">
                  <c:v>2.5999999999999998E-4</c:v>
                </c:pt>
                <c:pt idx="72">
                  <c:v>2.99E-4</c:v>
                </c:pt>
                <c:pt idx="73">
                  <c:v>3.6099999999999999E-4</c:v>
                </c:pt>
                <c:pt idx="74">
                  <c:v>3.9100000000000002E-4</c:v>
                </c:pt>
                <c:pt idx="75">
                  <c:v>4.6500000000000003E-4</c:v>
                </c:pt>
                <c:pt idx="76">
                  <c:v>5.1599999999999997E-4</c:v>
                </c:pt>
                <c:pt idx="77">
                  <c:v>5.6899999999999995E-4</c:v>
                </c:pt>
                <c:pt idx="78">
                  <c:v>6.5300000000000004E-4</c:v>
                </c:pt>
                <c:pt idx="79">
                  <c:v>6.8999999999999997E-4</c:v>
                </c:pt>
                <c:pt idx="80">
                  <c:v>7.5100000000000004E-4</c:v>
                </c:pt>
                <c:pt idx="81">
                  <c:v>8.0800000000000002E-4</c:v>
                </c:pt>
                <c:pt idx="82">
                  <c:v>8.5899999999999995E-4</c:v>
                </c:pt>
                <c:pt idx="83">
                  <c:v>8.83E-4</c:v>
                </c:pt>
                <c:pt idx="84">
                  <c:v>9.2100000000000005E-4</c:v>
                </c:pt>
                <c:pt idx="85">
                  <c:v>9.5799999999999998E-4</c:v>
                </c:pt>
                <c:pt idx="86">
                  <c:v>9.5E-4</c:v>
                </c:pt>
                <c:pt idx="87">
                  <c:v>9.7099999999999997E-4</c:v>
                </c:pt>
                <c:pt idx="88">
                  <c:v>9.5399999999999999E-4</c:v>
                </c:pt>
                <c:pt idx="89">
                  <c:v>9.5600000000000004E-4</c:v>
                </c:pt>
                <c:pt idx="90">
                  <c:v>9.1399999999999999E-4</c:v>
                </c:pt>
                <c:pt idx="91">
                  <c:v>8.9599999999999999E-4</c:v>
                </c:pt>
                <c:pt idx="92">
                  <c:v>8.4999999999999995E-4</c:v>
                </c:pt>
                <c:pt idx="93">
                  <c:v>8.0699999999999999E-4</c:v>
                </c:pt>
                <c:pt idx="94">
                  <c:v>7.5100000000000004E-4</c:v>
                </c:pt>
                <c:pt idx="95">
                  <c:v>6.9899999999999997E-4</c:v>
                </c:pt>
                <c:pt idx="96">
                  <c:v>6.3599999999999996E-4</c:v>
                </c:pt>
                <c:pt idx="97">
                  <c:v>5.8E-4</c:v>
                </c:pt>
                <c:pt idx="98">
                  <c:v>5.1199999999999998E-4</c:v>
                </c:pt>
                <c:pt idx="99">
                  <c:v>4.6200000000000001E-4</c:v>
                </c:pt>
                <c:pt idx="100">
                  <c:v>3.9899999999999999E-4</c:v>
                </c:pt>
                <c:pt idx="101">
                  <c:v>3.5E-4</c:v>
                </c:pt>
                <c:pt idx="102">
                  <c:v>3.0299999999999999E-4</c:v>
                </c:pt>
                <c:pt idx="103">
                  <c:v>2.6400000000000002E-4</c:v>
                </c:pt>
                <c:pt idx="104">
                  <c:v>2.3000000000000001E-4</c:v>
                </c:pt>
                <c:pt idx="105">
                  <c:v>2.12E-4</c:v>
                </c:pt>
                <c:pt idx="106">
                  <c:v>1.9000000000000001E-4</c:v>
                </c:pt>
                <c:pt idx="107">
                  <c:v>1.9000000000000001E-4</c:v>
                </c:pt>
                <c:pt idx="108">
                  <c:v>2.0000000000000001E-4</c:v>
                </c:pt>
                <c:pt idx="109">
                  <c:v>1.9900000000000001E-4</c:v>
                </c:pt>
                <c:pt idx="110">
                  <c:v>2.42E-4</c:v>
                </c:pt>
                <c:pt idx="111">
                  <c:v>2.5399999999999999E-4</c:v>
                </c:pt>
                <c:pt idx="112">
                  <c:v>3.1300000000000002E-4</c:v>
                </c:pt>
                <c:pt idx="113">
                  <c:v>3.4099999999999999E-4</c:v>
                </c:pt>
                <c:pt idx="114">
                  <c:v>4.06E-4</c:v>
                </c:pt>
                <c:pt idx="115">
                  <c:v>4.5800000000000002E-4</c:v>
                </c:pt>
                <c:pt idx="116">
                  <c:v>5.1800000000000001E-4</c:v>
                </c:pt>
                <c:pt idx="117">
                  <c:v>5.7200000000000003E-4</c:v>
                </c:pt>
                <c:pt idx="118">
                  <c:v>6.4300000000000002E-4</c:v>
                </c:pt>
                <c:pt idx="119">
                  <c:v>7.0200000000000004E-4</c:v>
                </c:pt>
                <c:pt idx="120">
                  <c:v>7.4200000000000004E-4</c:v>
                </c:pt>
                <c:pt idx="121">
                  <c:v>8.1700000000000002E-4</c:v>
                </c:pt>
                <c:pt idx="122">
                  <c:v>8.4699999999999999E-4</c:v>
                </c:pt>
                <c:pt idx="123">
                  <c:v>8.9499999999999996E-4</c:v>
                </c:pt>
                <c:pt idx="124">
                  <c:v>9.19E-4</c:v>
                </c:pt>
                <c:pt idx="125">
                  <c:v>9.4700000000000003E-4</c:v>
                </c:pt>
                <c:pt idx="126">
                  <c:v>9.6599999999999995E-4</c:v>
                </c:pt>
                <c:pt idx="127">
                  <c:v>9.6100000000000005E-4</c:v>
                </c:pt>
                <c:pt idx="128">
                  <c:v>9.59E-4</c:v>
                </c:pt>
                <c:pt idx="129">
                  <c:v>9.5100000000000002E-4</c:v>
                </c:pt>
                <c:pt idx="130">
                  <c:v>9.2199999999999997E-4</c:v>
                </c:pt>
                <c:pt idx="131">
                  <c:v>8.92E-4</c:v>
                </c:pt>
                <c:pt idx="132">
                  <c:v>8.4699999999999999E-4</c:v>
                </c:pt>
                <c:pt idx="133">
                  <c:v>8.1099999999999998E-4</c:v>
                </c:pt>
                <c:pt idx="134">
                  <c:v>7.5500000000000003E-4</c:v>
                </c:pt>
                <c:pt idx="135">
                  <c:v>6.8900000000000005E-4</c:v>
                </c:pt>
                <c:pt idx="136">
                  <c:v>6.3900000000000003E-4</c:v>
                </c:pt>
                <c:pt idx="137">
                  <c:v>5.8699999999999996E-4</c:v>
                </c:pt>
                <c:pt idx="138">
                  <c:v>5.1099999999999995E-4</c:v>
                </c:pt>
                <c:pt idx="139">
                  <c:v>4.4900000000000002E-4</c:v>
                </c:pt>
                <c:pt idx="140">
                  <c:v>4.1300000000000001E-4</c:v>
                </c:pt>
                <c:pt idx="141">
                  <c:v>3.4900000000000003E-4</c:v>
                </c:pt>
                <c:pt idx="142">
                  <c:v>2.9500000000000001E-4</c:v>
                </c:pt>
                <c:pt idx="143">
                  <c:v>2.6400000000000002E-4</c:v>
                </c:pt>
                <c:pt idx="144">
                  <c:v>2.43E-4</c:v>
                </c:pt>
                <c:pt idx="145">
                  <c:v>1.9900000000000001E-4</c:v>
                </c:pt>
                <c:pt idx="146">
                  <c:v>1.92E-4</c:v>
                </c:pt>
                <c:pt idx="147">
                  <c:v>1.9599999999999999E-4</c:v>
                </c:pt>
                <c:pt idx="148">
                  <c:v>1.92E-4</c:v>
                </c:pt>
                <c:pt idx="149">
                  <c:v>2.0699999999999999E-4</c:v>
                </c:pt>
                <c:pt idx="150">
                  <c:v>2.2900000000000001E-4</c:v>
                </c:pt>
                <c:pt idx="151">
                  <c:v>2.7300000000000002E-4</c:v>
                </c:pt>
                <c:pt idx="152">
                  <c:v>2.9599999999999998E-4</c:v>
                </c:pt>
                <c:pt idx="153">
                  <c:v>3.4900000000000003E-4</c:v>
                </c:pt>
                <c:pt idx="154">
                  <c:v>4.06E-4</c:v>
                </c:pt>
                <c:pt idx="155">
                  <c:v>4.5600000000000003E-4</c:v>
                </c:pt>
                <c:pt idx="156">
                  <c:v>5.1800000000000001E-4</c:v>
                </c:pt>
                <c:pt idx="157">
                  <c:v>5.7300000000000005E-4</c:v>
                </c:pt>
                <c:pt idx="158">
                  <c:v>6.4300000000000002E-4</c:v>
                </c:pt>
                <c:pt idx="159">
                  <c:v>7.0100000000000002E-4</c:v>
                </c:pt>
                <c:pt idx="160">
                  <c:v>7.4200000000000004E-4</c:v>
                </c:pt>
                <c:pt idx="161">
                  <c:v>8.1800000000000004E-4</c:v>
                </c:pt>
                <c:pt idx="162">
                  <c:v>8.4500000000000005E-4</c:v>
                </c:pt>
                <c:pt idx="163">
                  <c:v>8.9300000000000002E-4</c:v>
                </c:pt>
                <c:pt idx="164">
                  <c:v>9.2199999999999997E-4</c:v>
                </c:pt>
                <c:pt idx="165">
                  <c:v>9.5E-4</c:v>
                </c:pt>
                <c:pt idx="166">
                  <c:v>9.5600000000000004E-4</c:v>
                </c:pt>
                <c:pt idx="167">
                  <c:v>9.6699999999999998E-4</c:v>
                </c:pt>
                <c:pt idx="168">
                  <c:v>9.6500000000000004E-4</c:v>
                </c:pt>
                <c:pt idx="169">
                  <c:v>9.41E-4</c:v>
                </c:pt>
                <c:pt idx="170">
                  <c:v>9.2400000000000002E-4</c:v>
                </c:pt>
                <c:pt idx="171">
                  <c:v>8.9499999999999996E-4</c:v>
                </c:pt>
                <c:pt idx="172">
                  <c:v>8.4599999999999996E-4</c:v>
                </c:pt>
                <c:pt idx="173">
                  <c:v>8.0999999999999996E-4</c:v>
                </c:pt>
                <c:pt idx="174">
                  <c:v>7.54E-4</c:v>
                </c:pt>
                <c:pt idx="175">
                  <c:v>6.8999999999999997E-4</c:v>
                </c:pt>
                <c:pt idx="176">
                  <c:v>6.4199999999999999E-4</c:v>
                </c:pt>
                <c:pt idx="177">
                  <c:v>5.8600000000000004E-4</c:v>
                </c:pt>
                <c:pt idx="178">
                  <c:v>5.0000000000000001E-4</c:v>
                </c:pt>
                <c:pt idx="179">
                  <c:v>4.6500000000000003E-4</c:v>
                </c:pt>
                <c:pt idx="180">
                  <c:v>4.06E-4</c:v>
                </c:pt>
                <c:pt idx="181">
                  <c:v>3.4699999999999998E-4</c:v>
                </c:pt>
                <c:pt idx="182">
                  <c:v>2.9300000000000002E-4</c:v>
                </c:pt>
                <c:pt idx="183">
                  <c:v>2.72E-4</c:v>
                </c:pt>
                <c:pt idx="184">
                  <c:v>2.3800000000000001E-4</c:v>
                </c:pt>
                <c:pt idx="185">
                  <c:v>1.9699999999999999E-4</c:v>
                </c:pt>
                <c:pt idx="186">
                  <c:v>1.93E-4</c:v>
                </c:pt>
                <c:pt idx="187">
                  <c:v>1.9799999999999999E-4</c:v>
                </c:pt>
                <c:pt idx="188">
                  <c:v>1.94E-4</c:v>
                </c:pt>
                <c:pt idx="189">
                  <c:v>2.0000000000000001E-4</c:v>
                </c:pt>
                <c:pt idx="190">
                  <c:v>2.34E-4</c:v>
                </c:pt>
                <c:pt idx="191">
                  <c:v>2.7300000000000002E-4</c:v>
                </c:pt>
                <c:pt idx="192">
                  <c:v>2.9399999999999999E-4</c:v>
                </c:pt>
                <c:pt idx="193">
                  <c:v>3.5100000000000002E-4</c:v>
                </c:pt>
                <c:pt idx="194">
                  <c:v>4.08E-4</c:v>
                </c:pt>
                <c:pt idx="195">
                  <c:v>4.46E-4</c:v>
                </c:pt>
                <c:pt idx="196">
                  <c:v>5.3200000000000003E-4</c:v>
                </c:pt>
                <c:pt idx="197">
                  <c:v>5.6499999999999996E-4</c:v>
                </c:pt>
                <c:pt idx="198">
                  <c:v>6.4400000000000004E-4</c:v>
                </c:pt>
                <c:pt idx="199">
                  <c:v>6.9700000000000003E-4</c:v>
                </c:pt>
                <c:pt idx="200">
                  <c:v>7.5600000000000005E-4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A0-7D44-85C2-97BD1E8AF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3k f 10000'!$B$1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0.69973799999999997</c:v>
                </c:pt>
                <c:pt idx="2">
                  <c:v>0.35012799999999999</c:v>
                </c:pt>
                <c:pt idx="3">
                  <c:v>7.0200000000000004E-4</c:v>
                </c:pt>
                <c:pt idx="4">
                  <c:v>0.35012799999999999</c:v>
                </c:pt>
                <c:pt idx="5">
                  <c:v>0.69930999999999999</c:v>
                </c:pt>
                <c:pt idx="6">
                  <c:v>0.34991499999999998</c:v>
                </c:pt>
                <c:pt idx="7">
                  <c:v>9.2E-5</c:v>
                </c:pt>
                <c:pt idx="8">
                  <c:v>0.35000599999999998</c:v>
                </c:pt>
                <c:pt idx="9">
                  <c:v>0.69912700000000005</c:v>
                </c:pt>
                <c:pt idx="10">
                  <c:v>0.349823</c:v>
                </c:pt>
                <c:pt idx="11">
                  <c:v>3.0499999999999999E-4</c:v>
                </c:pt>
                <c:pt idx="12">
                  <c:v>0.349823</c:v>
                </c:pt>
                <c:pt idx="13">
                  <c:v>0.69937099999999996</c:v>
                </c:pt>
                <c:pt idx="14">
                  <c:v>0.34988399999999997</c:v>
                </c:pt>
                <c:pt idx="15">
                  <c:v>7.0200000000000004E-4</c:v>
                </c:pt>
                <c:pt idx="16">
                  <c:v>0.35009800000000002</c:v>
                </c:pt>
                <c:pt idx="17">
                  <c:v>0.69992100000000002</c:v>
                </c:pt>
                <c:pt idx="18">
                  <c:v>0.34997600000000001</c:v>
                </c:pt>
                <c:pt idx="19">
                  <c:v>8.5400000000000005E-4</c:v>
                </c:pt>
                <c:pt idx="20">
                  <c:v>0.35012799999999999</c:v>
                </c:pt>
                <c:pt idx="21">
                  <c:v>0.69964599999999999</c:v>
                </c:pt>
                <c:pt idx="22">
                  <c:v>0.350159</c:v>
                </c:pt>
                <c:pt idx="23">
                  <c:v>6.0999999999999997E-4</c:v>
                </c:pt>
                <c:pt idx="24">
                  <c:v>0.35009800000000002</c:v>
                </c:pt>
                <c:pt idx="25">
                  <c:v>0.69928000000000001</c:v>
                </c:pt>
                <c:pt idx="26">
                  <c:v>0.34988399999999997</c:v>
                </c:pt>
                <c:pt idx="27">
                  <c:v>3.1000000000000001E-5</c:v>
                </c:pt>
                <c:pt idx="28">
                  <c:v>0.35000599999999998</c:v>
                </c:pt>
                <c:pt idx="29">
                  <c:v>0.69912700000000005</c:v>
                </c:pt>
                <c:pt idx="30">
                  <c:v>0.349823</c:v>
                </c:pt>
                <c:pt idx="31">
                  <c:v>3.3599999999999998E-4</c:v>
                </c:pt>
                <c:pt idx="32">
                  <c:v>0.349823</c:v>
                </c:pt>
                <c:pt idx="33">
                  <c:v>0.69937099999999996</c:v>
                </c:pt>
                <c:pt idx="34">
                  <c:v>0.34988399999999997</c:v>
                </c:pt>
                <c:pt idx="35">
                  <c:v>7.0200000000000004E-4</c:v>
                </c:pt>
                <c:pt idx="36">
                  <c:v>0.35009800000000002</c:v>
                </c:pt>
                <c:pt idx="37">
                  <c:v>0.69976799999999995</c:v>
                </c:pt>
                <c:pt idx="38">
                  <c:v>0.35009800000000002</c:v>
                </c:pt>
                <c:pt idx="39">
                  <c:v>7.0200000000000004E-4</c:v>
                </c:pt>
                <c:pt idx="40">
                  <c:v>0.35012799999999999</c:v>
                </c:pt>
                <c:pt idx="41">
                  <c:v>0.69930999999999999</c:v>
                </c:pt>
                <c:pt idx="42">
                  <c:v>0.34991499999999998</c:v>
                </c:pt>
                <c:pt idx="43">
                  <c:v>1.5300000000000001E-4</c:v>
                </c:pt>
                <c:pt idx="44">
                  <c:v>0.35000599999999998</c:v>
                </c:pt>
                <c:pt idx="45">
                  <c:v>0.69909699999999997</c:v>
                </c:pt>
                <c:pt idx="46">
                  <c:v>0.349823</c:v>
                </c:pt>
                <c:pt idx="47">
                  <c:v>3.0499999999999999E-4</c:v>
                </c:pt>
                <c:pt idx="48">
                  <c:v>0.349823</c:v>
                </c:pt>
                <c:pt idx="49">
                  <c:v>0.69934099999999999</c:v>
                </c:pt>
                <c:pt idx="50">
                  <c:v>0.34988399999999997</c:v>
                </c:pt>
                <c:pt idx="51">
                  <c:v>7.0200000000000004E-4</c:v>
                </c:pt>
                <c:pt idx="52">
                  <c:v>0.35009800000000002</c:v>
                </c:pt>
                <c:pt idx="53">
                  <c:v>0.69989000000000001</c:v>
                </c:pt>
                <c:pt idx="54">
                  <c:v>0.34997600000000001</c:v>
                </c:pt>
                <c:pt idx="55">
                  <c:v>8.5400000000000005E-4</c:v>
                </c:pt>
                <c:pt idx="56">
                  <c:v>0.350159</c:v>
                </c:pt>
                <c:pt idx="57">
                  <c:v>0.69967699999999999</c:v>
                </c:pt>
                <c:pt idx="58">
                  <c:v>0.350159</c:v>
                </c:pt>
                <c:pt idx="59">
                  <c:v>6.0999999999999997E-4</c:v>
                </c:pt>
                <c:pt idx="60">
                  <c:v>0.35009800000000002</c:v>
                </c:pt>
                <c:pt idx="61">
                  <c:v>0.69928000000000001</c:v>
                </c:pt>
                <c:pt idx="62">
                  <c:v>0.34988399999999997</c:v>
                </c:pt>
                <c:pt idx="63">
                  <c:v>3.1000000000000001E-5</c:v>
                </c:pt>
                <c:pt idx="64">
                  <c:v>0.35000599999999998</c:v>
                </c:pt>
                <c:pt idx="65">
                  <c:v>0.69912700000000005</c:v>
                </c:pt>
                <c:pt idx="66">
                  <c:v>0.349823</c:v>
                </c:pt>
                <c:pt idx="67">
                  <c:v>3.0499999999999999E-4</c:v>
                </c:pt>
                <c:pt idx="68">
                  <c:v>0.349823</c:v>
                </c:pt>
                <c:pt idx="69">
                  <c:v>0.69937099999999996</c:v>
                </c:pt>
                <c:pt idx="70">
                  <c:v>0.34988399999999997</c:v>
                </c:pt>
                <c:pt idx="71">
                  <c:v>7.0200000000000004E-4</c:v>
                </c:pt>
                <c:pt idx="72">
                  <c:v>0.35009800000000002</c:v>
                </c:pt>
                <c:pt idx="73">
                  <c:v>0.69979899999999995</c:v>
                </c:pt>
                <c:pt idx="74">
                  <c:v>0.35009800000000002</c:v>
                </c:pt>
                <c:pt idx="75">
                  <c:v>7.3200000000000001E-4</c:v>
                </c:pt>
                <c:pt idx="76">
                  <c:v>0.35012799999999999</c:v>
                </c:pt>
                <c:pt idx="77">
                  <c:v>0.69930999999999999</c:v>
                </c:pt>
                <c:pt idx="78">
                  <c:v>0.34994500000000001</c:v>
                </c:pt>
                <c:pt idx="79">
                  <c:v>1.83E-4</c:v>
                </c:pt>
                <c:pt idx="80">
                  <c:v>0.35003699999999999</c:v>
                </c:pt>
                <c:pt idx="81">
                  <c:v>0.69909699999999997</c:v>
                </c:pt>
                <c:pt idx="82">
                  <c:v>0.349823</c:v>
                </c:pt>
                <c:pt idx="83">
                  <c:v>2.7500000000000002E-4</c:v>
                </c:pt>
                <c:pt idx="84">
                  <c:v>0.349823</c:v>
                </c:pt>
                <c:pt idx="85">
                  <c:v>0.69934099999999999</c:v>
                </c:pt>
                <c:pt idx="86">
                  <c:v>0.34988399999999997</c:v>
                </c:pt>
                <c:pt idx="87">
                  <c:v>7.0200000000000004E-4</c:v>
                </c:pt>
                <c:pt idx="88">
                  <c:v>0.35009800000000002</c:v>
                </c:pt>
                <c:pt idx="89">
                  <c:v>0.69986000000000004</c:v>
                </c:pt>
                <c:pt idx="90">
                  <c:v>0.34997600000000001</c:v>
                </c:pt>
                <c:pt idx="91">
                  <c:v>8.5400000000000005E-4</c:v>
                </c:pt>
                <c:pt idx="92">
                  <c:v>0.350159</c:v>
                </c:pt>
                <c:pt idx="93">
                  <c:v>0.69967699999999999</c:v>
                </c:pt>
                <c:pt idx="94">
                  <c:v>0.350159</c:v>
                </c:pt>
                <c:pt idx="95">
                  <c:v>6.0999999999999997E-4</c:v>
                </c:pt>
                <c:pt idx="96">
                  <c:v>0.35009800000000002</c:v>
                </c:pt>
                <c:pt idx="97">
                  <c:v>0.69928000000000001</c:v>
                </c:pt>
                <c:pt idx="98">
                  <c:v>0.34988399999999997</c:v>
                </c:pt>
                <c:pt idx="99">
                  <c:v>6.0999999999999999E-5</c:v>
                </c:pt>
                <c:pt idx="100">
                  <c:v>0.35000599999999998</c:v>
                </c:pt>
                <c:pt idx="101">
                  <c:v>0.69912700000000005</c:v>
                </c:pt>
                <c:pt idx="102">
                  <c:v>0.349823</c:v>
                </c:pt>
                <c:pt idx="103">
                  <c:v>3.0499999999999999E-4</c:v>
                </c:pt>
                <c:pt idx="104">
                  <c:v>0.349823</c:v>
                </c:pt>
                <c:pt idx="105">
                  <c:v>0.69937099999999996</c:v>
                </c:pt>
                <c:pt idx="106">
                  <c:v>0.34988399999999997</c:v>
                </c:pt>
                <c:pt idx="107">
                  <c:v>7.0200000000000004E-4</c:v>
                </c:pt>
                <c:pt idx="108">
                  <c:v>0.35009800000000002</c:v>
                </c:pt>
                <c:pt idx="109">
                  <c:v>0.69995099999999999</c:v>
                </c:pt>
                <c:pt idx="110">
                  <c:v>0.34997600000000001</c:v>
                </c:pt>
                <c:pt idx="111">
                  <c:v>8.5400000000000005E-4</c:v>
                </c:pt>
                <c:pt idx="112">
                  <c:v>0.35012799999999999</c:v>
                </c:pt>
                <c:pt idx="113">
                  <c:v>0.69964599999999999</c:v>
                </c:pt>
                <c:pt idx="114">
                  <c:v>0.350159</c:v>
                </c:pt>
                <c:pt idx="115">
                  <c:v>6.0999999999999997E-4</c:v>
                </c:pt>
                <c:pt idx="116">
                  <c:v>0.35009800000000002</c:v>
                </c:pt>
                <c:pt idx="117">
                  <c:v>0.69928000000000001</c:v>
                </c:pt>
                <c:pt idx="118">
                  <c:v>0.34988399999999997</c:v>
                </c:pt>
                <c:pt idx="119">
                  <c:v>1.83E-4</c:v>
                </c:pt>
                <c:pt idx="120">
                  <c:v>0.34988399999999997</c:v>
                </c:pt>
                <c:pt idx="121">
                  <c:v>0.69924900000000001</c:v>
                </c:pt>
                <c:pt idx="122">
                  <c:v>0.349854</c:v>
                </c:pt>
                <c:pt idx="123">
                  <c:v>6.7100000000000005E-4</c:v>
                </c:pt>
                <c:pt idx="124">
                  <c:v>0.35006700000000002</c:v>
                </c:pt>
                <c:pt idx="125">
                  <c:v>0.69979899999999995</c:v>
                </c:pt>
                <c:pt idx="126">
                  <c:v>0.34994500000000001</c:v>
                </c:pt>
                <c:pt idx="127">
                  <c:v>8.8500000000000004E-4</c:v>
                </c:pt>
                <c:pt idx="128">
                  <c:v>0.350159</c:v>
                </c:pt>
                <c:pt idx="129">
                  <c:v>0.69967699999999999</c:v>
                </c:pt>
                <c:pt idx="130">
                  <c:v>0.35012799999999999</c:v>
                </c:pt>
                <c:pt idx="131">
                  <c:v>6.0999999999999997E-4</c:v>
                </c:pt>
                <c:pt idx="132">
                  <c:v>0.35009800000000002</c:v>
                </c:pt>
                <c:pt idx="133">
                  <c:v>0.69928000000000001</c:v>
                </c:pt>
                <c:pt idx="134">
                  <c:v>0.34988399999999997</c:v>
                </c:pt>
                <c:pt idx="135">
                  <c:v>9.2E-5</c:v>
                </c:pt>
                <c:pt idx="136">
                  <c:v>0.35000599999999998</c:v>
                </c:pt>
                <c:pt idx="137">
                  <c:v>0.69912700000000005</c:v>
                </c:pt>
                <c:pt idx="138">
                  <c:v>0.349823</c:v>
                </c:pt>
                <c:pt idx="139">
                  <c:v>3.0499999999999999E-4</c:v>
                </c:pt>
                <c:pt idx="140">
                  <c:v>0.349823</c:v>
                </c:pt>
                <c:pt idx="141">
                  <c:v>0.69937099999999996</c:v>
                </c:pt>
                <c:pt idx="142">
                  <c:v>0.34988399999999997</c:v>
                </c:pt>
                <c:pt idx="143">
                  <c:v>7.0200000000000004E-4</c:v>
                </c:pt>
                <c:pt idx="144">
                  <c:v>0.35009800000000002</c:v>
                </c:pt>
                <c:pt idx="145">
                  <c:v>0.69992100000000002</c:v>
                </c:pt>
                <c:pt idx="146">
                  <c:v>0.34997600000000001</c:v>
                </c:pt>
                <c:pt idx="147">
                  <c:v>8.5400000000000005E-4</c:v>
                </c:pt>
                <c:pt idx="148">
                  <c:v>0.35012799999999999</c:v>
                </c:pt>
                <c:pt idx="149">
                  <c:v>0.69964599999999999</c:v>
                </c:pt>
                <c:pt idx="150">
                  <c:v>0.350159</c:v>
                </c:pt>
                <c:pt idx="151">
                  <c:v>6.0999999999999997E-4</c:v>
                </c:pt>
                <c:pt idx="152">
                  <c:v>0.35009800000000002</c:v>
                </c:pt>
                <c:pt idx="153">
                  <c:v>0.69928000000000001</c:v>
                </c:pt>
                <c:pt idx="154">
                  <c:v>0.34988399999999997</c:v>
                </c:pt>
                <c:pt idx="155">
                  <c:v>1.83E-4</c:v>
                </c:pt>
                <c:pt idx="156">
                  <c:v>0.34988399999999997</c:v>
                </c:pt>
                <c:pt idx="157">
                  <c:v>0.69924900000000001</c:v>
                </c:pt>
                <c:pt idx="158">
                  <c:v>0.349854</c:v>
                </c:pt>
                <c:pt idx="159">
                  <c:v>6.4099999999999997E-4</c:v>
                </c:pt>
                <c:pt idx="160">
                  <c:v>0.35003699999999999</c:v>
                </c:pt>
                <c:pt idx="161">
                  <c:v>0.69976799999999995</c:v>
                </c:pt>
                <c:pt idx="162">
                  <c:v>0.34994500000000001</c:v>
                </c:pt>
                <c:pt idx="163">
                  <c:v>8.8500000000000004E-4</c:v>
                </c:pt>
                <c:pt idx="164">
                  <c:v>0.350159</c:v>
                </c:pt>
                <c:pt idx="165">
                  <c:v>0.69967699999999999</c:v>
                </c:pt>
                <c:pt idx="166">
                  <c:v>0.35012799999999999</c:v>
                </c:pt>
                <c:pt idx="167">
                  <c:v>6.4099999999999997E-4</c:v>
                </c:pt>
                <c:pt idx="168">
                  <c:v>0.35009800000000002</c:v>
                </c:pt>
                <c:pt idx="169">
                  <c:v>0.69928000000000001</c:v>
                </c:pt>
                <c:pt idx="170">
                  <c:v>0.34988399999999997</c:v>
                </c:pt>
                <c:pt idx="171">
                  <c:v>1.22E-4</c:v>
                </c:pt>
                <c:pt idx="172">
                  <c:v>0.35000599999999998</c:v>
                </c:pt>
                <c:pt idx="173">
                  <c:v>0.69912700000000005</c:v>
                </c:pt>
                <c:pt idx="174">
                  <c:v>0.349823</c:v>
                </c:pt>
                <c:pt idx="175">
                  <c:v>3.0499999999999999E-4</c:v>
                </c:pt>
                <c:pt idx="176">
                  <c:v>0.349823</c:v>
                </c:pt>
                <c:pt idx="177">
                  <c:v>0.69937099999999996</c:v>
                </c:pt>
                <c:pt idx="178">
                  <c:v>0.34988399999999997</c:v>
                </c:pt>
                <c:pt idx="179">
                  <c:v>7.0200000000000004E-4</c:v>
                </c:pt>
                <c:pt idx="180">
                  <c:v>0.35009800000000002</c:v>
                </c:pt>
                <c:pt idx="181">
                  <c:v>0.69992100000000002</c:v>
                </c:pt>
                <c:pt idx="182">
                  <c:v>0.34997600000000001</c:v>
                </c:pt>
                <c:pt idx="183">
                  <c:v>8.5400000000000005E-4</c:v>
                </c:pt>
                <c:pt idx="184">
                  <c:v>0.350159</c:v>
                </c:pt>
                <c:pt idx="185">
                  <c:v>0.69967699999999999</c:v>
                </c:pt>
                <c:pt idx="186">
                  <c:v>0.350159</c:v>
                </c:pt>
                <c:pt idx="187">
                  <c:v>6.0999999999999997E-4</c:v>
                </c:pt>
                <c:pt idx="188">
                  <c:v>0.35009800000000002</c:v>
                </c:pt>
                <c:pt idx="189">
                  <c:v>0.69928000000000001</c:v>
                </c:pt>
                <c:pt idx="190">
                  <c:v>0.34988399999999997</c:v>
                </c:pt>
                <c:pt idx="191">
                  <c:v>3.1000000000000001E-5</c:v>
                </c:pt>
                <c:pt idx="192">
                  <c:v>0.35000599999999998</c:v>
                </c:pt>
                <c:pt idx="193">
                  <c:v>0.69912700000000005</c:v>
                </c:pt>
                <c:pt idx="194">
                  <c:v>0.349823</c:v>
                </c:pt>
                <c:pt idx="195">
                  <c:v>3.3599999999999998E-4</c:v>
                </c:pt>
                <c:pt idx="196">
                  <c:v>0.349823</c:v>
                </c:pt>
                <c:pt idx="197">
                  <c:v>0.69937099999999996</c:v>
                </c:pt>
                <c:pt idx="198">
                  <c:v>0.34988399999999997</c:v>
                </c:pt>
                <c:pt idx="199">
                  <c:v>7.0200000000000004E-4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6-DD4E-8688-67B8A64B79C5}"/>
            </c:ext>
          </c:extLst>
        </c:ser>
        <c:ser>
          <c:idx val="1"/>
          <c:order val="1"/>
          <c:tx>
            <c:strRef>
              <c:f>'lpf 3k f 10000'!$C$1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0.22137499999999999</c:v>
                </c:pt>
                <c:pt idx="2">
                  <c:v>0.60684199999999999</c:v>
                </c:pt>
                <c:pt idx="3">
                  <c:v>0.35293600000000003</c:v>
                </c:pt>
                <c:pt idx="4">
                  <c:v>0.11788899999999999</c:v>
                </c:pt>
                <c:pt idx="5">
                  <c:v>0.41278100000000001</c:v>
                </c:pt>
                <c:pt idx="6">
                  <c:v>0.65396100000000001</c:v>
                </c:pt>
                <c:pt idx="7">
                  <c:v>0.357269</c:v>
                </c:pt>
                <c:pt idx="8">
                  <c:v>0.11853</c:v>
                </c:pt>
                <c:pt idx="9">
                  <c:v>0.41275000000000001</c:v>
                </c:pt>
                <c:pt idx="10">
                  <c:v>0.65216099999999999</c:v>
                </c:pt>
                <c:pt idx="11">
                  <c:v>0.357178</c:v>
                </c:pt>
                <c:pt idx="12">
                  <c:v>0.11770600000000001</c:v>
                </c:pt>
                <c:pt idx="13">
                  <c:v>0.41275000000000001</c:v>
                </c:pt>
                <c:pt idx="14">
                  <c:v>0.65170300000000003</c:v>
                </c:pt>
                <c:pt idx="15">
                  <c:v>0.357178</c:v>
                </c:pt>
                <c:pt idx="16">
                  <c:v>0.116302</c:v>
                </c:pt>
                <c:pt idx="17">
                  <c:v>0.412659</c:v>
                </c:pt>
                <c:pt idx="18">
                  <c:v>0.65142800000000001</c:v>
                </c:pt>
                <c:pt idx="19">
                  <c:v>0.35720800000000003</c:v>
                </c:pt>
                <c:pt idx="20">
                  <c:v>0.117828</c:v>
                </c:pt>
                <c:pt idx="21">
                  <c:v>0.41278100000000001</c:v>
                </c:pt>
                <c:pt idx="22">
                  <c:v>0.65231300000000003</c:v>
                </c:pt>
                <c:pt idx="23">
                  <c:v>0.35720800000000003</c:v>
                </c:pt>
                <c:pt idx="24">
                  <c:v>0.118256</c:v>
                </c:pt>
                <c:pt idx="25">
                  <c:v>0.41278100000000001</c:v>
                </c:pt>
                <c:pt idx="26">
                  <c:v>0.65362500000000001</c:v>
                </c:pt>
                <c:pt idx="27">
                  <c:v>0.35730000000000001</c:v>
                </c:pt>
                <c:pt idx="28">
                  <c:v>0.11853</c:v>
                </c:pt>
                <c:pt idx="29">
                  <c:v>0.41275000000000001</c:v>
                </c:pt>
                <c:pt idx="30">
                  <c:v>0.65212999999999999</c:v>
                </c:pt>
                <c:pt idx="31">
                  <c:v>0.357178</c:v>
                </c:pt>
                <c:pt idx="32">
                  <c:v>0.117615</c:v>
                </c:pt>
                <c:pt idx="33">
                  <c:v>0.41275000000000001</c:v>
                </c:pt>
                <c:pt idx="34">
                  <c:v>0.65170300000000003</c:v>
                </c:pt>
                <c:pt idx="35">
                  <c:v>0.357178</c:v>
                </c:pt>
                <c:pt idx="36">
                  <c:v>0.116364</c:v>
                </c:pt>
                <c:pt idx="37">
                  <c:v>0.412659</c:v>
                </c:pt>
                <c:pt idx="38">
                  <c:v>0.65173300000000001</c:v>
                </c:pt>
                <c:pt idx="39">
                  <c:v>0.35720800000000003</c:v>
                </c:pt>
                <c:pt idx="40">
                  <c:v>0.118103</c:v>
                </c:pt>
                <c:pt idx="41">
                  <c:v>0.41278100000000001</c:v>
                </c:pt>
                <c:pt idx="42">
                  <c:v>0.654053</c:v>
                </c:pt>
                <c:pt idx="43">
                  <c:v>0.357269</c:v>
                </c:pt>
                <c:pt idx="44">
                  <c:v>0.11853</c:v>
                </c:pt>
                <c:pt idx="45">
                  <c:v>0.41275000000000001</c:v>
                </c:pt>
                <c:pt idx="46">
                  <c:v>0.65219099999999997</c:v>
                </c:pt>
                <c:pt idx="47">
                  <c:v>0.357178</c:v>
                </c:pt>
                <c:pt idx="48">
                  <c:v>0.117767</c:v>
                </c:pt>
                <c:pt idx="49">
                  <c:v>0.41275000000000001</c:v>
                </c:pt>
                <c:pt idx="50">
                  <c:v>0.65173300000000001</c:v>
                </c:pt>
                <c:pt idx="51">
                  <c:v>0.357178</c:v>
                </c:pt>
                <c:pt idx="52">
                  <c:v>0.116272</c:v>
                </c:pt>
                <c:pt idx="53">
                  <c:v>0.412659</c:v>
                </c:pt>
                <c:pt idx="54">
                  <c:v>0.65142800000000001</c:v>
                </c:pt>
                <c:pt idx="55">
                  <c:v>0.35720800000000003</c:v>
                </c:pt>
                <c:pt idx="56">
                  <c:v>0.117798</c:v>
                </c:pt>
                <c:pt idx="57">
                  <c:v>0.41278100000000001</c:v>
                </c:pt>
                <c:pt idx="58">
                  <c:v>0.65225200000000005</c:v>
                </c:pt>
                <c:pt idx="59">
                  <c:v>0.35720800000000003</c:v>
                </c:pt>
                <c:pt idx="60">
                  <c:v>0.118256</c:v>
                </c:pt>
                <c:pt idx="61">
                  <c:v>0.41278100000000001</c:v>
                </c:pt>
                <c:pt idx="62">
                  <c:v>0.65365600000000001</c:v>
                </c:pt>
                <c:pt idx="63">
                  <c:v>0.35730000000000001</c:v>
                </c:pt>
                <c:pt idx="64">
                  <c:v>0.11853</c:v>
                </c:pt>
                <c:pt idx="65">
                  <c:v>0.41275000000000001</c:v>
                </c:pt>
                <c:pt idx="66">
                  <c:v>0.65212999999999999</c:v>
                </c:pt>
                <c:pt idx="67">
                  <c:v>0.357178</c:v>
                </c:pt>
                <c:pt idx="68">
                  <c:v>0.117645</c:v>
                </c:pt>
                <c:pt idx="69">
                  <c:v>0.41275000000000001</c:v>
                </c:pt>
                <c:pt idx="70">
                  <c:v>0.65170300000000003</c:v>
                </c:pt>
                <c:pt idx="71">
                  <c:v>0.357178</c:v>
                </c:pt>
                <c:pt idx="72">
                  <c:v>0.116364</c:v>
                </c:pt>
                <c:pt idx="73">
                  <c:v>0.412659</c:v>
                </c:pt>
                <c:pt idx="74">
                  <c:v>0.65167200000000003</c:v>
                </c:pt>
                <c:pt idx="75">
                  <c:v>0.35720800000000003</c:v>
                </c:pt>
                <c:pt idx="76">
                  <c:v>0.118103</c:v>
                </c:pt>
                <c:pt idx="77">
                  <c:v>0.41278100000000001</c:v>
                </c:pt>
                <c:pt idx="78">
                  <c:v>0.65411399999999997</c:v>
                </c:pt>
                <c:pt idx="79">
                  <c:v>0.357269</c:v>
                </c:pt>
                <c:pt idx="80">
                  <c:v>0.11849999999999999</c:v>
                </c:pt>
                <c:pt idx="81">
                  <c:v>0.41275000000000001</c:v>
                </c:pt>
                <c:pt idx="82">
                  <c:v>0.65219099999999997</c:v>
                </c:pt>
                <c:pt idx="83">
                  <c:v>0.357178</c:v>
                </c:pt>
                <c:pt idx="84">
                  <c:v>0.117828</c:v>
                </c:pt>
                <c:pt idx="85">
                  <c:v>0.41275000000000001</c:v>
                </c:pt>
                <c:pt idx="86">
                  <c:v>0.65173300000000001</c:v>
                </c:pt>
                <c:pt idx="87">
                  <c:v>0.357178</c:v>
                </c:pt>
                <c:pt idx="88">
                  <c:v>0.116241</c:v>
                </c:pt>
                <c:pt idx="89">
                  <c:v>0.412659</c:v>
                </c:pt>
                <c:pt idx="90">
                  <c:v>0.65142800000000001</c:v>
                </c:pt>
                <c:pt idx="91">
                  <c:v>0.35720800000000003</c:v>
                </c:pt>
                <c:pt idx="92">
                  <c:v>0.117798</c:v>
                </c:pt>
                <c:pt idx="93">
                  <c:v>0.41278100000000001</c:v>
                </c:pt>
                <c:pt idx="94">
                  <c:v>0.65222199999999997</c:v>
                </c:pt>
                <c:pt idx="95">
                  <c:v>0.35720800000000003</c:v>
                </c:pt>
                <c:pt idx="96">
                  <c:v>0.118256</c:v>
                </c:pt>
                <c:pt idx="97">
                  <c:v>0.41278100000000001</c:v>
                </c:pt>
                <c:pt idx="98">
                  <c:v>0.65365600000000001</c:v>
                </c:pt>
                <c:pt idx="99">
                  <c:v>0.35730000000000001</c:v>
                </c:pt>
                <c:pt idx="100">
                  <c:v>0.11853</c:v>
                </c:pt>
                <c:pt idx="101">
                  <c:v>0.41275000000000001</c:v>
                </c:pt>
                <c:pt idx="102">
                  <c:v>0.65216099999999999</c:v>
                </c:pt>
                <c:pt idx="103">
                  <c:v>0.357178</c:v>
                </c:pt>
                <c:pt idx="104">
                  <c:v>0.117676</c:v>
                </c:pt>
                <c:pt idx="105">
                  <c:v>0.41275000000000001</c:v>
                </c:pt>
                <c:pt idx="106">
                  <c:v>0.65170300000000003</c:v>
                </c:pt>
                <c:pt idx="107">
                  <c:v>0.357178</c:v>
                </c:pt>
                <c:pt idx="108">
                  <c:v>0.11633300000000001</c:v>
                </c:pt>
                <c:pt idx="109">
                  <c:v>0.412659</c:v>
                </c:pt>
                <c:pt idx="110">
                  <c:v>0.65142800000000001</c:v>
                </c:pt>
                <c:pt idx="111">
                  <c:v>0.35720800000000003</c:v>
                </c:pt>
                <c:pt idx="112">
                  <c:v>0.117828</c:v>
                </c:pt>
                <c:pt idx="113">
                  <c:v>0.41278100000000001</c:v>
                </c:pt>
                <c:pt idx="114">
                  <c:v>0.65234400000000003</c:v>
                </c:pt>
                <c:pt idx="115">
                  <c:v>0.35720800000000003</c:v>
                </c:pt>
                <c:pt idx="116">
                  <c:v>0.118256</c:v>
                </c:pt>
                <c:pt idx="117">
                  <c:v>0.41278100000000001</c:v>
                </c:pt>
                <c:pt idx="118">
                  <c:v>0.65359500000000004</c:v>
                </c:pt>
                <c:pt idx="119">
                  <c:v>0.35730000000000001</c:v>
                </c:pt>
                <c:pt idx="120">
                  <c:v>0.118256</c:v>
                </c:pt>
                <c:pt idx="121">
                  <c:v>0.41275000000000001</c:v>
                </c:pt>
                <c:pt idx="122">
                  <c:v>0.65185499999999996</c:v>
                </c:pt>
                <c:pt idx="123">
                  <c:v>0.357178</c:v>
                </c:pt>
                <c:pt idx="124">
                  <c:v>0.115906</c:v>
                </c:pt>
                <c:pt idx="125">
                  <c:v>0.41268899999999997</c:v>
                </c:pt>
                <c:pt idx="126">
                  <c:v>0.65142800000000001</c:v>
                </c:pt>
                <c:pt idx="127">
                  <c:v>0.35720800000000003</c:v>
                </c:pt>
                <c:pt idx="128">
                  <c:v>0.117767</c:v>
                </c:pt>
                <c:pt idx="129">
                  <c:v>0.41278100000000001</c:v>
                </c:pt>
                <c:pt idx="130">
                  <c:v>0.65216099999999999</c:v>
                </c:pt>
                <c:pt idx="131">
                  <c:v>0.35720800000000003</c:v>
                </c:pt>
                <c:pt idx="132">
                  <c:v>0.118225</c:v>
                </c:pt>
                <c:pt idx="133">
                  <c:v>0.41278100000000001</c:v>
                </c:pt>
                <c:pt idx="134">
                  <c:v>0.65368700000000002</c:v>
                </c:pt>
                <c:pt idx="135">
                  <c:v>0.35730000000000001</c:v>
                </c:pt>
                <c:pt idx="136">
                  <c:v>0.11853</c:v>
                </c:pt>
                <c:pt idx="137">
                  <c:v>0.41275000000000001</c:v>
                </c:pt>
                <c:pt idx="138">
                  <c:v>0.65216099999999999</c:v>
                </c:pt>
                <c:pt idx="139">
                  <c:v>0.357178</c:v>
                </c:pt>
                <c:pt idx="140">
                  <c:v>0.11770600000000001</c:v>
                </c:pt>
                <c:pt idx="141">
                  <c:v>0.41275000000000001</c:v>
                </c:pt>
                <c:pt idx="142">
                  <c:v>0.65170300000000003</c:v>
                </c:pt>
                <c:pt idx="143">
                  <c:v>0.357178</c:v>
                </c:pt>
                <c:pt idx="144">
                  <c:v>0.116302</c:v>
                </c:pt>
                <c:pt idx="145">
                  <c:v>0.412659</c:v>
                </c:pt>
                <c:pt idx="146">
                  <c:v>0.65142800000000001</c:v>
                </c:pt>
                <c:pt idx="147">
                  <c:v>0.35720800000000003</c:v>
                </c:pt>
                <c:pt idx="148">
                  <c:v>0.117828</c:v>
                </c:pt>
                <c:pt idx="149">
                  <c:v>0.41278100000000001</c:v>
                </c:pt>
                <c:pt idx="150">
                  <c:v>0.65231300000000003</c:v>
                </c:pt>
                <c:pt idx="151">
                  <c:v>0.35720800000000003</c:v>
                </c:pt>
                <c:pt idx="152">
                  <c:v>0.118256</c:v>
                </c:pt>
                <c:pt idx="153">
                  <c:v>0.41278100000000001</c:v>
                </c:pt>
                <c:pt idx="154">
                  <c:v>0.65362500000000001</c:v>
                </c:pt>
                <c:pt idx="155">
                  <c:v>0.35730000000000001</c:v>
                </c:pt>
                <c:pt idx="156">
                  <c:v>0.118286</c:v>
                </c:pt>
                <c:pt idx="157">
                  <c:v>0.41275000000000001</c:v>
                </c:pt>
                <c:pt idx="158">
                  <c:v>0.65188599999999997</c:v>
                </c:pt>
                <c:pt idx="159">
                  <c:v>0.357178</c:v>
                </c:pt>
                <c:pt idx="160">
                  <c:v>0.115845</c:v>
                </c:pt>
                <c:pt idx="161">
                  <c:v>0.41268899999999997</c:v>
                </c:pt>
                <c:pt idx="162">
                  <c:v>0.65145900000000001</c:v>
                </c:pt>
                <c:pt idx="163">
                  <c:v>0.35720800000000003</c:v>
                </c:pt>
                <c:pt idx="164">
                  <c:v>0.117767</c:v>
                </c:pt>
                <c:pt idx="165">
                  <c:v>0.41278100000000001</c:v>
                </c:pt>
                <c:pt idx="166">
                  <c:v>0.65212999999999999</c:v>
                </c:pt>
                <c:pt idx="167">
                  <c:v>0.35720800000000003</c:v>
                </c:pt>
                <c:pt idx="168">
                  <c:v>0.118225</c:v>
                </c:pt>
                <c:pt idx="169">
                  <c:v>0.41278100000000001</c:v>
                </c:pt>
                <c:pt idx="170">
                  <c:v>0.65371699999999999</c:v>
                </c:pt>
                <c:pt idx="171">
                  <c:v>0.35730000000000001</c:v>
                </c:pt>
                <c:pt idx="172">
                  <c:v>0.11853</c:v>
                </c:pt>
                <c:pt idx="173">
                  <c:v>0.41275000000000001</c:v>
                </c:pt>
                <c:pt idx="174">
                  <c:v>0.65216099999999999</c:v>
                </c:pt>
                <c:pt idx="175">
                  <c:v>0.357178</c:v>
                </c:pt>
                <c:pt idx="176">
                  <c:v>0.11773699999999999</c:v>
                </c:pt>
                <c:pt idx="177">
                  <c:v>0.41275000000000001</c:v>
                </c:pt>
                <c:pt idx="178">
                  <c:v>0.65173300000000001</c:v>
                </c:pt>
                <c:pt idx="179">
                  <c:v>0.357178</c:v>
                </c:pt>
                <c:pt idx="180">
                  <c:v>0.116302</c:v>
                </c:pt>
                <c:pt idx="181">
                  <c:v>0.412659</c:v>
                </c:pt>
                <c:pt idx="182">
                  <c:v>0.65142800000000001</c:v>
                </c:pt>
                <c:pt idx="183">
                  <c:v>0.35720800000000003</c:v>
                </c:pt>
                <c:pt idx="184">
                  <c:v>0.117798</c:v>
                </c:pt>
                <c:pt idx="185">
                  <c:v>0.41278100000000001</c:v>
                </c:pt>
                <c:pt idx="186">
                  <c:v>0.65228299999999995</c:v>
                </c:pt>
                <c:pt idx="187">
                  <c:v>0.35720800000000003</c:v>
                </c:pt>
                <c:pt idx="188">
                  <c:v>0.118256</c:v>
                </c:pt>
                <c:pt idx="189">
                  <c:v>0.41278100000000001</c:v>
                </c:pt>
                <c:pt idx="190">
                  <c:v>0.65362500000000001</c:v>
                </c:pt>
                <c:pt idx="191">
                  <c:v>0.35730000000000001</c:v>
                </c:pt>
                <c:pt idx="192">
                  <c:v>0.11853</c:v>
                </c:pt>
                <c:pt idx="193">
                  <c:v>0.41275000000000001</c:v>
                </c:pt>
                <c:pt idx="194">
                  <c:v>0.65212999999999999</c:v>
                </c:pt>
                <c:pt idx="195">
                  <c:v>0.357178</c:v>
                </c:pt>
                <c:pt idx="196">
                  <c:v>0.117645</c:v>
                </c:pt>
                <c:pt idx="197">
                  <c:v>0.41275000000000001</c:v>
                </c:pt>
                <c:pt idx="198">
                  <c:v>0.65170300000000003</c:v>
                </c:pt>
                <c:pt idx="199">
                  <c:v>0.357178</c:v>
                </c:pt>
                <c:pt idx="200">
                  <c:v>0.115356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6-DD4E-8688-67B8A64B79C5}"/>
            </c:ext>
          </c:extLst>
        </c:ser>
        <c:ser>
          <c:idx val="2"/>
          <c:order val="2"/>
          <c:tx>
            <c:strRef>
              <c:f>'lpf 3k f 10000'!$D$1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0.22070300000000001</c:v>
                </c:pt>
                <c:pt idx="2">
                  <c:v>0.60644500000000001</c:v>
                </c:pt>
                <c:pt idx="3">
                  <c:v>0.35253899999999999</c:v>
                </c:pt>
                <c:pt idx="4">
                  <c:v>0.117188</c:v>
                </c:pt>
                <c:pt idx="5">
                  <c:v>0.412109</c:v>
                </c:pt>
                <c:pt idx="6">
                  <c:v>0.65332000000000001</c:v>
                </c:pt>
                <c:pt idx="7">
                  <c:v>0.35644500000000001</c:v>
                </c:pt>
                <c:pt idx="8">
                  <c:v>0.11816400000000001</c:v>
                </c:pt>
                <c:pt idx="9">
                  <c:v>0.412109</c:v>
                </c:pt>
                <c:pt idx="10">
                  <c:v>0.65136700000000003</c:v>
                </c:pt>
                <c:pt idx="11">
                  <c:v>0.35644500000000001</c:v>
                </c:pt>
                <c:pt idx="12">
                  <c:v>0.117188</c:v>
                </c:pt>
                <c:pt idx="13">
                  <c:v>0.412109</c:v>
                </c:pt>
                <c:pt idx="14">
                  <c:v>0.65136700000000003</c:v>
                </c:pt>
                <c:pt idx="15">
                  <c:v>0.35644500000000001</c:v>
                </c:pt>
                <c:pt idx="16">
                  <c:v>0.11621099999999999</c:v>
                </c:pt>
                <c:pt idx="17">
                  <c:v>0.412109</c:v>
                </c:pt>
                <c:pt idx="18">
                  <c:v>0.65136700000000003</c:v>
                </c:pt>
                <c:pt idx="19">
                  <c:v>0.35644500000000001</c:v>
                </c:pt>
                <c:pt idx="20">
                  <c:v>0.117188</c:v>
                </c:pt>
                <c:pt idx="21">
                  <c:v>0.412109</c:v>
                </c:pt>
                <c:pt idx="22">
                  <c:v>0.65136700000000003</c:v>
                </c:pt>
                <c:pt idx="23">
                  <c:v>0.35644500000000001</c:v>
                </c:pt>
                <c:pt idx="24">
                  <c:v>0.11816400000000001</c:v>
                </c:pt>
                <c:pt idx="25">
                  <c:v>0.412109</c:v>
                </c:pt>
                <c:pt idx="26">
                  <c:v>0.65332000000000001</c:v>
                </c:pt>
                <c:pt idx="27">
                  <c:v>0.35644500000000001</c:v>
                </c:pt>
                <c:pt idx="28">
                  <c:v>0.11816400000000001</c:v>
                </c:pt>
                <c:pt idx="29">
                  <c:v>0.412109</c:v>
                </c:pt>
                <c:pt idx="30">
                  <c:v>0.65136700000000003</c:v>
                </c:pt>
                <c:pt idx="31">
                  <c:v>0.35644500000000001</c:v>
                </c:pt>
                <c:pt idx="32">
                  <c:v>0.117188</c:v>
                </c:pt>
                <c:pt idx="33">
                  <c:v>0.412109</c:v>
                </c:pt>
                <c:pt idx="34">
                  <c:v>0.65136700000000003</c:v>
                </c:pt>
                <c:pt idx="35">
                  <c:v>0.35644500000000001</c:v>
                </c:pt>
                <c:pt idx="36">
                  <c:v>0.11621099999999999</c:v>
                </c:pt>
                <c:pt idx="37">
                  <c:v>0.412109</c:v>
                </c:pt>
                <c:pt idx="38">
                  <c:v>0.65136700000000003</c:v>
                </c:pt>
                <c:pt idx="39">
                  <c:v>0.35644500000000001</c:v>
                </c:pt>
                <c:pt idx="40">
                  <c:v>0.117188</c:v>
                </c:pt>
                <c:pt idx="41">
                  <c:v>0.412109</c:v>
                </c:pt>
                <c:pt idx="42">
                  <c:v>0.65332000000000001</c:v>
                </c:pt>
                <c:pt idx="43">
                  <c:v>0.35644500000000001</c:v>
                </c:pt>
                <c:pt idx="44">
                  <c:v>0.11816400000000001</c:v>
                </c:pt>
                <c:pt idx="45">
                  <c:v>0.412109</c:v>
                </c:pt>
                <c:pt idx="46">
                  <c:v>0.65136700000000003</c:v>
                </c:pt>
                <c:pt idx="47">
                  <c:v>0.35644500000000001</c:v>
                </c:pt>
                <c:pt idx="48">
                  <c:v>0.117188</c:v>
                </c:pt>
                <c:pt idx="49">
                  <c:v>0.412109</c:v>
                </c:pt>
                <c:pt idx="50">
                  <c:v>0.65136700000000003</c:v>
                </c:pt>
                <c:pt idx="51">
                  <c:v>0.35644500000000001</c:v>
                </c:pt>
                <c:pt idx="52">
                  <c:v>0.11621099999999999</c:v>
                </c:pt>
                <c:pt idx="53">
                  <c:v>0.412109</c:v>
                </c:pt>
                <c:pt idx="54">
                  <c:v>0.65136700000000003</c:v>
                </c:pt>
                <c:pt idx="55">
                  <c:v>0.35644500000000001</c:v>
                </c:pt>
                <c:pt idx="56">
                  <c:v>0.117188</c:v>
                </c:pt>
                <c:pt idx="57">
                  <c:v>0.412109</c:v>
                </c:pt>
                <c:pt idx="58">
                  <c:v>0.65136700000000003</c:v>
                </c:pt>
                <c:pt idx="59">
                  <c:v>0.35644500000000001</c:v>
                </c:pt>
                <c:pt idx="60">
                  <c:v>0.11816400000000001</c:v>
                </c:pt>
                <c:pt idx="61">
                  <c:v>0.412109</c:v>
                </c:pt>
                <c:pt idx="62">
                  <c:v>0.65332000000000001</c:v>
                </c:pt>
                <c:pt idx="63">
                  <c:v>0.35644500000000001</c:v>
                </c:pt>
                <c:pt idx="64">
                  <c:v>0.11816400000000001</c:v>
                </c:pt>
                <c:pt idx="65">
                  <c:v>0.412109</c:v>
                </c:pt>
                <c:pt idx="66">
                  <c:v>0.65136700000000003</c:v>
                </c:pt>
                <c:pt idx="67">
                  <c:v>0.35644500000000001</c:v>
                </c:pt>
                <c:pt idx="68">
                  <c:v>0.117188</c:v>
                </c:pt>
                <c:pt idx="69">
                  <c:v>0.412109</c:v>
                </c:pt>
                <c:pt idx="70">
                  <c:v>0.65136700000000003</c:v>
                </c:pt>
                <c:pt idx="71">
                  <c:v>0.35644500000000001</c:v>
                </c:pt>
                <c:pt idx="72">
                  <c:v>0.11621099999999999</c:v>
                </c:pt>
                <c:pt idx="73">
                  <c:v>0.412109</c:v>
                </c:pt>
                <c:pt idx="74">
                  <c:v>0.65136700000000003</c:v>
                </c:pt>
                <c:pt idx="75">
                  <c:v>0.35644500000000001</c:v>
                </c:pt>
                <c:pt idx="76">
                  <c:v>0.117188</c:v>
                </c:pt>
                <c:pt idx="77">
                  <c:v>0.412109</c:v>
                </c:pt>
                <c:pt idx="78">
                  <c:v>0.65332000000000001</c:v>
                </c:pt>
                <c:pt idx="79">
                  <c:v>0.35644500000000001</c:v>
                </c:pt>
                <c:pt idx="80">
                  <c:v>0.11816400000000001</c:v>
                </c:pt>
                <c:pt idx="81">
                  <c:v>0.412109</c:v>
                </c:pt>
                <c:pt idx="82">
                  <c:v>0.65136700000000003</c:v>
                </c:pt>
                <c:pt idx="83">
                  <c:v>0.35644500000000001</c:v>
                </c:pt>
                <c:pt idx="84">
                  <c:v>0.117188</c:v>
                </c:pt>
                <c:pt idx="85">
                  <c:v>0.412109</c:v>
                </c:pt>
                <c:pt idx="86">
                  <c:v>0.65136700000000003</c:v>
                </c:pt>
                <c:pt idx="87">
                  <c:v>0.35644500000000001</c:v>
                </c:pt>
                <c:pt idx="88">
                  <c:v>0.11621099999999999</c:v>
                </c:pt>
                <c:pt idx="89">
                  <c:v>0.412109</c:v>
                </c:pt>
                <c:pt idx="90">
                  <c:v>0.65136700000000003</c:v>
                </c:pt>
                <c:pt idx="91">
                  <c:v>0.35644500000000001</c:v>
                </c:pt>
                <c:pt idx="92">
                  <c:v>0.117188</c:v>
                </c:pt>
                <c:pt idx="93">
                  <c:v>0.412109</c:v>
                </c:pt>
                <c:pt idx="94">
                  <c:v>0.65136700000000003</c:v>
                </c:pt>
                <c:pt idx="95">
                  <c:v>0.35644500000000001</c:v>
                </c:pt>
                <c:pt idx="96">
                  <c:v>0.11816400000000001</c:v>
                </c:pt>
                <c:pt idx="97">
                  <c:v>0.412109</c:v>
                </c:pt>
                <c:pt idx="98">
                  <c:v>0.65332000000000001</c:v>
                </c:pt>
                <c:pt idx="99">
                  <c:v>0.35644500000000001</c:v>
                </c:pt>
                <c:pt idx="100">
                  <c:v>0.11816400000000001</c:v>
                </c:pt>
                <c:pt idx="101">
                  <c:v>0.412109</c:v>
                </c:pt>
                <c:pt idx="102">
                  <c:v>0.65136700000000003</c:v>
                </c:pt>
                <c:pt idx="103">
                  <c:v>0.35644500000000001</c:v>
                </c:pt>
                <c:pt idx="104">
                  <c:v>0.117188</c:v>
                </c:pt>
                <c:pt idx="105">
                  <c:v>0.412109</c:v>
                </c:pt>
                <c:pt idx="106">
                  <c:v>0.65136700000000003</c:v>
                </c:pt>
                <c:pt idx="107">
                  <c:v>0.35644500000000001</c:v>
                </c:pt>
                <c:pt idx="108">
                  <c:v>0.11621099999999999</c:v>
                </c:pt>
                <c:pt idx="109">
                  <c:v>0.412109</c:v>
                </c:pt>
                <c:pt idx="110">
                  <c:v>0.65136700000000003</c:v>
                </c:pt>
                <c:pt idx="111">
                  <c:v>0.35644500000000001</c:v>
                </c:pt>
                <c:pt idx="112">
                  <c:v>0.117188</c:v>
                </c:pt>
                <c:pt idx="113">
                  <c:v>0.412109</c:v>
                </c:pt>
                <c:pt idx="114">
                  <c:v>0.65234400000000003</c:v>
                </c:pt>
                <c:pt idx="115">
                  <c:v>0.35644500000000001</c:v>
                </c:pt>
                <c:pt idx="116">
                  <c:v>0.11816400000000001</c:v>
                </c:pt>
                <c:pt idx="117">
                  <c:v>0.412109</c:v>
                </c:pt>
                <c:pt idx="118">
                  <c:v>0.65332000000000001</c:v>
                </c:pt>
                <c:pt idx="119">
                  <c:v>0.35644500000000001</c:v>
                </c:pt>
                <c:pt idx="120">
                  <c:v>0.11816400000000001</c:v>
                </c:pt>
                <c:pt idx="121">
                  <c:v>0.412109</c:v>
                </c:pt>
                <c:pt idx="122">
                  <c:v>0.65136700000000003</c:v>
                </c:pt>
                <c:pt idx="123">
                  <c:v>0.35644500000000001</c:v>
                </c:pt>
                <c:pt idx="124">
                  <c:v>0.115234</c:v>
                </c:pt>
                <c:pt idx="125">
                  <c:v>0.412109</c:v>
                </c:pt>
                <c:pt idx="126">
                  <c:v>0.65136700000000003</c:v>
                </c:pt>
                <c:pt idx="127">
                  <c:v>0.35644500000000001</c:v>
                </c:pt>
                <c:pt idx="128">
                  <c:v>0.117188</c:v>
                </c:pt>
                <c:pt idx="129">
                  <c:v>0.412109</c:v>
                </c:pt>
                <c:pt idx="130">
                  <c:v>0.65136700000000003</c:v>
                </c:pt>
                <c:pt idx="131">
                  <c:v>0.35644500000000001</c:v>
                </c:pt>
                <c:pt idx="132">
                  <c:v>0.11816400000000001</c:v>
                </c:pt>
                <c:pt idx="133">
                  <c:v>0.412109</c:v>
                </c:pt>
                <c:pt idx="134">
                  <c:v>0.65332000000000001</c:v>
                </c:pt>
                <c:pt idx="135">
                  <c:v>0.35644500000000001</c:v>
                </c:pt>
                <c:pt idx="136">
                  <c:v>0.11816400000000001</c:v>
                </c:pt>
                <c:pt idx="137">
                  <c:v>0.412109</c:v>
                </c:pt>
                <c:pt idx="138">
                  <c:v>0.65136700000000003</c:v>
                </c:pt>
                <c:pt idx="139">
                  <c:v>0.35644500000000001</c:v>
                </c:pt>
                <c:pt idx="140">
                  <c:v>0.117188</c:v>
                </c:pt>
                <c:pt idx="141">
                  <c:v>0.412109</c:v>
                </c:pt>
                <c:pt idx="142">
                  <c:v>0.65136700000000003</c:v>
                </c:pt>
                <c:pt idx="143">
                  <c:v>0.35644500000000001</c:v>
                </c:pt>
                <c:pt idx="144">
                  <c:v>0.11621099999999999</c:v>
                </c:pt>
                <c:pt idx="145">
                  <c:v>0.412109</c:v>
                </c:pt>
                <c:pt idx="146">
                  <c:v>0.65136700000000003</c:v>
                </c:pt>
                <c:pt idx="147">
                  <c:v>0.35644500000000001</c:v>
                </c:pt>
                <c:pt idx="148">
                  <c:v>0.117188</c:v>
                </c:pt>
                <c:pt idx="149">
                  <c:v>0.412109</c:v>
                </c:pt>
                <c:pt idx="150">
                  <c:v>0.65136700000000003</c:v>
                </c:pt>
                <c:pt idx="151">
                  <c:v>0.35644500000000001</c:v>
                </c:pt>
                <c:pt idx="152">
                  <c:v>0.11816400000000001</c:v>
                </c:pt>
                <c:pt idx="153">
                  <c:v>0.412109</c:v>
                </c:pt>
                <c:pt idx="154">
                  <c:v>0.65332000000000001</c:v>
                </c:pt>
                <c:pt idx="155">
                  <c:v>0.35644500000000001</c:v>
                </c:pt>
                <c:pt idx="156">
                  <c:v>0.11816400000000001</c:v>
                </c:pt>
                <c:pt idx="157">
                  <c:v>0.412109</c:v>
                </c:pt>
                <c:pt idx="158">
                  <c:v>0.65136700000000003</c:v>
                </c:pt>
                <c:pt idx="159">
                  <c:v>0.35644500000000001</c:v>
                </c:pt>
                <c:pt idx="160">
                  <c:v>0.115234</c:v>
                </c:pt>
                <c:pt idx="161">
                  <c:v>0.412109</c:v>
                </c:pt>
                <c:pt idx="162">
                  <c:v>0.65136700000000003</c:v>
                </c:pt>
                <c:pt idx="163">
                  <c:v>0.35644500000000001</c:v>
                </c:pt>
                <c:pt idx="164">
                  <c:v>0.117188</c:v>
                </c:pt>
                <c:pt idx="165">
                  <c:v>0.412109</c:v>
                </c:pt>
                <c:pt idx="166">
                  <c:v>0.65136700000000003</c:v>
                </c:pt>
                <c:pt idx="167">
                  <c:v>0.35644500000000001</c:v>
                </c:pt>
                <c:pt idx="168">
                  <c:v>0.11816400000000001</c:v>
                </c:pt>
                <c:pt idx="169">
                  <c:v>0.412109</c:v>
                </c:pt>
                <c:pt idx="170">
                  <c:v>0.65332000000000001</c:v>
                </c:pt>
                <c:pt idx="171">
                  <c:v>0.35644500000000001</c:v>
                </c:pt>
                <c:pt idx="172">
                  <c:v>0.11816400000000001</c:v>
                </c:pt>
                <c:pt idx="173">
                  <c:v>0.412109</c:v>
                </c:pt>
                <c:pt idx="174">
                  <c:v>0.65136700000000003</c:v>
                </c:pt>
                <c:pt idx="175">
                  <c:v>0.35644500000000001</c:v>
                </c:pt>
                <c:pt idx="176">
                  <c:v>0.117188</c:v>
                </c:pt>
                <c:pt idx="177">
                  <c:v>0.412109</c:v>
                </c:pt>
                <c:pt idx="178">
                  <c:v>0.65136700000000003</c:v>
                </c:pt>
                <c:pt idx="179">
                  <c:v>0.35644500000000001</c:v>
                </c:pt>
                <c:pt idx="180">
                  <c:v>0.11621099999999999</c:v>
                </c:pt>
                <c:pt idx="181">
                  <c:v>0.412109</c:v>
                </c:pt>
                <c:pt idx="182">
                  <c:v>0.65136700000000003</c:v>
                </c:pt>
                <c:pt idx="183">
                  <c:v>0.35644500000000001</c:v>
                </c:pt>
                <c:pt idx="184">
                  <c:v>0.117188</c:v>
                </c:pt>
                <c:pt idx="185">
                  <c:v>0.412109</c:v>
                </c:pt>
                <c:pt idx="186">
                  <c:v>0.65136700000000003</c:v>
                </c:pt>
                <c:pt idx="187">
                  <c:v>0.35644500000000001</c:v>
                </c:pt>
                <c:pt idx="188">
                  <c:v>0.11816400000000001</c:v>
                </c:pt>
                <c:pt idx="189">
                  <c:v>0.412109</c:v>
                </c:pt>
                <c:pt idx="190">
                  <c:v>0.65332000000000001</c:v>
                </c:pt>
                <c:pt idx="191">
                  <c:v>0.35644500000000001</c:v>
                </c:pt>
                <c:pt idx="192">
                  <c:v>0.11816400000000001</c:v>
                </c:pt>
                <c:pt idx="193">
                  <c:v>0.412109</c:v>
                </c:pt>
                <c:pt idx="194">
                  <c:v>0.65136700000000003</c:v>
                </c:pt>
                <c:pt idx="195">
                  <c:v>0.35644500000000001</c:v>
                </c:pt>
                <c:pt idx="196">
                  <c:v>0.117188</c:v>
                </c:pt>
                <c:pt idx="197">
                  <c:v>0.412109</c:v>
                </c:pt>
                <c:pt idx="198">
                  <c:v>0.65136700000000003</c:v>
                </c:pt>
                <c:pt idx="199">
                  <c:v>0.35644500000000001</c:v>
                </c:pt>
                <c:pt idx="200">
                  <c:v>0.115234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46-DD4E-8688-67B8A64B79C5}"/>
            </c:ext>
          </c:extLst>
        </c:ser>
        <c:ser>
          <c:idx val="3"/>
          <c:order val="3"/>
          <c:tx>
            <c:strRef>
              <c:f>'lpf 3k f 10000'!$E$1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3.3199999999999999E-4</c:v>
                </c:pt>
                <c:pt idx="2">
                  <c:v>1.1980000000000001E-3</c:v>
                </c:pt>
                <c:pt idx="3">
                  <c:v>1.495E-3</c:v>
                </c:pt>
                <c:pt idx="4">
                  <c:v>9.8799999999999995E-4</c:v>
                </c:pt>
                <c:pt idx="5">
                  <c:v>4.0000000000000003E-5</c:v>
                </c:pt>
                <c:pt idx="6">
                  <c:v>2.2190000000000001E-3</c:v>
                </c:pt>
                <c:pt idx="7">
                  <c:v>6.4949999999999999E-3</c:v>
                </c:pt>
                <c:pt idx="8">
                  <c:v>1.2148000000000001E-2</c:v>
                </c:pt>
                <c:pt idx="9">
                  <c:v>1.6961E-2</c:v>
                </c:pt>
                <c:pt idx="10">
                  <c:v>1.8751E-2</c:v>
                </c:pt>
                <c:pt idx="11">
                  <c:v>1.5306999999999999E-2</c:v>
                </c:pt>
                <c:pt idx="12">
                  <c:v>3.496E-3</c:v>
                </c:pt>
                <c:pt idx="13">
                  <c:v>1.9628E-2</c:v>
                </c:pt>
                <c:pt idx="14">
                  <c:v>5.4655000000000002E-2</c:v>
                </c:pt>
                <c:pt idx="15">
                  <c:v>9.9770999999999999E-2</c:v>
                </c:pt>
                <c:pt idx="16">
                  <c:v>0.152309</c:v>
                </c:pt>
                <c:pt idx="17">
                  <c:v>0.20868600000000001</c:v>
                </c:pt>
                <c:pt idx="18">
                  <c:v>0.26368900000000001</c:v>
                </c:pt>
                <c:pt idx="19">
                  <c:v>0.311996</c:v>
                </c:pt>
                <c:pt idx="20">
                  <c:v>0.35040399999999999</c:v>
                </c:pt>
                <c:pt idx="21">
                  <c:v>0.37800699999999998</c:v>
                </c:pt>
                <c:pt idx="22">
                  <c:v>0.39476899999999998</c:v>
                </c:pt>
                <c:pt idx="23">
                  <c:v>0.40162700000000001</c:v>
                </c:pt>
                <c:pt idx="24">
                  <c:v>0.401509</c:v>
                </c:pt>
                <c:pt idx="25">
                  <c:v>0.39811999999999997</c:v>
                </c:pt>
                <c:pt idx="26">
                  <c:v>0.39374900000000002</c:v>
                </c:pt>
                <c:pt idx="27">
                  <c:v>0.38929900000000001</c:v>
                </c:pt>
                <c:pt idx="28">
                  <c:v>0.385791</c:v>
                </c:pt>
                <c:pt idx="29">
                  <c:v>0.38414300000000001</c:v>
                </c:pt>
                <c:pt idx="30">
                  <c:v>0.38387399999999999</c:v>
                </c:pt>
                <c:pt idx="31">
                  <c:v>0.38374599999999998</c:v>
                </c:pt>
                <c:pt idx="32">
                  <c:v>0.383656</c:v>
                </c:pt>
                <c:pt idx="33">
                  <c:v>0.38428899999999999</c:v>
                </c:pt>
                <c:pt idx="34">
                  <c:v>0.38503500000000002</c:v>
                </c:pt>
                <c:pt idx="35">
                  <c:v>0.38470100000000002</c:v>
                </c:pt>
                <c:pt idx="36">
                  <c:v>0.38442599999999999</c:v>
                </c:pt>
                <c:pt idx="37">
                  <c:v>0.38506800000000002</c:v>
                </c:pt>
                <c:pt idx="38">
                  <c:v>0.38561400000000001</c:v>
                </c:pt>
                <c:pt idx="39">
                  <c:v>0.38523600000000002</c:v>
                </c:pt>
                <c:pt idx="40">
                  <c:v>0.38492799999999999</c:v>
                </c:pt>
                <c:pt idx="41">
                  <c:v>0.38549099999999997</c:v>
                </c:pt>
                <c:pt idx="42">
                  <c:v>0.38591900000000001</c:v>
                </c:pt>
                <c:pt idx="43">
                  <c:v>0.38539200000000001</c:v>
                </c:pt>
                <c:pt idx="44">
                  <c:v>0.38491700000000001</c:v>
                </c:pt>
                <c:pt idx="45">
                  <c:v>0.38531300000000002</c:v>
                </c:pt>
                <c:pt idx="46">
                  <c:v>0.38558799999999999</c:v>
                </c:pt>
                <c:pt idx="47">
                  <c:v>0.38494299999999998</c:v>
                </c:pt>
                <c:pt idx="48">
                  <c:v>0.38439499999999999</c:v>
                </c:pt>
                <c:pt idx="49">
                  <c:v>0.38478099999999998</c:v>
                </c:pt>
                <c:pt idx="50">
                  <c:v>0.38510899999999998</c:v>
                </c:pt>
                <c:pt idx="51">
                  <c:v>0.38458500000000001</c:v>
                </c:pt>
                <c:pt idx="52">
                  <c:v>0.38421100000000002</c:v>
                </c:pt>
                <c:pt idx="53">
                  <c:v>0.38480300000000001</c:v>
                </c:pt>
                <c:pt idx="54">
                  <c:v>0.38534400000000002</c:v>
                </c:pt>
                <c:pt idx="55">
                  <c:v>0.38500099999999998</c:v>
                </c:pt>
                <c:pt idx="56">
                  <c:v>0.38475300000000001</c:v>
                </c:pt>
                <c:pt idx="57">
                  <c:v>0.38538899999999998</c:v>
                </c:pt>
                <c:pt idx="58">
                  <c:v>0.38588699999999998</c:v>
                </c:pt>
                <c:pt idx="59">
                  <c:v>0.38541700000000001</c:v>
                </c:pt>
                <c:pt idx="60">
                  <c:v>0.38498300000000002</c:v>
                </c:pt>
                <c:pt idx="61">
                  <c:v>0.38540000000000002</c:v>
                </c:pt>
                <c:pt idx="62">
                  <c:v>0.385683</c:v>
                </c:pt>
                <c:pt idx="63">
                  <c:v>0.38502999999999998</c:v>
                </c:pt>
                <c:pt idx="64">
                  <c:v>0.38446799999999998</c:v>
                </c:pt>
                <c:pt idx="65">
                  <c:v>0.384828</c:v>
                </c:pt>
                <c:pt idx="66">
                  <c:v>0.38512200000000002</c:v>
                </c:pt>
                <c:pt idx="67">
                  <c:v>0.384548</c:v>
                </c:pt>
                <c:pt idx="68">
                  <c:v>0.38411099999999998</c:v>
                </c:pt>
                <c:pt idx="69">
                  <c:v>0.38463199999999997</c:v>
                </c:pt>
                <c:pt idx="70">
                  <c:v>0.385098</c:v>
                </c:pt>
                <c:pt idx="71">
                  <c:v>0.38469500000000001</c:v>
                </c:pt>
                <c:pt idx="72">
                  <c:v>0.384411</c:v>
                </c:pt>
                <c:pt idx="73">
                  <c:v>0.38505299999999998</c:v>
                </c:pt>
                <c:pt idx="74">
                  <c:v>0.385602</c:v>
                </c:pt>
                <c:pt idx="75">
                  <c:v>0.38522600000000001</c:v>
                </c:pt>
                <c:pt idx="76">
                  <c:v>0.38492199999999999</c:v>
                </c:pt>
                <c:pt idx="77">
                  <c:v>0.385488</c:v>
                </c:pt>
                <c:pt idx="78">
                  <c:v>0.38591999999999999</c:v>
                </c:pt>
                <c:pt idx="79">
                  <c:v>0.38539600000000002</c:v>
                </c:pt>
                <c:pt idx="80">
                  <c:v>0.38492399999999999</c:v>
                </c:pt>
                <c:pt idx="81">
                  <c:v>0.38532100000000002</c:v>
                </c:pt>
                <c:pt idx="82">
                  <c:v>0.38559599999999999</c:v>
                </c:pt>
                <c:pt idx="83">
                  <c:v>0.38494899999999999</c:v>
                </c:pt>
                <c:pt idx="84">
                  <c:v>0.38439899999999999</c:v>
                </c:pt>
                <c:pt idx="85">
                  <c:v>0.38478200000000001</c:v>
                </c:pt>
                <c:pt idx="86">
                  <c:v>0.38510800000000001</c:v>
                </c:pt>
                <c:pt idx="87">
                  <c:v>0.38458100000000001</c:v>
                </c:pt>
                <c:pt idx="88">
                  <c:v>0.38420599999999999</c:v>
                </c:pt>
                <c:pt idx="89">
                  <c:v>0.384797</c:v>
                </c:pt>
                <c:pt idx="90">
                  <c:v>0.38533800000000001</c:v>
                </c:pt>
                <c:pt idx="91">
                  <c:v>0.384996</c:v>
                </c:pt>
                <c:pt idx="92">
                  <c:v>0.38474999999999998</c:v>
                </c:pt>
                <c:pt idx="93">
                  <c:v>0.38538800000000001</c:v>
                </c:pt>
                <c:pt idx="94">
                  <c:v>0.38588899999999998</c:v>
                </c:pt>
                <c:pt idx="95">
                  <c:v>0.38542199999999999</c:v>
                </c:pt>
                <c:pt idx="96">
                  <c:v>0.38499</c:v>
                </c:pt>
                <c:pt idx="97">
                  <c:v>0.38540799999999997</c:v>
                </c:pt>
                <c:pt idx="98">
                  <c:v>0.38569100000000001</c:v>
                </c:pt>
                <c:pt idx="99">
                  <c:v>0.38503799999999999</c:v>
                </c:pt>
                <c:pt idx="100">
                  <c:v>0.38447500000000001</c:v>
                </c:pt>
                <c:pt idx="101">
                  <c:v>0.38483299999999998</c:v>
                </c:pt>
                <c:pt idx="102">
                  <c:v>0.38512600000000002</c:v>
                </c:pt>
                <c:pt idx="103">
                  <c:v>0.38454899999999997</c:v>
                </c:pt>
                <c:pt idx="104">
                  <c:v>0.38411000000000001</c:v>
                </c:pt>
                <c:pt idx="105">
                  <c:v>0.38462800000000003</c:v>
                </c:pt>
                <c:pt idx="106">
                  <c:v>0.38509300000000002</c:v>
                </c:pt>
                <c:pt idx="107">
                  <c:v>0.384689</c:v>
                </c:pt>
                <c:pt idx="108">
                  <c:v>0.384405</c:v>
                </c:pt>
                <c:pt idx="109">
                  <c:v>0.385046</c:v>
                </c:pt>
                <c:pt idx="110">
                  <c:v>0.38559500000000002</c:v>
                </c:pt>
                <c:pt idx="111">
                  <c:v>0.38522099999999998</c:v>
                </c:pt>
                <c:pt idx="112">
                  <c:v>0.38491799999999998</c:v>
                </c:pt>
                <c:pt idx="113">
                  <c:v>0.38548700000000002</c:v>
                </c:pt>
                <c:pt idx="114">
                  <c:v>0.38591900000000001</c:v>
                </c:pt>
                <c:pt idx="115">
                  <c:v>0.38539899999999999</c:v>
                </c:pt>
                <c:pt idx="116">
                  <c:v>0.38493100000000002</c:v>
                </c:pt>
                <c:pt idx="117">
                  <c:v>0.38533499999999998</c:v>
                </c:pt>
                <c:pt idx="118">
                  <c:v>0.38561800000000002</c:v>
                </c:pt>
                <c:pt idx="119">
                  <c:v>0.38497700000000001</c:v>
                </c:pt>
                <c:pt idx="120">
                  <c:v>0.38442999999999999</c:v>
                </c:pt>
                <c:pt idx="121">
                  <c:v>0.38480700000000001</c:v>
                </c:pt>
                <c:pt idx="122">
                  <c:v>0.38511299999999998</c:v>
                </c:pt>
                <c:pt idx="123">
                  <c:v>0.38454899999999997</c:v>
                </c:pt>
                <c:pt idx="124">
                  <c:v>0.38411899999999999</c:v>
                </c:pt>
                <c:pt idx="125">
                  <c:v>0.38464399999999999</c:v>
                </c:pt>
                <c:pt idx="126">
                  <c:v>0.38511800000000002</c:v>
                </c:pt>
                <c:pt idx="127">
                  <c:v>0.38472099999999998</c:v>
                </c:pt>
                <c:pt idx="128">
                  <c:v>0.38444600000000001</c:v>
                </c:pt>
                <c:pt idx="129">
                  <c:v>0.38509199999999999</c:v>
                </c:pt>
                <c:pt idx="130">
                  <c:v>0.38564100000000001</c:v>
                </c:pt>
                <c:pt idx="131">
                  <c:v>0.38525599999999999</c:v>
                </c:pt>
                <c:pt idx="132">
                  <c:v>0.38492799999999999</c:v>
                </c:pt>
                <c:pt idx="133">
                  <c:v>0.38545400000000002</c:v>
                </c:pt>
                <c:pt idx="134">
                  <c:v>0.38582899999999998</c:v>
                </c:pt>
                <c:pt idx="135">
                  <c:v>0.385237</c:v>
                </c:pt>
                <c:pt idx="136">
                  <c:v>0.38469599999999998</c:v>
                </c:pt>
                <c:pt idx="137">
                  <c:v>0.38503900000000002</c:v>
                </c:pt>
                <c:pt idx="138">
                  <c:v>0.38528699999999999</c:v>
                </c:pt>
                <c:pt idx="139">
                  <c:v>0.38464999999999999</c:v>
                </c:pt>
                <c:pt idx="140">
                  <c:v>0.38414999999999999</c:v>
                </c:pt>
                <c:pt idx="141">
                  <c:v>0.38461800000000002</c:v>
                </c:pt>
                <c:pt idx="142">
                  <c:v>0.38505099999999998</c:v>
                </c:pt>
                <c:pt idx="143">
                  <c:v>0.38463199999999997</c:v>
                </c:pt>
                <c:pt idx="144">
                  <c:v>0.384349</c:v>
                </c:pt>
                <c:pt idx="145">
                  <c:v>0.38500099999999998</c:v>
                </c:pt>
                <c:pt idx="146">
                  <c:v>0.38556200000000002</c:v>
                </c:pt>
                <c:pt idx="147">
                  <c:v>0.38520300000000002</c:v>
                </c:pt>
                <c:pt idx="148">
                  <c:v>0.384909</c:v>
                </c:pt>
                <c:pt idx="149">
                  <c:v>0.38548500000000002</c:v>
                </c:pt>
                <c:pt idx="150">
                  <c:v>0.38592199999999999</c:v>
                </c:pt>
                <c:pt idx="151">
                  <c:v>0.385403</c:v>
                </c:pt>
                <c:pt idx="152">
                  <c:v>0.38493699999999997</c:v>
                </c:pt>
                <c:pt idx="153">
                  <c:v>0.38534000000000002</c:v>
                </c:pt>
                <c:pt idx="154">
                  <c:v>0.38562400000000002</c:v>
                </c:pt>
                <c:pt idx="155">
                  <c:v>0.38498300000000002</c:v>
                </c:pt>
                <c:pt idx="156">
                  <c:v>0.384434</c:v>
                </c:pt>
                <c:pt idx="157">
                  <c:v>0.38480900000000001</c:v>
                </c:pt>
                <c:pt idx="158">
                  <c:v>0.38511299999999998</c:v>
                </c:pt>
                <c:pt idx="159">
                  <c:v>0.38454700000000003</c:v>
                </c:pt>
                <c:pt idx="160">
                  <c:v>0.38411499999999998</c:v>
                </c:pt>
                <c:pt idx="161">
                  <c:v>0.38463900000000001</c:v>
                </c:pt>
                <c:pt idx="162">
                  <c:v>0.38511200000000001</c:v>
                </c:pt>
                <c:pt idx="163">
                  <c:v>0.384714</c:v>
                </c:pt>
                <c:pt idx="164">
                  <c:v>0.38444</c:v>
                </c:pt>
                <c:pt idx="165">
                  <c:v>0.38508700000000001</c:v>
                </c:pt>
                <c:pt idx="166">
                  <c:v>0.38563799999999998</c:v>
                </c:pt>
                <c:pt idx="167">
                  <c:v>0.38525599999999999</c:v>
                </c:pt>
                <c:pt idx="168">
                  <c:v>0.38493100000000002</c:v>
                </c:pt>
                <c:pt idx="169">
                  <c:v>0.385459</c:v>
                </c:pt>
                <c:pt idx="170">
                  <c:v>0.38583600000000001</c:v>
                </c:pt>
                <c:pt idx="171">
                  <c:v>0.38524599999999998</c:v>
                </c:pt>
                <c:pt idx="172">
                  <c:v>0.38470500000000002</c:v>
                </c:pt>
                <c:pt idx="173">
                  <c:v>0.38504699999999997</c:v>
                </c:pt>
                <c:pt idx="174">
                  <c:v>0.38529200000000002</c:v>
                </c:pt>
                <c:pt idx="175">
                  <c:v>0.38465300000000002</c:v>
                </c:pt>
                <c:pt idx="176">
                  <c:v>0.38415100000000002</c:v>
                </c:pt>
                <c:pt idx="177">
                  <c:v>0.38461600000000001</c:v>
                </c:pt>
                <c:pt idx="178">
                  <c:v>0.38504699999999997</c:v>
                </c:pt>
                <c:pt idx="179">
                  <c:v>0.38462800000000003</c:v>
                </c:pt>
                <c:pt idx="180">
                  <c:v>0.38434400000000002</c:v>
                </c:pt>
                <c:pt idx="181">
                  <c:v>0.38499699999999998</c:v>
                </c:pt>
                <c:pt idx="182">
                  <c:v>0.38556000000000001</c:v>
                </c:pt>
                <c:pt idx="183">
                  <c:v>0.38520100000000002</c:v>
                </c:pt>
                <c:pt idx="184">
                  <c:v>0.384909</c:v>
                </c:pt>
                <c:pt idx="185">
                  <c:v>0.385486</c:v>
                </c:pt>
                <c:pt idx="186">
                  <c:v>0.38592500000000002</c:v>
                </c:pt>
                <c:pt idx="187">
                  <c:v>0.385407</c:v>
                </c:pt>
                <c:pt idx="188">
                  <c:v>0.38494299999999998</c:v>
                </c:pt>
                <c:pt idx="189">
                  <c:v>0.38534800000000002</c:v>
                </c:pt>
                <c:pt idx="190">
                  <c:v>0.385633</c:v>
                </c:pt>
                <c:pt idx="191">
                  <c:v>0.384992</c:v>
                </c:pt>
                <c:pt idx="192">
                  <c:v>0.38444400000000001</c:v>
                </c:pt>
                <c:pt idx="193">
                  <c:v>0.38481900000000002</c:v>
                </c:pt>
                <c:pt idx="194">
                  <c:v>0.38512200000000002</c:v>
                </c:pt>
                <c:pt idx="195">
                  <c:v>0.38455299999999998</c:v>
                </c:pt>
                <c:pt idx="196">
                  <c:v>0.38412000000000002</c:v>
                </c:pt>
                <c:pt idx="197">
                  <c:v>0.38463900000000001</c:v>
                </c:pt>
                <c:pt idx="198">
                  <c:v>0.385106</c:v>
                </c:pt>
                <c:pt idx="199">
                  <c:v>0.38470199999999999</c:v>
                </c:pt>
                <c:pt idx="200">
                  <c:v>0.38441599999999998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46-DD4E-8688-67B8A64B7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'hpf 10k f 10000'!$B$1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'hpf 10k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10k f 10000'!$B$2:$B$400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0.69973799999999997</c:v>
                </c:pt>
                <c:pt idx="2">
                  <c:v>0.35012799999999999</c:v>
                </c:pt>
                <c:pt idx="3">
                  <c:v>7.0200000000000004E-4</c:v>
                </c:pt>
                <c:pt idx="4">
                  <c:v>0.35012799999999999</c:v>
                </c:pt>
                <c:pt idx="5">
                  <c:v>0.69930999999999999</c:v>
                </c:pt>
                <c:pt idx="6">
                  <c:v>0.34991499999999998</c:v>
                </c:pt>
                <c:pt idx="7">
                  <c:v>9.2E-5</c:v>
                </c:pt>
                <c:pt idx="8">
                  <c:v>0.35000599999999998</c:v>
                </c:pt>
                <c:pt idx="9">
                  <c:v>0.69912700000000005</c:v>
                </c:pt>
                <c:pt idx="10">
                  <c:v>0.349823</c:v>
                </c:pt>
                <c:pt idx="11">
                  <c:v>3.0499999999999999E-4</c:v>
                </c:pt>
                <c:pt idx="12">
                  <c:v>0.349823</c:v>
                </c:pt>
                <c:pt idx="13">
                  <c:v>0.69937099999999996</c:v>
                </c:pt>
                <c:pt idx="14">
                  <c:v>0.34988399999999997</c:v>
                </c:pt>
                <c:pt idx="15">
                  <c:v>7.0200000000000004E-4</c:v>
                </c:pt>
                <c:pt idx="16">
                  <c:v>0.35009800000000002</c:v>
                </c:pt>
                <c:pt idx="17">
                  <c:v>0.69992100000000002</c:v>
                </c:pt>
                <c:pt idx="18">
                  <c:v>0.34997600000000001</c:v>
                </c:pt>
                <c:pt idx="19">
                  <c:v>8.5400000000000005E-4</c:v>
                </c:pt>
                <c:pt idx="20">
                  <c:v>0.35012799999999999</c:v>
                </c:pt>
                <c:pt idx="21">
                  <c:v>0.69964599999999999</c:v>
                </c:pt>
                <c:pt idx="22">
                  <c:v>0.350159</c:v>
                </c:pt>
                <c:pt idx="23">
                  <c:v>6.0999999999999997E-4</c:v>
                </c:pt>
                <c:pt idx="24">
                  <c:v>0.35009800000000002</c:v>
                </c:pt>
                <c:pt idx="25">
                  <c:v>0.69928000000000001</c:v>
                </c:pt>
                <c:pt idx="26">
                  <c:v>0.34988399999999997</c:v>
                </c:pt>
                <c:pt idx="27">
                  <c:v>3.1000000000000001E-5</c:v>
                </c:pt>
                <c:pt idx="28">
                  <c:v>0.35000599999999998</c:v>
                </c:pt>
                <c:pt idx="29">
                  <c:v>0.69912700000000005</c:v>
                </c:pt>
                <c:pt idx="30">
                  <c:v>0.349823</c:v>
                </c:pt>
                <c:pt idx="31">
                  <c:v>3.3599999999999998E-4</c:v>
                </c:pt>
                <c:pt idx="32">
                  <c:v>0.349823</c:v>
                </c:pt>
                <c:pt idx="33">
                  <c:v>0.69937099999999996</c:v>
                </c:pt>
                <c:pt idx="34">
                  <c:v>0.34988399999999997</c:v>
                </c:pt>
                <c:pt idx="35">
                  <c:v>7.0200000000000004E-4</c:v>
                </c:pt>
                <c:pt idx="36">
                  <c:v>0.35009800000000002</c:v>
                </c:pt>
                <c:pt idx="37">
                  <c:v>0.69976799999999995</c:v>
                </c:pt>
                <c:pt idx="38">
                  <c:v>0.35009800000000002</c:v>
                </c:pt>
                <c:pt idx="39">
                  <c:v>7.0200000000000004E-4</c:v>
                </c:pt>
                <c:pt idx="40">
                  <c:v>0.35012799999999999</c:v>
                </c:pt>
                <c:pt idx="41">
                  <c:v>0.69930999999999999</c:v>
                </c:pt>
                <c:pt idx="42">
                  <c:v>0.34991499999999998</c:v>
                </c:pt>
                <c:pt idx="43">
                  <c:v>1.5300000000000001E-4</c:v>
                </c:pt>
                <c:pt idx="44">
                  <c:v>0.35000599999999998</c:v>
                </c:pt>
                <c:pt idx="45">
                  <c:v>0.69909699999999997</c:v>
                </c:pt>
                <c:pt idx="46">
                  <c:v>0.349823</c:v>
                </c:pt>
                <c:pt idx="47">
                  <c:v>3.0499999999999999E-4</c:v>
                </c:pt>
                <c:pt idx="48">
                  <c:v>0.349823</c:v>
                </c:pt>
                <c:pt idx="49">
                  <c:v>0.69934099999999999</c:v>
                </c:pt>
                <c:pt idx="50">
                  <c:v>0.34988399999999997</c:v>
                </c:pt>
                <c:pt idx="51">
                  <c:v>7.0200000000000004E-4</c:v>
                </c:pt>
                <c:pt idx="52">
                  <c:v>0.35009800000000002</c:v>
                </c:pt>
                <c:pt idx="53">
                  <c:v>0.69989000000000001</c:v>
                </c:pt>
                <c:pt idx="54">
                  <c:v>0.34997600000000001</c:v>
                </c:pt>
                <c:pt idx="55">
                  <c:v>8.5400000000000005E-4</c:v>
                </c:pt>
                <c:pt idx="56">
                  <c:v>0.350159</c:v>
                </c:pt>
                <c:pt idx="57">
                  <c:v>0.69967699999999999</c:v>
                </c:pt>
                <c:pt idx="58">
                  <c:v>0.350159</c:v>
                </c:pt>
                <c:pt idx="59">
                  <c:v>6.0999999999999997E-4</c:v>
                </c:pt>
                <c:pt idx="60">
                  <c:v>0.35009800000000002</c:v>
                </c:pt>
                <c:pt idx="61">
                  <c:v>0.69928000000000001</c:v>
                </c:pt>
                <c:pt idx="62">
                  <c:v>0.34988399999999997</c:v>
                </c:pt>
                <c:pt idx="63">
                  <c:v>3.1000000000000001E-5</c:v>
                </c:pt>
                <c:pt idx="64">
                  <c:v>0.35000599999999998</c:v>
                </c:pt>
                <c:pt idx="65">
                  <c:v>0.69912700000000005</c:v>
                </c:pt>
                <c:pt idx="66">
                  <c:v>0.349823</c:v>
                </c:pt>
                <c:pt idx="67">
                  <c:v>3.0499999999999999E-4</c:v>
                </c:pt>
                <c:pt idx="68">
                  <c:v>0.349823</c:v>
                </c:pt>
                <c:pt idx="69">
                  <c:v>0.69937099999999996</c:v>
                </c:pt>
                <c:pt idx="70">
                  <c:v>0.34988399999999997</c:v>
                </c:pt>
                <c:pt idx="71">
                  <c:v>7.0200000000000004E-4</c:v>
                </c:pt>
                <c:pt idx="72">
                  <c:v>0.35009800000000002</c:v>
                </c:pt>
                <c:pt idx="73">
                  <c:v>0.69979899999999995</c:v>
                </c:pt>
                <c:pt idx="74">
                  <c:v>0.35009800000000002</c:v>
                </c:pt>
                <c:pt idx="75">
                  <c:v>7.3200000000000001E-4</c:v>
                </c:pt>
                <c:pt idx="76">
                  <c:v>0.35012799999999999</c:v>
                </c:pt>
                <c:pt idx="77">
                  <c:v>0.69930999999999999</c:v>
                </c:pt>
                <c:pt idx="78">
                  <c:v>0.34994500000000001</c:v>
                </c:pt>
                <c:pt idx="79">
                  <c:v>1.83E-4</c:v>
                </c:pt>
                <c:pt idx="80">
                  <c:v>0.35003699999999999</c:v>
                </c:pt>
                <c:pt idx="81">
                  <c:v>0.69909699999999997</c:v>
                </c:pt>
                <c:pt idx="82">
                  <c:v>0.349823</c:v>
                </c:pt>
                <c:pt idx="83">
                  <c:v>2.7500000000000002E-4</c:v>
                </c:pt>
                <c:pt idx="84">
                  <c:v>0.349823</c:v>
                </c:pt>
                <c:pt idx="85">
                  <c:v>0.69934099999999999</c:v>
                </c:pt>
                <c:pt idx="86">
                  <c:v>0.34988399999999997</c:v>
                </c:pt>
                <c:pt idx="87">
                  <c:v>7.0200000000000004E-4</c:v>
                </c:pt>
                <c:pt idx="88">
                  <c:v>0.35009800000000002</c:v>
                </c:pt>
                <c:pt idx="89">
                  <c:v>0.69986000000000004</c:v>
                </c:pt>
                <c:pt idx="90">
                  <c:v>0.34997600000000001</c:v>
                </c:pt>
                <c:pt idx="91">
                  <c:v>8.5400000000000005E-4</c:v>
                </c:pt>
                <c:pt idx="92">
                  <c:v>0.350159</c:v>
                </c:pt>
                <c:pt idx="93">
                  <c:v>0.69967699999999999</c:v>
                </c:pt>
                <c:pt idx="94">
                  <c:v>0.350159</c:v>
                </c:pt>
                <c:pt idx="95">
                  <c:v>6.0999999999999997E-4</c:v>
                </c:pt>
                <c:pt idx="96">
                  <c:v>0.35009800000000002</c:v>
                </c:pt>
                <c:pt idx="97">
                  <c:v>0.69928000000000001</c:v>
                </c:pt>
                <c:pt idx="98">
                  <c:v>0.34988399999999997</c:v>
                </c:pt>
                <c:pt idx="99">
                  <c:v>6.0999999999999999E-5</c:v>
                </c:pt>
                <c:pt idx="100">
                  <c:v>0.35000599999999998</c:v>
                </c:pt>
                <c:pt idx="101">
                  <c:v>0.69912700000000005</c:v>
                </c:pt>
                <c:pt idx="102">
                  <c:v>0.349823</c:v>
                </c:pt>
                <c:pt idx="103">
                  <c:v>3.0499999999999999E-4</c:v>
                </c:pt>
                <c:pt idx="104">
                  <c:v>0.349823</c:v>
                </c:pt>
                <c:pt idx="105">
                  <c:v>0.69937099999999996</c:v>
                </c:pt>
                <c:pt idx="106">
                  <c:v>0.34988399999999997</c:v>
                </c:pt>
                <c:pt idx="107">
                  <c:v>7.0200000000000004E-4</c:v>
                </c:pt>
                <c:pt idx="108">
                  <c:v>0.35009800000000002</c:v>
                </c:pt>
                <c:pt idx="109">
                  <c:v>0.69995099999999999</c:v>
                </c:pt>
                <c:pt idx="110">
                  <c:v>0.34997600000000001</c:v>
                </c:pt>
                <c:pt idx="111">
                  <c:v>8.5400000000000005E-4</c:v>
                </c:pt>
                <c:pt idx="112">
                  <c:v>0.35012799999999999</c:v>
                </c:pt>
                <c:pt idx="113">
                  <c:v>0.69964599999999999</c:v>
                </c:pt>
                <c:pt idx="114">
                  <c:v>0.350159</c:v>
                </c:pt>
                <c:pt idx="115">
                  <c:v>6.0999999999999997E-4</c:v>
                </c:pt>
                <c:pt idx="116">
                  <c:v>0.35009800000000002</c:v>
                </c:pt>
                <c:pt idx="117">
                  <c:v>0.69928000000000001</c:v>
                </c:pt>
                <c:pt idx="118">
                  <c:v>0.34988399999999997</c:v>
                </c:pt>
                <c:pt idx="119">
                  <c:v>1.83E-4</c:v>
                </c:pt>
                <c:pt idx="120">
                  <c:v>0.34988399999999997</c:v>
                </c:pt>
                <c:pt idx="121">
                  <c:v>0.69924900000000001</c:v>
                </c:pt>
                <c:pt idx="122">
                  <c:v>0.349854</c:v>
                </c:pt>
                <c:pt idx="123">
                  <c:v>6.7100000000000005E-4</c:v>
                </c:pt>
                <c:pt idx="124">
                  <c:v>0.35006700000000002</c:v>
                </c:pt>
                <c:pt idx="125">
                  <c:v>0.69979899999999995</c:v>
                </c:pt>
                <c:pt idx="126">
                  <c:v>0.34994500000000001</c:v>
                </c:pt>
                <c:pt idx="127">
                  <c:v>8.8500000000000004E-4</c:v>
                </c:pt>
                <c:pt idx="128">
                  <c:v>0.350159</c:v>
                </c:pt>
                <c:pt idx="129">
                  <c:v>0.69967699999999999</c:v>
                </c:pt>
                <c:pt idx="130">
                  <c:v>0.35012799999999999</c:v>
                </c:pt>
                <c:pt idx="131">
                  <c:v>6.0999999999999997E-4</c:v>
                </c:pt>
                <c:pt idx="132">
                  <c:v>0.35009800000000002</c:v>
                </c:pt>
                <c:pt idx="133">
                  <c:v>0.69928000000000001</c:v>
                </c:pt>
                <c:pt idx="134">
                  <c:v>0.34988399999999997</c:v>
                </c:pt>
                <c:pt idx="135">
                  <c:v>9.2E-5</c:v>
                </c:pt>
                <c:pt idx="136">
                  <c:v>0.35000599999999998</c:v>
                </c:pt>
                <c:pt idx="137">
                  <c:v>0.69912700000000005</c:v>
                </c:pt>
                <c:pt idx="138">
                  <c:v>0.349823</c:v>
                </c:pt>
                <c:pt idx="139">
                  <c:v>3.0499999999999999E-4</c:v>
                </c:pt>
                <c:pt idx="140">
                  <c:v>0.349823</c:v>
                </c:pt>
                <c:pt idx="141">
                  <c:v>0.69937099999999996</c:v>
                </c:pt>
                <c:pt idx="142">
                  <c:v>0.34988399999999997</c:v>
                </c:pt>
                <c:pt idx="143">
                  <c:v>7.0200000000000004E-4</c:v>
                </c:pt>
                <c:pt idx="144">
                  <c:v>0.35009800000000002</c:v>
                </c:pt>
                <c:pt idx="145">
                  <c:v>0.69992100000000002</c:v>
                </c:pt>
                <c:pt idx="146">
                  <c:v>0.34997600000000001</c:v>
                </c:pt>
                <c:pt idx="147">
                  <c:v>8.5400000000000005E-4</c:v>
                </c:pt>
                <c:pt idx="148">
                  <c:v>0.35012799999999999</c:v>
                </c:pt>
                <c:pt idx="149">
                  <c:v>0.69964599999999999</c:v>
                </c:pt>
                <c:pt idx="150">
                  <c:v>0.350159</c:v>
                </c:pt>
                <c:pt idx="151">
                  <c:v>6.0999999999999997E-4</c:v>
                </c:pt>
                <c:pt idx="152">
                  <c:v>0.35009800000000002</c:v>
                </c:pt>
                <c:pt idx="153">
                  <c:v>0.69928000000000001</c:v>
                </c:pt>
                <c:pt idx="154">
                  <c:v>0.34988399999999997</c:v>
                </c:pt>
                <c:pt idx="155">
                  <c:v>1.83E-4</c:v>
                </c:pt>
                <c:pt idx="156">
                  <c:v>0.34988399999999997</c:v>
                </c:pt>
                <c:pt idx="157">
                  <c:v>0.69924900000000001</c:v>
                </c:pt>
                <c:pt idx="158">
                  <c:v>0.349854</c:v>
                </c:pt>
                <c:pt idx="159">
                  <c:v>6.4099999999999997E-4</c:v>
                </c:pt>
                <c:pt idx="160">
                  <c:v>0.35003699999999999</c:v>
                </c:pt>
                <c:pt idx="161">
                  <c:v>0.69976799999999995</c:v>
                </c:pt>
                <c:pt idx="162">
                  <c:v>0.34994500000000001</c:v>
                </c:pt>
                <c:pt idx="163">
                  <c:v>8.8500000000000004E-4</c:v>
                </c:pt>
                <c:pt idx="164">
                  <c:v>0.350159</c:v>
                </c:pt>
                <c:pt idx="165">
                  <c:v>0.69967699999999999</c:v>
                </c:pt>
                <c:pt idx="166">
                  <c:v>0.35012799999999999</c:v>
                </c:pt>
                <c:pt idx="167">
                  <c:v>6.4099999999999997E-4</c:v>
                </c:pt>
                <c:pt idx="168">
                  <c:v>0.35009800000000002</c:v>
                </c:pt>
                <c:pt idx="169">
                  <c:v>0.69928000000000001</c:v>
                </c:pt>
                <c:pt idx="170">
                  <c:v>0.34988399999999997</c:v>
                </c:pt>
                <c:pt idx="171">
                  <c:v>1.22E-4</c:v>
                </c:pt>
                <c:pt idx="172">
                  <c:v>0.35000599999999998</c:v>
                </c:pt>
                <c:pt idx="173">
                  <c:v>0.69912700000000005</c:v>
                </c:pt>
                <c:pt idx="174">
                  <c:v>0.349823</c:v>
                </c:pt>
                <c:pt idx="175">
                  <c:v>3.0499999999999999E-4</c:v>
                </c:pt>
                <c:pt idx="176">
                  <c:v>0.349823</c:v>
                </c:pt>
                <c:pt idx="177">
                  <c:v>0.69937099999999996</c:v>
                </c:pt>
                <c:pt idx="178">
                  <c:v>0.34988399999999997</c:v>
                </c:pt>
                <c:pt idx="179">
                  <c:v>7.0200000000000004E-4</c:v>
                </c:pt>
                <c:pt idx="180">
                  <c:v>0.35009800000000002</c:v>
                </c:pt>
                <c:pt idx="181">
                  <c:v>0.69992100000000002</c:v>
                </c:pt>
                <c:pt idx="182">
                  <c:v>0.34997600000000001</c:v>
                </c:pt>
                <c:pt idx="183">
                  <c:v>8.5400000000000005E-4</c:v>
                </c:pt>
                <c:pt idx="184">
                  <c:v>0.350159</c:v>
                </c:pt>
                <c:pt idx="185">
                  <c:v>0.69967699999999999</c:v>
                </c:pt>
                <c:pt idx="186">
                  <c:v>0.350159</c:v>
                </c:pt>
                <c:pt idx="187">
                  <c:v>6.0999999999999997E-4</c:v>
                </c:pt>
                <c:pt idx="188">
                  <c:v>0.35009800000000002</c:v>
                </c:pt>
                <c:pt idx="189">
                  <c:v>0.69928000000000001</c:v>
                </c:pt>
                <c:pt idx="190">
                  <c:v>0.34988399999999997</c:v>
                </c:pt>
                <c:pt idx="191">
                  <c:v>3.1000000000000001E-5</c:v>
                </c:pt>
                <c:pt idx="192">
                  <c:v>0.35000599999999998</c:v>
                </c:pt>
                <c:pt idx="193">
                  <c:v>0.69912700000000005</c:v>
                </c:pt>
                <c:pt idx="194">
                  <c:v>0.349823</c:v>
                </c:pt>
                <c:pt idx="195">
                  <c:v>3.3599999999999998E-4</c:v>
                </c:pt>
                <c:pt idx="196">
                  <c:v>0.349823</c:v>
                </c:pt>
                <c:pt idx="197">
                  <c:v>0.69937099999999996</c:v>
                </c:pt>
                <c:pt idx="198">
                  <c:v>0.34988399999999997</c:v>
                </c:pt>
                <c:pt idx="199">
                  <c:v>7.0200000000000004E-4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C-4143-A64B-888B2F4BC713}"/>
            </c:ext>
          </c:extLst>
        </c:ser>
        <c:ser>
          <c:idx val="1"/>
          <c:order val="1"/>
          <c:tx>
            <c:strRef>
              <c:f>'hpf 10k f 10000'!$C$1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'hpf 10k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10k f 10000'!$C$2:$C$400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0.22137499999999999</c:v>
                </c:pt>
                <c:pt idx="2">
                  <c:v>0.60684199999999999</c:v>
                </c:pt>
                <c:pt idx="3">
                  <c:v>0.35293600000000003</c:v>
                </c:pt>
                <c:pt idx="4">
                  <c:v>0.11788899999999999</c:v>
                </c:pt>
                <c:pt idx="5">
                  <c:v>0.41278100000000001</c:v>
                </c:pt>
                <c:pt idx="6">
                  <c:v>0.65396100000000001</c:v>
                </c:pt>
                <c:pt idx="7">
                  <c:v>0.357269</c:v>
                </c:pt>
                <c:pt idx="8">
                  <c:v>0.11853</c:v>
                </c:pt>
                <c:pt idx="9">
                  <c:v>0.41275000000000001</c:v>
                </c:pt>
                <c:pt idx="10">
                  <c:v>0.65216099999999999</c:v>
                </c:pt>
                <c:pt idx="11">
                  <c:v>0.357178</c:v>
                </c:pt>
                <c:pt idx="12">
                  <c:v>0.11770600000000001</c:v>
                </c:pt>
                <c:pt idx="13">
                  <c:v>0.41275000000000001</c:v>
                </c:pt>
                <c:pt idx="14">
                  <c:v>0.65170300000000003</c:v>
                </c:pt>
                <c:pt idx="15">
                  <c:v>0.357178</c:v>
                </c:pt>
                <c:pt idx="16">
                  <c:v>0.116302</c:v>
                </c:pt>
                <c:pt idx="17">
                  <c:v>0.412659</c:v>
                </c:pt>
                <c:pt idx="18">
                  <c:v>0.65142800000000001</c:v>
                </c:pt>
                <c:pt idx="19">
                  <c:v>0.35720800000000003</c:v>
                </c:pt>
                <c:pt idx="20">
                  <c:v>0.117828</c:v>
                </c:pt>
                <c:pt idx="21">
                  <c:v>0.41278100000000001</c:v>
                </c:pt>
                <c:pt idx="22">
                  <c:v>0.65231300000000003</c:v>
                </c:pt>
                <c:pt idx="23">
                  <c:v>0.35720800000000003</c:v>
                </c:pt>
                <c:pt idx="24">
                  <c:v>0.118256</c:v>
                </c:pt>
                <c:pt idx="25">
                  <c:v>0.41278100000000001</c:v>
                </c:pt>
                <c:pt idx="26">
                  <c:v>0.65362500000000001</c:v>
                </c:pt>
                <c:pt idx="27">
                  <c:v>0.35730000000000001</c:v>
                </c:pt>
                <c:pt idx="28">
                  <c:v>0.11853</c:v>
                </c:pt>
                <c:pt idx="29">
                  <c:v>0.41275000000000001</c:v>
                </c:pt>
                <c:pt idx="30">
                  <c:v>0.65212999999999999</c:v>
                </c:pt>
                <c:pt idx="31">
                  <c:v>0.357178</c:v>
                </c:pt>
                <c:pt idx="32">
                  <c:v>0.117615</c:v>
                </c:pt>
                <c:pt idx="33">
                  <c:v>0.41275000000000001</c:v>
                </c:pt>
                <c:pt idx="34">
                  <c:v>0.65170300000000003</c:v>
                </c:pt>
                <c:pt idx="35">
                  <c:v>0.357178</c:v>
                </c:pt>
                <c:pt idx="36">
                  <c:v>0.116364</c:v>
                </c:pt>
                <c:pt idx="37">
                  <c:v>0.412659</c:v>
                </c:pt>
                <c:pt idx="38">
                  <c:v>0.65173300000000001</c:v>
                </c:pt>
                <c:pt idx="39">
                  <c:v>0.35720800000000003</c:v>
                </c:pt>
                <c:pt idx="40">
                  <c:v>0.118103</c:v>
                </c:pt>
                <c:pt idx="41">
                  <c:v>0.41278100000000001</c:v>
                </c:pt>
                <c:pt idx="42">
                  <c:v>0.654053</c:v>
                </c:pt>
                <c:pt idx="43">
                  <c:v>0.357269</c:v>
                </c:pt>
                <c:pt idx="44">
                  <c:v>0.11853</c:v>
                </c:pt>
                <c:pt idx="45">
                  <c:v>0.41275000000000001</c:v>
                </c:pt>
                <c:pt idx="46">
                  <c:v>0.65219099999999997</c:v>
                </c:pt>
                <c:pt idx="47">
                  <c:v>0.357178</c:v>
                </c:pt>
                <c:pt idx="48">
                  <c:v>0.117767</c:v>
                </c:pt>
                <c:pt idx="49">
                  <c:v>0.41275000000000001</c:v>
                </c:pt>
                <c:pt idx="50">
                  <c:v>0.65173300000000001</c:v>
                </c:pt>
                <c:pt idx="51">
                  <c:v>0.357178</c:v>
                </c:pt>
                <c:pt idx="52">
                  <c:v>0.116272</c:v>
                </c:pt>
                <c:pt idx="53">
                  <c:v>0.412659</c:v>
                </c:pt>
                <c:pt idx="54">
                  <c:v>0.65142800000000001</c:v>
                </c:pt>
                <c:pt idx="55">
                  <c:v>0.35720800000000003</c:v>
                </c:pt>
                <c:pt idx="56">
                  <c:v>0.117798</c:v>
                </c:pt>
                <c:pt idx="57">
                  <c:v>0.41278100000000001</c:v>
                </c:pt>
                <c:pt idx="58">
                  <c:v>0.65225200000000005</c:v>
                </c:pt>
                <c:pt idx="59">
                  <c:v>0.35720800000000003</c:v>
                </c:pt>
                <c:pt idx="60">
                  <c:v>0.118256</c:v>
                </c:pt>
                <c:pt idx="61">
                  <c:v>0.41278100000000001</c:v>
                </c:pt>
                <c:pt idx="62">
                  <c:v>0.65365600000000001</c:v>
                </c:pt>
                <c:pt idx="63">
                  <c:v>0.35730000000000001</c:v>
                </c:pt>
                <c:pt idx="64">
                  <c:v>0.11853</c:v>
                </c:pt>
                <c:pt idx="65">
                  <c:v>0.41275000000000001</c:v>
                </c:pt>
                <c:pt idx="66">
                  <c:v>0.65212999999999999</c:v>
                </c:pt>
                <c:pt idx="67">
                  <c:v>0.357178</c:v>
                </c:pt>
                <c:pt idx="68">
                  <c:v>0.117645</c:v>
                </c:pt>
                <c:pt idx="69">
                  <c:v>0.41275000000000001</c:v>
                </c:pt>
                <c:pt idx="70">
                  <c:v>0.65170300000000003</c:v>
                </c:pt>
                <c:pt idx="71">
                  <c:v>0.357178</c:v>
                </c:pt>
                <c:pt idx="72">
                  <c:v>0.116364</c:v>
                </c:pt>
                <c:pt idx="73">
                  <c:v>0.412659</c:v>
                </c:pt>
                <c:pt idx="74">
                  <c:v>0.65167200000000003</c:v>
                </c:pt>
                <c:pt idx="75">
                  <c:v>0.35720800000000003</c:v>
                </c:pt>
                <c:pt idx="76">
                  <c:v>0.118103</c:v>
                </c:pt>
                <c:pt idx="77">
                  <c:v>0.41278100000000001</c:v>
                </c:pt>
                <c:pt idx="78">
                  <c:v>0.65411399999999997</c:v>
                </c:pt>
                <c:pt idx="79">
                  <c:v>0.357269</c:v>
                </c:pt>
                <c:pt idx="80">
                  <c:v>0.11849999999999999</c:v>
                </c:pt>
                <c:pt idx="81">
                  <c:v>0.41275000000000001</c:v>
                </c:pt>
                <c:pt idx="82">
                  <c:v>0.65219099999999997</c:v>
                </c:pt>
                <c:pt idx="83">
                  <c:v>0.357178</c:v>
                </c:pt>
                <c:pt idx="84">
                  <c:v>0.117828</c:v>
                </c:pt>
                <c:pt idx="85">
                  <c:v>0.41275000000000001</c:v>
                </c:pt>
                <c:pt idx="86">
                  <c:v>0.65173300000000001</c:v>
                </c:pt>
                <c:pt idx="87">
                  <c:v>0.357178</c:v>
                </c:pt>
                <c:pt idx="88">
                  <c:v>0.116241</c:v>
                </c:pt>
                <c:pt idx="89">
                  <c:v>0.412659</c:v>
                </c:pt>
                <c:pt idx="90">
                  <c:v>0.65142800000000001</c:v>
                </c:pt>
                <c:pt idx="91">
                  <c:v>0.35720800000000003</c:v>
                </c:pt>
                <c:pt idx="92">
                  <c:v>0.117798</c:v>
                </c:pt>
                <c:pt idx="93">
                  <c:v>0.41278100000000001</c:v>
                </c:pt>
                <c:pt idx="94">
                  <c:v>0.65222199999999997</c:v>
                </c:pt>
                <c:pt idx="95">
                  <c:v>0.35720800000000003</c:v>
                </c:pt>
                <c:pt idx="96">
                  <c:v>0.118256</c:v>
                </c:pt>
                <c:pt idx="97">
                  <c:v>0.41278100000000001</c:v>
                </c:pt>
                <c:pt idx="98">
                  <c:v>0.65365600000000001</c:v>
                </c:pt>
                <c:pt idx="99">
                  <c:v>0.35730000000000001</c:v>
                </c:pt>
                <c:pt idx="100">
                  <c:v>0.11853</c:v>
                </c:pt>
                <c:pt idx="101">
                  <c:v>0.41275000000000001</c:v>
                </c:pt>
                <c:pt idx="102">
                  <c:v>0.65216099999999999</c:v>
                </c:pt>
                <c:pt idx="103">
                  <c:v>0.357178</c:v>
                </c:pt>
                <c:pt idx="104">
                  <c:v>0.117676</c:v>
                </c:pt>
                <c:pt idx="105">
                  <c:v>0.41275000000000001</c:v>
                </c:pt>
                <c:pt idx="106">
                  <c:v>0.65170300000000003</c:v>
                </c:pt>
                <c:pt idx="107">
                  <c:v>0.357178</c:v>
                </c:pt>
                <c:pt idx="108">
                  <c:v>0.11633300000000001</c:v>
                </c:pt>
                <c:pt idx="109">
                  <c:v>0.412659</c:v>
                </c:pt>
                <c:pt idx="110">
                  <c:v>0.65142800000000001</c:v>
                </c:pt>
                <c:pt idx="111">
                  <c:v>0.35720800000000003</c:v>
                </c:pt>
                <c:pt idx="112">
                  <c:v>0.117828</c:v>
                </c:pt>
                <c:pt idx="113">
                  <c:v>0.41278100000000001</c:v>
                </c:pt>
                <c:pt idx="114">
                  <c:v>0.65234400000000003</c:v>
                </c:pt>
                <c:pt idx="115">
                  <c:v>0.35720800000000003</c:v>
                </c:pt>
                <c:pt idx="116">
                  <c:v>0.118256</c:v>
                </c:pt>
                <c:pt idx="117">
                  <c:v>0.41278100000000001</c:v>
                </c:pt>
                <c:pt idx="118">
                  <c:v>0.65359500000000004</c:v>
                </c:pt>
                <c:pt idx="119">
                  <c:v>0.35730000000000001</c:v>
                </c:pt>
                <c:pt idx="120">
                  <c:v>0.118256</c:v>
                </c:pt>
                <c:pt idx="121">
                  <c:v>0.41275000000000001</c:v>
                </c:pt>
                <c:pt idx="122">
                  <c:v>0.65185499999999996</c:v>
                </c:pt>
                <c:pt idx="123">
                  <c:v>0.357178</c:v>
                </c:pt>
                <c:pt idx="124">
                  <c:v>0.115906</c:v>
                </c:pt>
                <c:pt idx="125">
                  <c:v>0.41268899999999997</c:v>
                </c:pt>
                <c:pt idx="126">
                  <c:v>0.65142800000000001</c:v>
                </c:pt>
                <c:pt idx="127">
                  <c:v>0.35720800000000003</c:v>
                </c:pt>
                <c:pt idx="128">
                  <c:v>0.117767</c:v>
                </c:pt>
                <c:pt idx="129">
                  <c:v>0.41278100000000001</c:v>
                </c:pt>
                <c:pt idx="130">
                  <c:v>0.65216099999999999</c:v>
                </c:pt>
                <c:pt idx="131">
                  <c:v>0.35720800000000003</c:v>
                </c:pt>
                <c:pt idx="132">
                  <c:v>0.118225</c:v>
                </c:pt>
                <c:pt idx="133">
                  <c:v>0.41278100000000001</c:v>
                </c:pt>
                <c:pt idx="134">
                  <c:v>0.65368700000000002</c:v>
                </c:pt>
                <c:pt idx="135">
                  <c:v>0.35730000000000001</c:v>
                </c:pt>
                <c:pt idx="136">
                  <c:v>0.11853</c:v>
                </c:pt>
                <c:pt idx="137">
                  <c:v>0.41275000000000001</c:v>
                </c:pt>
                <c:pt idx="138">
                  <c:v>0.65216099999999999</c:v>
                </c:pt>
                <c:pt idx="139">
                  <c:v>0.357178</c:v>
                </c:pt>
                <c:pt idx="140">
                  <c:v>0.11770600000000001</c:v>
                </c:pt>
                <c:pt idx="141">
                  <c:v>0.41275000000000001</c:v>
                </c:pt>
                <c:pt idx="142">
                  <c:v>0.65170300000000003</c:v>
                </c:pt>
                <c:pt idx="143">
                  <c:v>0.357178</c:v>
                </c:pt>
                <c:pt idx="144">
                  <c:v>0.116302</c:v>
                </c:pt>
                <c:pt idx="145">
                  <c:v>0.412659</c:v>
                </c:pt>
                <c:pt idx="146">
                  <c:v>0.65142800000000001</c:v>
                </c:pt>
                <c:pt idx="147">
                  <c:v>0.35720800000000003</c:v>
                </c:pt>
                <c:pt idx="148">
                  <c:v>0.117828</c:v>
                </c:pt>
                <c:pt idx="149">
                  <c:v>0.41278100000000001</c:v>
                </c:pt>
                <c:pt idx="150">
                  <c:v>0.65231300000000003</c:v>
                </c:pt>
                <c:pt idx="151">
                  <c:v>0.35720800000000003</c:v>
                </c:pt>
                <c:pt idx="152">
                  <c:v>0.118256</c:v>
                </c:pt>
                <c:pt idx="153">
                  <c:v>0.41278100000000001</c:v>
                </c:pt>
                <c:pt idx="154">
                  <c:v>0.65362500000000001</c:v>
                </c:pt>
                <c:pt idx="155">
                  <c:v>0.35730000000000001</c:v>
                </c:pt>
                <c:pt idx="156">
                  <c:v>0.118286</c:v>
                </c:pt>
                <c:pt idx="157">
                  <c:v>0.41275000000000001</c:v>
                </c:pt>
                <c:pt idx="158">
                  <c:v>0.65188599999999997</c:v>
                </c:pt>
                <c:pt idx="159">
                  <c:v>0.357178</c:v>
                </c:pt>
                <c:pt idx="160">
                  <c:v>0.115845</c:v>
                </c:pt>
                <c:pt idx="161">
                  <c:v>0.41268899999999997</c:v>
                </c:pt>
                <c:pt idx="162">
                  <c:v>0.65145900000000001</c:v>
                </c:pt>
                <c:pt idx="163">
                  <c:v>0.35720800000000003</c:v>
                </c:pt>
                <c:pt idx="164">
                  <c:v>0.117767</c:v>
                </c:pt>
                <c:pt idx="165">
                  <c:v>0.41278100000000001</c:v>
                </c:pt>
                <c:pt idx="166">
                  <c:v>0.65212999999999999</c:v>
                </c:pt>
                <c:pt idx="167">
                  <c:v>0.35720800000000003</c:v>
                </c:pt>
                <c:pt idx="168">
                  <c:v>0.118225</c:v>
                </c:pt>
                <c:pt idx="169">
                  <c:v>0.41278100000000001</c:v>
                </c:pt>
                <c:pt idx="170">
                  <c:v>0.65371699999999999</c:v>
                </c:pt>
                <c:pt idx="171">
                  <c:v>0.35730000000000001</c:v>
                </c:pt>
                <c:pt idx="172">
                  <c:v>0.11853</c:v>
                </c:pt>
                <c:pt idx="173">
                  <c:v>0.41275000000000001</c:v>
                </c:pt>
                <c:pt idx="174">
                  <c:v>0.65216099999999999</c:v>
                </c:pt>
                <c:pt idx="175">
                  <c:v>0.357178</c:v>
                </c:pt>
                <c:pt idx="176">
                  <c:v>0.11773699999999999</c:v>
                </c:pt>
                <c:pt idx="177">
                  <c:v>0.41275000000000001</c:v>
                </c:pt>
                <c:pt idx="178">
                  <c:v>0.65173300000000001</c:v>
                </c:pt>
                <c:pt idx="179">
                  <c:v>0.357178</c:v>
                </c:pt>
                <c:pt idx="180">
                  <c:v>0.116302</c:v>
                </c:pt>
                <c:pt idx="181">
                  <c:v>0.412659</c:v>
                </c:pt>
                <c:pt idx="182">
                  <c:v>0.65142800000000001</c:v>
                </c:pt>
                <c:pt idx="183">
                  <c:v>0.35720800000000003</c:v>
                </c:pt>
                <c:pt idx="184">
                  <c:v>0.117798</c:v>
                </c:pt>
                <c:pt idx="185">
                  <c:v>0.41278100000000001</c:v>
                </c:pt>
                <c:pt idx="186">
                  <c:v>0.65228299999999995</c:v>
                </c:pt>
                <c:pt idx="187">
                  <c:v>0.35720800000000003</c:v>
                </c:pt>
                <c:pt idx="188">
                  <c:v>0.118256</c:v>
                </c:pt>
                <c:pt idx="189">
                  <c:v>0.41278100000000001</c:v>
                </c:pt>
                <c:pt idx="190">
                  <c:v>0.65362500000000001</c:v>
                </c:pt>
                <c:pt idx="191">
                  <c:v>0.35730000000000001</c:v>
                </c:pt>
                <c:pt idx="192">
                  <c:v>0.11853</c:v>
                </c:pt>
                <c:pt idx="193">
                  <c:v>0.41275000000000001</c:v>
                </c:pt>
                <c:pt idx="194">
                  <c:v>0.65212999999999999</c:v>
                </c:pt>
                <c:pt idx="195">
                  <c:v>0.357178</c:v>
                </c:pt>
                <c:pt idx="196">
                  <c:v>0.117645</c:v>
                </c:pt>
                <c:pt idx="197">
                  <c:v>0.41275000000000001</c:v>
                </c:pt>
                <c:pt idx="198">
                  <c:v>0.65170300000000003</c:v>
                </c:pt>
                <c:pt idx="199">
                  <c:v>0.357178</c:v>
                </c:pt>
                <c:pt idx="200">
                  <c:v>0.115356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C-4143-A64B-888B2F4BC713}"/>
            </c:ext>
          </c:extLst>
        </c:ser>
        <c:ser>
          <c:idx val="2"/>
          <c:order val="2"/>
          <c:tx>
            <c:strRef>
              <c:f>'hpf 10k f 10000'!$D$1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'hpf 10k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10k f 10000'!$D$2:$D$400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0.22070300000000001</c:v>
                </c:pt>
                <c:pt idx="2">
                  <c:v>0.60644500000000001</c:v>
                </c:pt>
                <c:pt idx="3">
                  <c:v>0.35253899999999999</c:v>
                </c:pt>
                <c:pt idx="4">
                  <c:v>0.117188</c:v>
                </c:pt>
                <c:pt idx="5">
                  <c:v>0.412109</c:v>
                </c:pt>
                <c:pt idx="6">
                  <c:v>0.65332000000000001</c:v>
                </c:pt>
                <c:pt idx="7">
                  <c:v>0.35644500000000001</c:v>
                </c:pt>
                <c:pt idx="8">
                  <c:v>0.11816400000000001</c:v>
                </c:pt>
                <c:pt idx="9">
                  <c:v>0.412109</c:v>
                </c:pt>
                <c:pt idx="10">
                  <c:v>0.65136700000000003</c:v>
                </c:pt>
                <c:pt idx="11">
                  <c:v>0.35644500000000001</c:v>
                </c:pt>
                <c:pt idx="12">
                  <c:v>0.117188</c:v>
                </c:pt>
                <c:pt idx="13">
                  <c:v>0.412109</c:v>
                </c:pt>
                <c:pt idx="14">
                  <c:v>0.65136700000000003</c:v>
                </c:pt>
                <c:pt idx="15">
                  <c:v>0.35644500000000001</c:v>
                </c:pt>
                <c:pt idx="16">
                  <c:v>0.11621099999999999</c:v>
                </c:pt>
                <c:pt idx="17">
                  <c:v>0.412109</c:v>
                </c:pt>
                <c:pt idx="18">
                  <c:v>0.65136700000000003</c:v>
                </c:pt>
                <c:pt idx="19">
                  <c:v>0.35644500000000001</c:v>
                </c:pt>
                <c:pt idx="20">
                  <c:v>0.117188</c:v>
                </c:pt>
                <c:pt idx="21">
                  <c:v>0.412109</c:v>
                </c:pt>
                <c:pt idx="22">
                  <c:v>0.65136700000000003</c:v>
                </c:pt>
                <c:pt idx="23">
                  <c:v>0.35644500000000001</c:v>
                </c:pt>
                <c:pt idx="24">
                  <c:v>0.11816400000000001</c:v>
                </c:pt>
                <c:pt idx="25">
                  <c:v>0.412109</c:v>
                </c:pt>
                <c:pt idx="26">
                  <c:v>0.65332000000000001</c:v>
                </c:pt>
                <c:pt idx="27">
                  <c:v>0.35644500000000001</c:v>
                </c:pt>
                <c:pt idx="28">
                  <c:v>0.11816400000000001</c:v>
                </c:pt>
                <c:pt idx="29">
                  <c:v>0.412109</c:v>
                </c:pt>
                <c:pt idx="30">
                  <c:v>0.65136700000000003</c:v>
                </c:pt>
                <c:pt idx="31">
                  <c:v>0.35644500000000001</c:v>
                </c:pt>
                <c:pt idx="32">
                  <c:v>0.117188</c:v>
                </c:pt>
                <c:pt idx="33">
                  <c:v>0.412109</c:v>
                </c:pt>
                <c:pt idx="34">
                  <c:v>0.65136700000000003</c:v>
                </c:pt>
                <c:pt idx="35">
                  <c:v>0.35644500000000001</c:v>
                </c:pt>
                <c:pt idx="36">
                  <c:v>0.11621099999999999</c:v>
                </c:pt>
                <c:pt idx="37">
                  <c:v>0.412109</c:v>
                </c:pt>
                <c:pt idx="38">
                  <c:v>0.65136700000000003</c:v>
                </c:pt>
                <c:pt idx="39">
                  <c:v>0.35644500000000001</c:v>
                </c:pt>
                <c:pt idx="40">
                  <c:v>0.117188</c:v>
                </c:pt>
                <c:pt idx="41">
                  <c:v>0.412109</c:v>
                </c:pt>
                <c:pt idx="42">
                  <c:v>0.65332000000000001</c:v>
                </c:pt>
                <c:pt idx="43">
                  <c:v>0.35644500000000001</c:v>
                </c:pt>
                <c:pt idx="44">
                  <c:v>0.11816400000000001</c:v>
                </c:pt>
                <c:pt idx="45">
                  <c:v>0.412109</c:v>
                </c:pt>
                <c:pt idx="46">
                  <c:v>0.65136700000000003</c:v>
                </c:pt>
                <c:pt idx="47">
                  <c:v>0.35644500000000001</c:v>
                </c:pt>
                <c:pt idx="48">
                  <c:v>0.117188</c:v>
                </c:pt>
                <c:pt idx="49">
                  <c:v>0.412109</c:v>
                </c:pt>
                <c:pt idx="50">
                  <c:v>0.65136700000000003</c:v>
                </c:pt>
                <c:pt idx="51">
                  <c:v>0.35644500000000001</c:v>
                </c:pt>
                <c:pt idx="52">
                  <c:v>0.11621099999999999</c:v>
                </c:pt>
                <c:pt idx="53">
                  <c:v>0.412109</c:v>
                </c:pt>
                <c:pt idx="54">
                  <c:v>0.65136700000000003</c:v>
                </c:pt>
                <c:pt idx="55">
                  <c:v>0.35644500000000001</c:v>
                </c:pt>
                <c:pt idx="56">
                  <c:v>0.117188</c:v>
                </c:pt>
                <c:pt idx="57">
                  <c:v>0.412109</c:v>
                </c:pt>
                <c:pt idx="58">
                  <c:v>0.65136700000000003</c:v>
                </c:pt>
                <c:pt idx="59">
                  <c:v>0.35644500000000001</c:v>
                </c:pt>
                <c:pt idx="60">
                  <c:v>0.11816400000000001</c:v>
                </c:pt>
                <c:pt idx="61">
                  <c:v>0.412109</c:v>
                </c:pt>
                <c:pt idx="62">
                  <c:v>0.65332000000000001</c:v>
                </c:pt>
                <c:pt idx="63">
                  <c:v>0.35644500000000001</c:v>
                </c:pt>
                <c:pt idx="64">
                  <c:v>0.11816400000000001</c:v>
                </c:pt>
                <c:pt idx="65">
                  <c:v>0.412109</c:v>
                </c:pt>
                <c:pt idx="66">
                  <c:v>0.65136700000000003</c:v>
                </c:pt>
                <c:pt idx="67">
                  <c:v>0.35644500000000001</c:v>
                </c:pt>
                <c:pt idx="68">
                  <c:v>0.117188</c:v>
                </c:pt>
                <c:pt idx="69">
                  <c:v>0.412109</c:v>
                </c:pt>
                <c:pt idx="70">
                  <c:v>0.65136700000000003</c:v>
                </c:pt>
                <c:pt idx="71">
                  <c:v>0.35644500000000001</c:v>
                </c:pt>
                <c:pt idx="72">
                  <c:v>0.11621099999999999</c:v>
                </c:pt>
                <c:pt idx="73">
                  <c:v>0.412109</c:v>
                </c:pt>
                <c:pt idx="74">
                  <c:v>0.65136700000000003</c:v>
                </c:pt>
                <c:pt idx="75">
                  <c:v>0.35644500000000001</c:v>
                </c:pt>
                <c:pt idx="76">
                  <c:v>0.117188</c:v>
                </c:pt>
                <c:pt idx="77">
                  <c:v>0.412109</c:v>
                </c:pt>
                <c:pt idx="78">
                  <c:v>0.65332000000000001</c:v>
                </c:pt>
                <c:pt idx="79">
                  <c:v>0.35644500000000001</c:v>
                </c:pt>
                <c:pt idx="80">
                  <c:v>0.11816400000000001</c:v>
                </c:pt>
                <c:pt idx="81">
                  <c:v>0.412109</c:v>
                </c:pt>
                <c:pt idx="82">
                  <c:v>0.65136700000000003</c:v>
                </c:pt>
                <c:pt idx="83">
                  <c:v>0.35644500000000001</c:v>
                </c:pt>
                <c:pt idx="84">
                  <c:v>0.117188</c:v>
                </c:pt>
                <c:pt idx="85">
                  <c:v>0.412109</c:v>
                </c:pt>
                <c:pt idx="86">
                  <c:v>0.65136700000000003</c:v>
                </c:pt>
                <c:pt idx="87">
                  <c:v>0.35644500000000001</c:v>
                </c:pt>
                <c:pt idx="88">
                  <c:v>0.11621099999999999</c:v>
                </c:pt>
                <c:pt idx="89">
                  <c:v>0.412109</c:v>
                </c:pt>
                <c:pt idx="90">
                  <c:v>0.65136700000000003</c:v>
                </c:pt>
                <c:pt idx="91">
                  <c:v>0.35644500000000001</c:v>
                </c:pt>
                <c:pt idx="92">
                  <c:v>0.117188</c:v>
                </c:pt>
                <c:pt idx="93">
                  <c:v>0.412109</c:v>
                </c:pt>
                <c:pt idx="94">
                  <c:v>0.65136700000000003</c:v>
                </c:pt>
                <c:pt idx="95">
                  <c:v>0.35644500000000001</c:v>
                </c:pt>
                <c:pt idx="96">
                  <c:v>0.11816400000000001</c:v>
                </c:pt>
                <c:pt idx="97">
                  <c:v>0.412109</c:v>
                </c:pt>
                <c:pt idx="98">
                  <c:v>0.65332000000000001</c:v>
                </c:pt>
                <c:pt idx="99">
                  <c:v>0.35644500000000001</c:v>
                </c:pt>
                <c:pt idx="100">
                  <c:v>0.11816400000000001</c:v>
                </c:pt>
                <c:pt idx="101">
                  <c:v>0.412109</c:v>
                </c:pt>
                <c:pt idx="102">
                  <c:v>0.65136700000000003</c:v>
                </c:pt>
                <c:pt idx="103">
                  <c:v>0.35644500000000001</c:v>
                </c:pt>
                <c:pt idx="104">
                  <c:v>0.117188</c:v>
                </c:pt>
                <c:pt idx="105">
                  <c:v>0.412109</c:v>
                </c:pt>
                <c:pt idx="106">
                  <c:v>0.65136700000000003</c:v>
                </c:pt>
                <c:pt idx="107">
                  <c:v>0.35644500000000001</c:v>
                </c:pt>
                <c:pt idx="108">
                  <c:v>0.11621099999999999</c:v>
                </c:pt>
                <c:pt idx="109">
                  <c:v>0.412109</c:v>
                </c:pt>
                <c:pt idx="110">
                  <c:v>0.65136700000000003</c:v>
                </c:pt>
                <c:pt idx="111">
                  <c:v>0.35644500000000001</c:v>
                </c:pt>
                <c:pt idx="112">
                  <c:v>0.117188</c:v>
                </c:pt>
                <c:pt idx="113">
                  <c:v>0.412109</c:v>
                </c:pt>
                <c:pt idx="114">
                  <c:v>0.65234400000000003</c:v>
                </c:pt>
                <c:pt idx="115">
                  <c:v>0.35644500000000001</c:v>
                </c:pt>
                <c:pt idx="116">
                  <c:v>0.11816400000000001</c:v>
                </c:pt>
                <c:pt idx="117">
                  <c:v>0.412109</c:v>
                </c:pt>
                <c:pt idx="118">
                  <c:v>0.65332000000000001</c:v>
                </c:pt>
                <c:pt idx="119">
                  <c:v>0.35644500000000001</c:v>
                </c:pt>
                <c:pt idx="120">
                  <c:v>0.11816400000000001</c:v>
                </c:pt>
                <c:pt idx="121">
                  <c:v>0.412109</c:v>
                </c:pt>
                <c:pt idx="122">
                  <c:v>0.65136700000000003</c:v>
                </c:pt>
                <c:pt idx="123">
                  <c:v>0.35644500000000001</c:v>
                </c:pt>
                <c:pt idx="124">
                  <c:v>0.115234</c:v>
                </c:pt>
                <c:pt idx="125">
                  <c:v>0.412109</c:v>
                </c:pt>
                <c:pt idx="126">
                  <c:v>0.65136700000000003</c:v>
                </c:pt>
                <c:pt idx="127">
                  <c:v>0.35644500000000001</c:v>
                </c:pt>
                <c:pt idx="128">
                  <c:v>0.117188</c:v>
                </c:pt>
                <c:pt idx="129">
                  <c:v>0.412109</c:v>
                </c:pt>
                <c:pt idx="130">
                  <c:v>0.65136700000000003</c:v>
                </c:pt>
                <c:pt idx="131">
                  <c:v>0.35644500000000001</c:v>
                </c:pt>
                <c:pt idx="132">
                  <c:v>0.11816400000000001</c:v>
                </c:pt>
                <c:pt idx="133">
                  <c:v>0.412109</c:v>
                </c:pt>
                <c:pt idx="134">
                  <c:v>0.65332000000000001</c:v>
                </c:pt>
                <c:pt idx="135">
                  <c:v>0.35644500000000001</c:v>
                </c:pt>
                <c:pt idx="136">
                  <c:v>0.11816400000000001</c:v>
                </c:pt>
                <c:pt idx="137">
                  <c:v>0.412109</c:v>
                </c:pt>
                <c:pt idx="138">
                  <c:v>0.65136700000000003</c:v>
                </c:pt>
                <c:pt idx="139">
                  <c:v>0.35644500000000001</c:v>
                </c:pt>
                <c:pt idx="140">
                  <c:v>0.117188</c:v>
                </c:pt>
                <c:pt idx="141">
                  <c:v>0.412109</c:v>
                </c:pt>
                <c:pt idx="142">
                  <c:v>0.65136700000000003</c:v>
                </c:pt>
                <c:pt idx="143">
                  <c:v>0.35644500000000001</c:v>
                </c:pt>
                <c:pt idx="144">
                  <c:v>0.11621099999999999</c:v>
                </c:pt>
                <c:pt idx="145">
                  <c:v>0.412109</c:v>
                </c:pt>
                <c:pt idx="146">
                  <c:v>0.65136700000000003</c:v>
                </c:pt>
                <c:pt idx="147">
                  <c:v>0.35644500000000001</c:v>
                </c:pt>
                <c:pt idx="148">
                  <c:v>0.117188</c:v>
                </c:pt>
                <c:pt idx="149">
                  <c:v>0.412109</c:v>
                </c:pt>
                <c:pt idx="150">
                  <c:v>0.65136700000000003</c:v>
                </c:pt>
                <c:pt idx="151">
                  <c:v>0.35644500000000001</c:v>
                </c:pt>
                <c:pt idx="152">
                  <c:v>0.11816400000000001</c:v>
                </c:pt>
                <c:pt idx="153">
                  <c:v>0.412109</c:v>
                </c:pt>
                <c:pt idx="154">
                  <c:v>0.65332000000000001</c:v>
                </c:pt>
                <c:pt idx="155">
                  <c:v>0.35644500000000001</c:v>
                </c:pt>
                <c:pt idx="156">
                  <c:v>0.11816400000000001</c:v>
                </c:pt>
                <c:pt idx="157">
                  <c:v>0.412109</c:v>
                </c:pt>
                <c:pt idx="158">
                  <c:v>0.65136700000000003</c:v>
                </c:pt>
                <c:pt idx="159">
                  <c:v>0.35644500000000001</c:v>
                </c:pt>
                <c:pt idx="160">
                  <c:v>0.115234</c:v>
                </c:pt>
                <c:pt idx="161">
                  <c:v>0.412109</c:v>
                </c:pt>
                <c:pt idx="162">
                  <c:v>0.65136700000000003</c:v>
                </c:pt>
                <c:pt idx="163">
                  <c:v>0.35644500000000001</c:v>
                </c:pt>
                <c:pt idx="164">
                  <c:v>0.117188</c:v>
                </c:pt>
                <c:pt idx="165">
                  <c:v>0.412109</c:v>
                </c:pt>
                <c:pt idx="166">
                  <c:v>0.65136700000000003</c:v>
                </c:pt>
                <c:pt idx="167">
                  <c:v>0.35644500000000001</c:v>
                </c:pt>
                <c:pt idx="168">
                  <c:v>0.11816400000000001</c:v>
                </c:pt>
                <c:pt idx="169">
                  <c:v>0.412109</c:v>
                </c:pt>
                <c:pt idx="170">
                  <c:v>0.65332000000000001</c:v>
                </c:pt>
                <c:pt idx="171">
                  <c:v>0.35644500000000001</c:v>
                </c:pt>
                <c:pt idx="172">
                  <c:v>0.11816400000000001</c:v>
                </c:pt>
                <c:pt idx="173">
                  <c:v>0.412109</c:v>
                </c:pt>
                <c:pt idx="174">
                  <c:v>0.65136700000000003</c:v>
                </c:pt>
                <c:pt idx="175">
                  <c:v>0.35644500000000001</c:v>
                </c:pt>
                <c:pt idx="176">
                  <c:v>0.117188</c:v>
                </c:pt>
                <c:pt idx="177">
                  <c:v>0.412109</c:v>
                </c:pt>
                <c:pt idx="178">
                  <c:v>0.65136700000000003</c:v>
                </c:pt>
                <c:pt idx="179">
                  <c:v>0.35644500000000001</c:v>
                </c:pt>
                <c:pt idx="180">
                  <c:v>0.11621099999999999</c:v>
                </c:pt>
                <c:pt idx="181">
                  <c:v>0.412109</c:v>
                </c:pt>
                <c:pt idx="182">
                  <c:v>0.65136700000000003</c:v>
                </c:pt>
                <c:pt idx="183">
                  <c:v>0.35644500000000001</c:v>
                </c:pt>
                <c:pt idx="184">
                  <c:v>0.117188</c:v>
                </c:pt>
                <c:pt idx="185">
                  <c:v>0.412109</c:v>
                </c:pt>
                <c:pt idx="186">
                  <c:v>0.65136700000000003</c:v>
                </c:pt>
                <c:pt idx="187">
                  <c:v>0.35644500000000001</c:v>
                </c:pt>
                <c:pt idx="188">
                  <c:v>0.11816400000000001</c:v>
                </c:pt>
                <c:pt idx="189">
                  <c:v>0.412109</c:v>
                </c:pt>
                <c:pt idx="190">
                  <c:v>0.65332000000000001</c:v>
                </c:pt>
                <c:pt idx="191">
                  <c:v>0.35644500000000001</c:v>
                </c:pt>
                <c:pt idx="192">
                  <c:v>0.11816400000000001</c:v>
                </c:pt>
                <c:pt idx="193">
                  <c:v>0.412109</c:v>
                </c:pt>
                <c:pt idx="194">
                  <c:v>0.65136700000000003</c:v>
                </c:pt>
                <c:pt idx="195">
                  <c:v>0.35644500000000001</c:v>
                </c:pt>
                <c:pt idx="196">
                  <c:v>0.117188</c:v>
                </c:pt>
                <c:pt idx="197">
                  <c:v>0.412109</c:v>
                </c:pt>
                <c:pt idx="198">
                  <c:v>0.65136700000000003</c:v>
                </c:pt>
                <c:pt idx="199">
                  <c:v>0.35644500000000001</c:v>
                </c:pt>
                <c:pt idx="200">
                  <c:v>0.115234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C-4143-A64B-888B2F4BC713}"/>
            </c:ext>
          </c:extLst>
        </c:ser>
        <c:ser>
          <c:idx val="3"/>
          <c:order val="3"/>
          <c:tx>
            <c:strRef>
              <c:f>'hpf 10k f 10000'!$E$1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'hpf 10k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10k f 10000'!$E$2:$E$400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4.2099999999999999E-4</c:v>
                </c:pt>
                <c:pt idx="3">
                  <c:v>1.1529999999999999E-3</c:v>
                </c:pt>
                <c:pt idx="4">
                  <c:v>1.93E-4</c:v>
                </c:pt>
                <c:pt idx="5">
                  <c:v>2.1429999999999999E-3</c:v>
                </c:pt>
                <c:pt idx="6">
                  <c:v>1.2229999999999999E-3</c:v>
                </c:pt>
                <c:pt idx="7">
                  <c:v>5.7590000000000002E-3</c:v>
                </c:pt>
                <c:pt idx="8">
                  <c:v>1.557E-3</c:v>
                </c:pt>
                <c:pt idx="9">
                  <c:v>1.1006999999999999E-2</c:v>
                </c:pt>
                <c:pt idx="10">
                  <c:v>3.5170000000000002E-3</c:v>
                </c:pt>
                <c:pt idx="11">
                  <c:v>2.1680999999999999E-2</c:v>
                </c:pt>
                <c:pt idx="12">
                  <c:v>5.659E-3</c:v>
                </c:pt>
                <c:pt idx="13">
                  <c:v>3.9128999999999997E-2</c:v>
                </c:pt>
                <c:pt idx="14">
                  <c:v>1.2743000000000001E-2</c:v>
                </c:pt>
                <c:pt idx="15">
                  <c:v>7.6504000000000003E-2</c:v>
                </c:pt>
                <c:pt idx="16">
                  <c:v>5.0583999999999997E-2</c:v>
                </c:pt>
                <c:pt idx="17">
                  <c:v>0.11078499999999999</c:v>
                </c:pt>
                <c:pt idx="18">
                  <c:v>0.15370300000000001</c:v>
                </c:pt>
                <c:pt idx="19">
                  <c:v>2.8825E-2</c:v>
                </c:pt>
                <c:pt idx="20">
                  <c:v>0.14139599999999999</c:v>
                </c:pt>
                <c:pt idx="21">
                  <c:v>7.4729999999999996E-3</c:v>
                </c:pt>
                <c:pt idx="22">
                  <c:v>0.138826</c:v>
                </c:pt>
                <c:pt idx="23">
                  <c:v>3.4390000000000002E-3</c:v>
                </c:pt>
                <c:pt idx="24">
                  <c:v>0.13522400000000001</c:v>
                </c:pt>
                <c:pt idx="25">
                  <c:v>8.8509999999999995E-3</c:v>
                </c:pt>
                <c:pt idx="26">
                  <c:v>0.13529099999999999</c:v>
                </c:pt>
                <c:pt idx="27">
                  <c:v>1.1245E-2</c:v>
                </c:pt>
                <c:pt idx="28">
                  <c:v>0.13413</c:v>
                </c:pt>
                <c:pt idx="29">
                  <c:v>1.3406E-2</c:v>
                </c:pt>
                <c:pt idx="30">
                  <c:v>0.134158</c:v>
                </c:pt>
                <c:pt idx="31">
                  <c:v>1.2855999999999999E-2</c:v>
                </c:pt>
                <c:pt idx="32">
                  <c:v>0.13425799999999999</c:v>
                </c:pt>
                <c:pt idx="33">
                  <c:v>1.5008000000000001E-2</c:v>
                </c:pt>
                <c:pt idx="34">
                  <c:v>0.13400799999999999</c:v>
                </c:pt>
                <c:pt idx="35">
                  <c:v>1.3211000000000001E-2</c:v>
                </c:pt>
                <c:pt idx="36">
                  <c:v>0.13320100000000001</c:v>
                </c:pt>
                <c:pt idx="37">
                  <c:v>1.4422000000000001E-2</c:v>
                </c:pt>
                <c:pt idx="38">
                  <c:v>0.13442399999999999</c:v>
                </c:pt>
                <c:pt idx="39">
                  <c:v>1.3406E-2</c:v>
                </c:pt>
                <c:pt idx="40">
                  <c:v>0.13297200000000001</c:v>
                </c:pt>
                <c:pt idx="41">
                  <c:v>1.3969000000000001E-2</c:v>
                </c:pt>
                <c:pt idx="42">
                  <c:v>0.135051</c:v>
                </c:pt>
                <c:pt idx="43">
                  <c:v>1.3922E-2</c:v>
                </c:pt>
                <c:pt idx="44">
                  <c:v>0.13286200000000001</c:v>
                </c:pt>
                <c:pt idx="45">
                  <c:v>1.4350999999999999E-2</c:v>
                </c:pt>
                <c:pt idx="46">
                  <c:v>0.134356</c:v>
                </c:pt>
                <c:pt idx="47">
                  <c:v>1.3243E-2</c:v>
                </c:pt>
                <c:pt idx="48">
                  <c:v>0.13328400000000001</c:v>
                </c:pt>
                <c:pt idx="49">
                  <c:v>1.4545000000000001E-2</c:v>
                </c:pt>
                <c:pt idx="50">
                  <c:v>0.134126</c:v>
                </c:pt>
                <c:pt idx="51">
                  <c:v>1.2775999999999999E-2</c:v>
                </c:pt>
                <c:pt idx="52">
                  <c:v>0.13388</c:v>
                </c:pt>
                <c:pt idx="53">
                  <c:v>1.494E-2</c:v>
                </c:pt>
                <c:pt idx="54">
                  <c:v>0.13416700000000001</c:v>
                </c:pt>
                <c:pt idx="55">
                  <c:v>1.3259E-2</c:v>
                </c:pt>
                <c:pt idx="56">
                  <c:v>0.13305900000000001</c:v>
                </c:pt>
                <c:pt idx="57">
                  <c:v>1.389E-2</c:v>
                </c:pt>
                <c:pt idx="58">
                  <c:v>0.13527900000000001</c:v>
                </c:pt>
                <c:pt idx="59">
                  <c:v>1.4097999999999999E-2</c:v>
                </c:pt>
                <c:pt idx="60">
                  <c:v>0.132854</c:v>
                </c:pt>
                <c:pt idx="61">
                  <c:v>1.4406E-2</c:v>
                </c:pt>
                <c:pt idx="62">
                  <c:v>0.134385</c:v>
                </c:pt>
                <c:pt idx="63">
                  <c:v>1.3344999999999999E-2</c:v>
                </c:pt>
                <c:pt idx="64">
                  <c:v>0.13320799999999999</c:v>
                </c:pt>
                <c:pt idx="65">
                  <c:v>1.4529E-2</c:v>
                </c:pt>
                <c:pt idx="66">
                  <c:v>0.13414100000000001</c:v>
                </c:pt>
                <c:pt idx="67">
                  <c:v>1.2805E-2</c:v>
                </c:pt>
                <c:pt idx="68">
                  <c:v>0.13392599999999999</c:v>
                </c:pt>
                <c:pt idx="69">
                  <c:v>1.5103E-2</c:v>
                </c:pt>
                <c:pt idx="70">
                  <c:v>0.134016</c:v>
                </c:pt>
                <c:pt idx="71">
                  <c:v>1.321E-2</c:v>
                </c:pt>
                <c:pt idx="72">
                  <c:v>0.133216</c:v>
                </c:pt>
                <c:pt idx="73">
                  <c:v>1.4452E-2</c:v>
                </c:pt>
                <c:pt idx="74">
                  <c:v>0.13439400000000001</c:v>
                </c:pt>
                <c:pt idx="75">
                  <c:v>1.3388000000000001E-2</c:v>
                </c:pt>
                <c:pt idx="76">
                  <c:v>0.13297200000000001</c:v>
                </c:pt>
                <c:pt idx="77">
                  <c:v>1.3957000000000001E-2</c:v>
                </c:pt>
                <c:pt idx="78">
                  <c:v>0.13506599999999999</c:v>
                </c:pt>
                <c:pt idx="79">
                  <c:v>1.3931000000000001E-2</c:v>
                </c:pt>
                <c:pt idx="80">
                  <c:v>0.13286200000000001</c:v>
                </c:pt>
                <c:pt idx="81">
                  <c:v>1.4357E-2</c:v>
                </c:pt>
                <c:pt idx="82">
                  <c:v>0.134356</c:v>
                </c:pt>
                <c:pt idx="83">
                  <c:v>1.3254999999999999E-2</c:v>
                </c:pt>
                <c:pt idx="84">
                  <c:v>0.133269</c:v>
                </c:pt>
                <c:pt idx="85">
                  <c:v>1.4538000000000001E-2</c:v>
                </c:pt>
                <c:pt idx="86">
                  <c:v>0.134126</c:v>
                </c:pt>
                <c:pt idx="87">
                  <c:v>1.2777E-2</c:v>
                </c:pt>
                <c:pt idx="88">
                  <c:v>0.13388</c:v>
                </c:pt>
                <c:pt idx="89">
                  <c:v>1.4954E-2</c:v>
                </c:pt>
                <c:pt idx="90">
                  <c:v>0.13413700000000001</c:v>
                </c:pt>
                <c:pt idx="91">
                  <c:v>1.3232000000000001E-2</c:v>
                </c:pt>
                <c:pt idx="92">
                  <c:v>0.13305900000000001</c:v>
                </c:pt>
                <c:pt idx="93">
                  <c:v>1.3863E-2</c:v>
                </c:pt>
                <c:pt idx="94">
                  <c:v>0.13530900000000001</c:v>
                </c:pt>
                <c:pt idx="95">
                  <c:v>1.4107E-2</c:v>
                </c:pt>
                <c:pt idx="96">
                  <c:v>0.13286999999999999</c:v>
                </c:pt>
                <c:pt idx="97">
                  <c:v>1.4425E-2</c:v>
                </c:pt>
                <c:pt idx="98">
                  <c:v>0.134385</c:v>
                </c:pt>
                <c:pt idx="99">
                  <c:v>1.3368E-2</c:v>
                </c:pt>
                <c:pt idx="100">
                  <c:v>0.13317699999999999</c:v>
                </c:pt>
                <c:pt idx="101">
                  <c:v>1.451E-2</c:v>
                </c:pt>
                <c:pt idx="102">
                  <c:v>0.13414100000000001</c:v>
                </c:pt>
                <c:pt idx="103">
                  <c:v>1.2792E-2</c:v>
                </c:pt>
                <c:pt idx="104">
                  <c:v>0.13394200000000001</c:v>
                </c:pt>
                <c:pt idx="105">
                  <c:v>1.5112E-2</c:v>
                </c:pt>
                <c:pt idx="106">
                  <c:v>0.134016</c:v>
                </c:pt>
                <c:pt idx="107">
                  <c:v>1.3214E-2</c:v>
                </c:pt>
                <c:pt idx="108">
                  <c:v>0.133216</c:v>
                </c:pt>
                <c:pt idx="109">
                  <c:v>1.4461999999999999E-2</c:v>
                </c:pt>
                <c:pt idx="110">
                  <c:v>0.134379</c:v>
                </c:pt>
                <c:pt idx="111">
                  <c:v>1.3379E-2</c:v>
                </c:pt>
                <c:pt idx="112">
                  <c:v>0.13297200000000001</c:v>
                </c:pt>
                <c:pt idx="113">
                  <c:v>1.3953E-2</c:v>
                </c:pt>
                <c:pt idx="114">
                  <c:v>0.13506599999999999</c:v>
                </c:pt>
                <c:pt idx="115">
                  <c:v>1.3932E-2</c:v>
                </c:pt>
                <c:pt idx="116">
                  <c:v>0.13286200000000001</c:v>
                </c:pt>
                <c:pt idx="117">
                  <c:v>1.4357E-2</c:v>
                </c:pt>
                <c:pt idx="118">
                  <c:v>0.13437099999999999</c:v>
                </c:pt>
                <c:pt idx="119">
                  <c:v>1.3285999999999999E-2</c:v>
                </c:pt>
                <c:pt idx="120">
                  <c:v>0.13325400000000001</c:v>
                </c:pt>
                <c:pt idx="121">
                  <c:v>1.4553999999999999E-2</c:v>
                </c:pt>
                <c:pt idx="122">
                  <c:v>0.134126</c:v>
                </c:pt>
                <c:pt idx="123">
                  <c:v>1.2813E-2</c:v>
                </c:pt>
                <c:pt idx="124">
                  <c:v>0.13389599999999999</c:v>
                </c:pt>
                <c:pt idx="125">
                  <c:v>1.5076000000000001E-2</c:v>
                </c:pt>
                <c:pt idx="126">
                  <c:v>0.134017</c:v>
                </c:pt>
                <c:pt idx="127">
                  <c:v>1.3195999999999999E-2</c:v>
                </c:pt>
                <c:pt idx="128">
                  <c:v>0.13320100000000001</c:v>
                </c:pt>
                <c:pt idx="129">
                  <c:v>1.4399E-2</c:v>
                </c:pt>
                <c:pt idx="130">
                  <c:v>0.134439</c:v>
                </c:pt>
                <c:pt idx="131">
                  <c:v>1.3391E-2</c:v>
                </c:pt>
                <c:pt idx="132">
                  <c:v>0.13297100000000001</c:v>
                </c:pt>
                <c:pt idx="133">
                  <c:v>1.3934E-2</c:v>
                </c:pt>
                <c:pt idx="134">
                  <c:v>0.13503499999999999</c:v>
                </c:pt>
                <c:pt idx="135">
                  <c:v>1.3795E-2</c:v>
                </c:pt>
                <c:pt idx="136">
                  <c:v>0.132997</c:v>
                </c:pt>
                <c:pt idx="137">
                  <c:v>1.4404999999999999E-2</c:v>
                </c:pt>
                <c:pt idx="138">
                  <c:v>0.134214</c:v>
                </c:pt>
                <c:pt idx="139">
                  <c:v>1.2733E-2</c:v>
                </c:pt>
                <c:pt idx="140">
                  <c:v>0.13412399999999999</c:v>
                </c:pt>
                <c:pt idx="141">
                  <c:v>1.5252999999999999E-2</c:v>
                </c:pt>
                <c:pt idx="142">
                  <c:v>0.13400899999999999</c:v>
                </c:pt>
                <c:pt idx="143">
                  <c:v>1.3252999999999999E-2</c:v>
                </c:pt>
                <c:pt idx="144">
                  <c:v>0.13322999999999999</c:v>
                </c:pt>
                <c:pt idx="145">
                  <c:v>1.451E-2</c:v>
                </c:pt>
                <c:pt idx="146">
                  <c:v>0.13434699999999999</c:v>
                </c:pt>
                <c:pt idx="147">
                  <c:v>1.3363999999999999E-2</c:v>
                </c:pt>
                <c:pt idx="148">
                  <c:v>0.13298599999999999</c:v>
                </c:pt>
                <c:pt idx="149">
                  <c:v>1.3957000000000001E-2</c:v>
                </c:pt>
                <c:pt idx="150">
                  <c:v>0.13508100000000001</c:v>
                </c:pt>
                <c:pt idx="151">
                  <c:v>1.3946E-2</c:v>
                </c:pt>
                <c:pt idx="152">
                  <c:v>0.13286100000000001</c:v>
                </c:pt>
                <c:pt idx="153">
                  <c:v>1.4364E-2</c:v>
                </c:pt>
                <c:pt idx="154">
                  <c:v>0.13437099999999999</c:v>
                </c:pt>
                <c:pt idx="155">
                  <c:v>1.3296000000000001E-2</c:v>
                </c:pt>
                <c:pt idx="156">
                  <c:v>0.133239</c:v>
                </c:pt>
                <c:pt idx="157">
                  <c:v>1.4543E-2</c:v>
                </c:pt>
                <c:pt idx="158">
                  <c:v>0.134126</c:v>
                </c:pt>
                <c:pt idx="159">
                  <c:v>1.2801E-2</c:v>
                </c:pt>
                <c:pt idx="160">
                  <c:v>0.133911</c:v>
                </c:pt>
                <c:pt idx="161">
                  <c:v>1.5086E-2</c:v>
                </c:pt>
                <c:pt idx="162">
                  <c:v>0.134017</c:v>
                </c:pt>
                <c:pt idx="163">
                  <c:v>1.3200999999999999E-2</c:v>
                </c:pt>
                <c:pt idx="164">
                  <c:v>0.13320100000000001</c:v>
                </c:pt>
                <c:pt idx="165">
                  <c:v>1.4408000000000001E-2</c:v>
                </c:pt>
                <c:pt idx="166">
                  <c:v>0.13442399999999999</c:v>
                </c:pt>
                <c:pt idx="167">
                  <c:v>1.3379E-2</c:v>
                </c:pt>
                <c:pt idx="168">
                  <c:v>0.13297100000000001</c:v>
                </c:pt>
                <c:pt idx="169">
                  <c:v>1.3920999999999999E-2</c:v>
                </c:pt>
                <c:pt idx="170">
                  <c:v>0.13505</c:v>
                </c:pt>
                <c:pt idx="171">
                  <c:v>1.3806000000000001E-2</c:v>
                </c:pt>
                <c:pt idx="172">
                  <c:v>0.13298199999999999</c:v>
                </c:pt>
                <c:pt idx="173">
                  <c:v>1.4381E-2</c:v>
                </c:pt>
                <c:pt idx="174">
                  <c:v>0.13422899999999999</c:v>
                </c:pt>
                <c:pt idx="175">
                  <c:v>1.2718999999999999E-2</c:v>
                </c:pt>
                <c:pt idx="176">
                  <c:v>0.134154</c:v>
                </c:pt>
                <c:pt idx="177">
                  <c:v>1.5265000000000001E-2</c:v>
                </c:pt>
                <c:pt idx="178">
                  <c:v>0.13402500000000001</c:v>
                </c:pt>
                <c:pt idx="179">
                  <c:v>1.3272000000000001E-2</c:v>
                </c:pt>
                <c:pt idx="180">
                  <c:v>0.13322999999999999</c:v>
                </c:pt>
                <c:pt idx="181">
                  <c:v>1.4524E-2</c:v>
                </c:pt>
                <c:pt idx="182">
                  <c:v>0.13433200000000001</c:v>
                </c:pt>
                <c:pt idx="183">
                  <c:v>1.3355000000000001E-2</c:v>
                </c:pt>
                <c:pt idx="184">
                  <c:v>0.13298599999999999</c:v>
                </c:pt>
                <c:pt idx="185">
                  <c:v>1.3946999999999999E-2</c:v>
                </c:pt>
                <c:pt idx="186">
                  <c:v>0.13509699999999999</c:v>
                </c:pt>
                <c:pt idx="187">
                  <c:v>1.3956E-2</c:v>
                </c:pt>
                <c:pt idx="188">
                  <c:v>0.13286100000000001</c:v>
                </c:pt>
                <c:pt idx="189">
                  <c:v>1.4368000000000001E-2</c:v>
                </c:pt>
                <c:pt idx="190">
                  <c:v>0.13437099999999999</c:v>
                </c:pt>
                <c:pt idx="191">
                  <c:v>1.3304E-2</c:v>
                </c:pt>
                <c:pt idx="192">
                  <c:v>0.13322400000000001</c:v>
                </c:pt>
                <c:pt idx="193">
                  <c:v>1.4524E-2</c:v>
                </c:pt>
                <c:pt idx="194">
                  <c:v>0.13414200000000001</c:v>
                </c:pt>
                <c:pt idx="195">
                  <c:v>1.2808E-2</c:v>
                </c:pt>
                <c:pt idx="196">
                  <c:v>0.133911</c:v>
                </c:pt>
                <c:pt idx="197">
                  <c:v>1.5089999999999999E-2</c:v>
                </c:pt>
                <c:pt idx="198">
                  <c:v>0.134017</c:v>
                </c:pt>
                <c:pt idx="199">
                  <c:v>1.3202999999999999E-2</c:v>
                </c:pt>
                <c:pt idx="200">
                  <c:v>0.133216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DC-4143-A64B-888B2F4B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3k f 10000'!$B$1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0.69973799999999997</c:v>
                </c:pt>
                <c:pt idx="2">
                  <c:v>0.35012799999999999</c:v>
                </c:pt>
                <c:pt idx="3">
                  <c:v>7.0200000000000004E-4</c:v>
                </c:pt>
                <c:pt idx="4">
                  <c:v>0.35012799999999999</c:v>
                </c:pt>
                <c:pt idx="5">
                  <c:v>0.69930999999999999</c:v>
                </c:pt>
                <c:pt idx="6">
                  <c:v>0.34991499999999998</c:v>
                </c:pt>
                <c:pt idx="7">
                  <c:v>9.2E-5</c:v>
                </c:pt>
                <c:pt idx="8">
                  <c:v>0.35000599999999998</c:v>
                </c:pt>
                <c:pt idx="9">
                  <c:v>0.69912700000000005</c:v>
                </c:pt>
                <c:pt idx="10">
                  <c:v>0.349823</c:v>
                </c:pt>
                <c:pt idx="11">
                  <c:v>3.0499999999999999E-4</c:v>
                </c:pt>
                <c:pt idx="12">
                  <c:v>0.349823</c:v>
                </c:pt>
                <c:pt idx="13">
                  <c:v>0.69937099999999996</c:v>
                </c:pt>
                <c:pt idx="14">
                  <c:v>0.34988399999999997</c:v>
                </c:pt>
                <c:pt idx="15">
                  <c:v>7.0200000000000004E-4</c:v>
                </c:pt>
                <c:pt idx="16">
                  <c:v>0.35009800000000002</c:v>
                </c:pt>
                <c:pt idx="17">
                  <c:v>0.69992100000000002</c:v>
                </c:pt>
                <c:pt idx="18">
                  <c:v>0.34997600000000001</c:v>
                </c:pt>
                <c:pt idx="19">
                  <c:v>8.5400000000000005E-4</c:v>
                </c:pt>
                <c:pt idx="20">
                  <c:v>0.35012799999999999</c:v>
                </c:pt>
                <c:pt idx="21">
                  <c:v>0.69964599999999999</c:v>
                </c:pt>
                <c:pt idx="22">
                  <c:v>0.350159</c:v>
                </c:pt>
                <c:pt idx="23">
                  <c:v>6.0999999999999997E-4</c:v>
                </c:pt>
                <c:pt idx="24">
                  <c:v>0.35009800000000002</c:v>
                </c:pt>
                <c:pt idx="25">
                  <c:v>0.69928000000000001</c:v>
                </c:pt>
                <c:pt idx="26">
                  <c:v>0.34988399999999997</c:v>
                </c:pt>
                <c:pt idx="27">
                  <c:v>3.1000000000000001E-5</c:v>
                </c:pt>
                <c:pt idx="28">
                  <c:v>0.35000599999999998</c:v>
                </c:pt>
                <c:pt idx="29">
                  <c:v>0.69912700000000005</c:v>
                </c:pt>
                <c:pt idx="30">
                  <c:v>0.349823</c:v>
                </c:pt>
                <c:pt idx="31">
                  <c:v>3.3599999999999998E-4</c:v>
                </c:pt>
                <c:pt idx="32">
                  <c:v>0.349823</c:v>
                </c:pt>
                <c:pt idx="33">
                  <c:v>0.69937099999999996</c:v>
                </c:pt>
                <c:pt idx="34">
                  <c:v>0.34988399999999997</c:v>
                </c:pt>
                <c:pt idx="35">
                  <c:v>7.0200000000000004E-4</c:v>
                </c:pt>
                <c:pt idx="36">
                  <c:v>0.35009800000000002</c:v>
                </c:pt>
                <c:pt idx="37">
                  <c:v>0.69976799999999995</c:v>
                </c:pt>
                <c:pt idx="38">
                  <c:v>0.35009800000000002</c:v>
                </c:pt>
                <c:pt idx="39">
                  <c:v>7.0200000000000004E-4</c:v>
                </c:pt>
                <c:pt idx="40">
                  <c:v>0.35012799999999999</c:v>
                </c:pt>
                <c:pt idx="41">
                  <c:v>0.69930999999999999</c:v>
                </c:pt>
                <c:pt idx="42">
                  <c:v>0.34991499999999998</c:v>
                </c:pt>
                <c:pt idx="43">
                  <c:v>1.5300000000000001E-4</c:v>
                </c:pt>
                <c:pt idx="44">
                  <c:v>0.35000599999999998</c:v>
                </c:pt>
                <c:pt idx="45">
                  <c:v>0.69909699999999997</c:v>
                </c:pt>
                <c:pt idx="46">
                  <c:v>0.349823</c:v>
                </c:pt>
                <c:pt idx="47">
                  <c:v>3.0499999999999999E-4</c:v>
                </c:pt>
                <c:pt idx="48">
                  <c:v>0.349823</c:v>
                </c:pt>
                <c:pt idx="49">
                  <c:v>0.69934099999999999</c:v>
                </c:pt>
                <c:pt idx="50">
                  <c:v>0.34988399999999997</c:v>
                </c:pt>
                <c:pt idx="51">
                  <c:v>7.0200000000000004E-4</c:v>
                </c:pt>
                <c:pt idx="52">
                  <c:v>0.35009800000000002</c:v>
                </c:pt>
                <c:pt idx="53">
                  <c:v>0.69989000000000001</c:v>
                </c:pt>
                <c:pt idx="54">
                  <c:v>0.34997600000000001</c:v>
                </c:pt>
                <c:pt idx="55">
                  <c:v>8.5400000000000005E-4</c:v>
                </c:pt>
                <c:pt idx="56">
                  <c:v>0.350159</c:v>
                </c:pt>
                <c:pt idx="57">
                  <c:v>0.69967699999999999</c:v>
                </c:pt>
                <c:pt idx="58">
                  <c:v>0.350159</c:v>
                </c:pt>
                <c:pt idx="59">
                  <c:v>6.0999999999999997E-4</c:v>
                </c:pt>
                <c:pt idx="60">
                  <c:v>0.35009800000000002</c:v>
                </c:pt>
                <c:pt idx="61">
                  <c:v>0.69928000000000001</c:v>
                </c:pt>
                <c:pt idx="62">
                  <c:v>0.34988399999999997</c:v>
                </c:pt>
                <c:pt idx="63">
                  <c:v>3.1000000000000001E-5</c:v>
                </c:pt>
                <c:pt idx="64">
                  <c:v>0.35000599999999998</c:v>
                </c:pt>
                <c:pt idx="65">
                  <c:v>0.69912700000000005</c:v>
                </c:pt>
                <c:pt idx="66">
                  <c:v>0.349823</c:v>
                </c:pt>
                <c:pt idx="67">
                  <c:v>3.0499999999999999E-4</c:v>
                </c:pt>
                <c:pt idx="68">
                  <c:v>0.349823</c:v>
                </c:pt>
                <c:pt idx="69">
                  <c:v>0.69937099999999996</c:v>
                </c:pt>
                <c:pt idx="70">
                  <c:v>0.34988399999999997</c:v>
                </c:pt>
                <c:pt idx="71">
                  <c:v>7.0200000000000004E-4</c:v>
                </c:pt>
                <c:pt idx="72">
                  <c:v>0.35009800000000002</c:v>
                </c:pt>
                <c:pt idx="73">
                  <c:v>0.69979899999999995</c:v>
                </c:pt>
                <c:pt idx="74">
                  <c:v>0.35009800000000002</c:v>
                </c:pt>
                <c:pt idx="75">
                  <c:v>7.3200000000000001E-4</c:v>
                </c:pt>
                <c:pt idx="76">
                  <c:v>0.35012799999999999</c:v>
                </c:pt>
                <c:pt idx="77">
                  <c:v>0.69930999999999999</c:v>
                </c:pt>
                <c:pt idx="78">
                  <c:v>0.34994500000000001</c:v>
                </c:pt>
                <c:pt idx="79">
                  <c:v>1.83E-4</c:v>
                </c:pt>
                <c:pt idx="80">
                  <c:v>0.35003699999999999</c:v>
                </c:pt>
                <c:pt idx="81">
                  <c:v>0.69909699999999997</c:v>
                </c:pt>
                <c:pt idx="82">
                  <c:v>0.349823</c:v>
                </c:pt>
                <c:pt idx="83">
                  <c:v>2.7500000000000002E-4</c:v>
                </c:pt>
                <c:pt idx="84">
                  <c:v>0.349823</c:v>
                </c:pt>
                <c:pt idx="85">
                  <c:v>0.69934099999999999</c:v>
                </c:pt>
                <c:pt idx="86">
                  <c:v>0.34988399999999997</c:v>
                </c:pt>
                <c:pt idx="87">
                  <c:v>7.0200000000000004E-4</c:v>
                </c:pt>
                <c:pt idx="88">
                  <c:v>0.35009800000000002</c:v>
                </c:pt>
                <c:pt idx="89">
                  <c:v>0.69986000000000004</c:v>
                </c:pt>
                <c:pt idx="90">
                  <c:v>0.34997600000000001</c:v>
                </c:pt>
                <c:pt idx="91">
                  <c:v>8.5400000000000005E-4</c:v>
                </c:pt>
                <c:pt idx="92">
                  <c:v>0.350159</c:v>
                </c:pt>
                <c:pt idx="93">
                  <c:v>0.69967699999999999</c:v>
                </c:pt>
                <c:pt idx="94">
                  <c:v>0.350159</c:v>
                </c:pt>
                <c:pt idx="95">
                  <c:v>6.0999999999999997E-4</c:v>
                </c:pt>
                <c:pt idx="96">
                  <c:v>0.35009800000000002</c:v>
                </c:pt>
                <c:pt idx="97">
                  <c:v>0.69928000000000001</c:v>
                </c:pt>
                <c:pt idx="98">
                  <c:v>0.34988399999999997</c:v>
                </c:pt>
                <c:pt idx="99">
                  <c:v>6.0999999999999999E-5</c:v>
                </c:pt>
                <c:pt idx="100">
                  <c:v>0.35000599999999998</c:v>
                </c:pt>
                <c:pt idx="101">
                  <c:v>0.69912700000000005</c:v>
                </c:pt>
                <c:pt idx="102">
                  <c:v>0.349823</c:v>
                </c:pt>
                <c:pt idx="103">
                  <c:v>3.0499999999999999E-4</c:v>
                </c:pt>
                <c:pt idx="104">
                  <c:v>0.349823</c:v>
                </c:pt>
                <c:pt idx="105">
                  <c:v>0.69937099999999996</c:v>
                </c:pt>
                <c:pt idx="106">
                  <c:v>0.34988399999999997</c:v>
                </c:pt>
                <c:pt idx="107">
                  <c:v>7.0200000000000004E-4</c:v>
                </c:pt>
                <c:pt idx="108">
                  <c:v>0.35009800000000002</c:v>
                </c:pt>
                <c:pt idx="109">
                  <c:v>0.69995099999999999</c:v>
                </c:pt>
                <c:pt idx="110">
                  <c:v>0.34997600000000001</c:v>
                </c:pt>
                <c:pt idx="111">
                  <c:v>8.5400000000000005E-4</c:v>
                </c:pt>
                <c:pt idx="112">
                  <c:v>0.35012799999999999</c:v>
                </c:pt>
                <c:pt idx="113">
                  <c:v>0.69964599999999999</c:v>
                </c:pt>
                <c:pt idx="114">
                  <c:v>0.350159</c:v>
                </c:pt>
                <c:pt idx="115">
                  <c:v>6.0999999999999997E-4</c:v>
                </c:pt>
                <c:pt idx="116">
                  <c:v>0.35009800000000002</c:v>
                </c:pt>
                <c:pt idx="117">
                  <c:v>0.69928000000000001</c:v>
                </c:pt>
                <c:pt idx="118">
                  <c:v>0.34988399999999997</c:v>
                </c:pt>
                <c:pt idx="119">
                  <c:v>1.83E-4</c:v>
                </c:pt>
                <c:pt idx="120">
                  <c:v>0.34988399999999997</c:v>
                </c:pt>
                <c:pt idx="121">
                  <c:v>0.69924900000000001</c:v>
                </c:pt>
                <c:pt idx="122">
                  <c:v>0.349854</c:v>
                </c:pt>
                <c:pt idx="123">
                  <c:v>6.7100000000000005E-4</c:v>
                </c:pt>
                <c:pt idx="124">
                  <c:v>0.35006700000000002</c:v>
                </c:pt>
                <c:pt idx="125">
                  <c:v>0.69979899999999995</c:v>
                </c:pt>
                <c:pt idx="126">
                  <c:v>0.34994500000000001</c:v>
                </c:pt>
                <c:pt idx="127">
                  <c:v>8.8500000000000004E-4</c:v>
                </c:pt>
                <c:pt idx="128">
                  <c:v>0.350159</c:v>
                </c:pt>
                <c:pt idx="129">
                  <c:v>0.69967699999999999</c:v>
                </c:pt>
                <c:pt idx="130">
                  <c:v>0.35012799999999999</c:v>
                </c:pt>
                <c:pt idx="131">
                  <c:v>6.0999999999999997E-4</c:v>
                </c:pt>
                <c:pt idx="132">
                  <c:v>0.35009800000000002</c:v>
                </c:pt>
                <c:pt idx="133">
                  <c:v>0.69928000000000001</c:v>
                </c:pt>
                <c:pt idx="134">
                  <c:v>0.34988399999999997</c:v>
                </c:pt>
                <c:pt idx="135">
                  <c:v>9.2E-5</c:v>
                </c:pt>
                <c:pt idx="136">
                  <c:v>0.35000599999999998</c:v>
                </c:pt>
                <c:pt idx="137">
                  <c:v>0.69912700000000005</c:v>
                </c:pt>
                <c:pt idx="138">
                  <c:v>0.349823</c:v>
                </c:pt>
                <c:pt idx="139">
                  <c:v>3.0499999999999999E-4</c:v>
                </c:pt>
                <c:pt idx="140">
                  <c:v>0.349823</c:v>
                </c:pt>
                <c:pt idx="141">
                  <c:v>0.69937099999999996</c:v>
                </c:pt>
                <c:pt idx="142">
                  <c:v>0.34988399999999997</c:v>
                </c:pt>
                <c:pt idx="143">
                  <c:v>7.0200000000000004E-4</c:v>
                </c:pt>
                <c:pt idx="144">
                  <c:v>0.35009800000000002</c:v>
                </c:pt>
                <c:pt idx="145">
                  <c:v>0.69992100000000002</c:v>
                </c:pt>
                <c:pt idx="146">
                  <c:v>0.34997600000000001</c:v>
                </c:pt>
                <c:pt idx="147">
                  <c:v>8.5400000000000005E-4</c:v>
                </c:pt>
                <c:pt idx="148">
                  <c:v>0.35012799999999999</c:v>
                </c:pt>
                <c:pt idx="149">
                  <c:v>0.69964599999999999</c:v>
                </c:pt>
                <c:pt idx="150">
                  <c:v>0.350159</c:v>
                </c:pt>
                <c:pt idx="151">
                  <c:v>6.0999999999999997E-4</c:v>
                </c:pt>
                <c:pt idx="152">
                  <c:v>0.35009800000000002</c:v>
                </c:pt>
                <c:pt idx="153">
                  <c:v>0.69928000000000001</c:v>
                </c:pt>
                <c:pt idx="154">
                  <c:v>0.34988399999999997</c:v>
                </c:pt>
                <c:pt idx="155">
                  <c:v>1.83E-4</c:v>
                </c:pt>
                <c:pt idx="156">
                  <c:v>0.34988399999999997</c:v>
                </c:pt>
                <c:pt idx="157">
                  <c:v>0.69924900000000001</c:v>
                </c:pt>
                <c:pt idx="158">
                  <c:v>0.349854</c:v>
                </c:pt>
                <c:pt idx="159">
                  <c:v>6.4099999999999997E-4</c:v>
                </c:pt>
                <c:pt idx="160">
                  <c:v>0.35003699999999999</c:v>
                </c:pt>
                <c:pt idx="161">
                  <c:v>0.69976799999999995</c:v>
                </c:pt>
                <c:pt idx="162">
                  <c:v>0.34994500000000001</c:v>
                </c:pt>
                <c:pt idx="163">
                  <c:v>8.8500000000000004E-4</c:v>
                </c:pt>
                <c:pt idx="164">
                  <c:v>0.350159</c:v>
                </c:pt>
                <c:pt idx="165">
                  <c:v>0.69967699999999999</c:v>
                </c:pt>
                <c:pt idx="166">
                  <c:v>0.35012799999999999</c:v>
                </c:pt>
                <c:pt idx="167">
                  <c:v>6.4099999999999997E-4</c:v>
                </c:pt>
                <c:pt idx="168">
                  <c:v>0.35009800000000002</c:v>
                </c:pt>
                <c:pt idx="169">
                  <c:v>0.69928000000000001</c:v>
                </c:pt>
                <c:pt idx="170">
                  <c:v>0.34988399999999997</c:v>
                </c:pt>
                <c:pt idx="171">
                  <c:v>1.22E-4</c:v>
                </c:pt>
                <c:pt idx="172">
                  <c:v>0.35000599999999998</c:v>
                </c:pt>
                <c:pt idx="173">
                  <c:v>0.69912700000000005</c:v>
                </c:pt>
                <c:pt idx="174">
                  <c:v>0.349823</c:v>
                </c:pt>
                <c:pt idx="175">
                  <c:v>3.0499999999999999E-4</c:v>
                </c:pt>
                <c:pt idx="176">
                  <c:v>0.349823</c:v>
                </c:pt>
                <c:pt idx="177">
                  <c:v>0.69937099999999996</c:v>
                </c:pt>
                <c:pt idx="178">
                  <c:v>0.34988399999999997</c:v>
                </c:pt>
                <c:pt idx="179">
                  <c:v>7.0200000000000004E-4</c:v>
                </c:pt>
                <c:pt idx="180">
                  <c:v>0.35009800000000002</c:v>
                </c:pt>
                <c:pt idx="181">
                  <c:v>0.69992100000000002</c:v>
                </c:pt>
                <c:pt idx="182">
                  <c:v>0.34997600000000001</c:v>
                </c:pt>
                <c:pt idx="183">
                  <c:v>8.5400000000000005E-4</c:v>
                </c:pt>
                <c:pt idx="184">
                  <c:v>0.350159</c:v>
                </c:pt>
                <c:pt idx="185">
                  <c:v>0.69967699999999999</c:v>
                </c:pt>
                <c:pt idx="186">
                  <c:v>0.350159</c:v>
                </c:pt>
                <c:pt idx="187">
                  <c:v>6.0999999999999997E-4</c:v>
                </c:pt>
                <c:pt idx="188">
                  <c:v>0.35009800000000002</c:v>
                </c:pt>
                <c:pt idx="189">
                  <c:v>0.69928000000000001</c:v>
                </c:pt>
                <c:pt idx="190">
                  <c:v>0.34988399999999997</c:v>
                </c:pt>
                <c:pt idx="191">
                  <c:v>3.1000000000000001E-5</c:v>
                </c:pt>
                <c:pt idx="192">
                  <c:v>0.35000599999999998</c:v>
                </c:pt>
                <c:pt idx="193">
                  <c:v>0.69912700000000005</c:v>
                </c:pt>
                <c:pt idx="194">
                  <c:v>0.349823</c:v>
                </c:pt>
                <c:pt idx="195">
                  <c:v>3.3599999999999998E-4</c:v>
                </c:pt>
                <c:pt idx="196">
                  <c:v>0.349823</c:v>
                </c:pt>
                <c:pt idx="197">
                  <c:v>0.69937099999999996</c:v>
                </c:pt>
                <c:pt idx="198">
                  <c:v>0.34988399999999997</c:v>
                </c:pt>
                <c:pt idx="199">
                  <c:v>7.0200000000000004E-4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B-BD4B-A570-1EFFF67197C6}"/>
            </c:ext>
          </c:extLst>
        </c:ser>
        <c:ser>
          <c:idx val="1"/>
          <c:order val="1"/>
          <c:tx>
            <c:strRef>
              <c:f>'lpf 3k f 10000'!$C$1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0.22137499999999999</c:v>
                </c:pt>
                <c:pt idx="2">
                  <c:v>0.60684199999999999</c:v>
                </c:pt>
                <c:pt idx="3">
                  <c:v>0.35293600000000003</c:v>
                </c:pt>
                <c:pt idx="4">
                  <c:v>0.11788899999999999</c:v>
                </c:pt>
                <c:pt idx="5">
                  <c:v>0.41278100000000001</c:v>
                </c:pt>
                <c:pt idx="6">
                  <c:v>0.65396100000000001</c:v>
                </c:pt>
                <c:pt idx="7">
                  <c:v>0.357269</c:v>
                </c:pt>
                <c:pt idx="8">
                  <c:v>0.11853</c:v>
                </c:pt>
                <c:pt idx="9">
                  <c:v>0.41275000000000001</c:v>
                </c:pt>
                <c:pt idx="10">
                  <c:v>0.65216099999999999</c:v>
                </c:pt>
                <c:pt idx="11">
                  <c:v>0.357178</c:v>
                </c:pt>
                <c:pt idx="12">
                  <c:v>0.11770600000000001</c:v>
                </c:pt>
                <c:pt idx="13">
                  <c:v>0.41275000000000001</c:v>
                </c:pt>
                <c:pt idx="14">
                  <c:v>0.65170300000000003</c:v>
                </c:pt>
                <c:pt idx="15">
                  <c:v>0.357178</c:v>
                </c:pt>
                <c:pt idx="16">
                  <c:v>0.116302</c:v>
                </c:pt>
                <c:pt idx="17">
                  <c:v>0.412659</c:v>
                </c:pt>
                <c:pt idx="18">
                  <c:v>0.65142800000000001</c:v>
                </c:pt>
                <c:pt idx="19">
                  <c:v>0.35720800000000003</c:v>
                </c:pt>
                <c:pt idx="20">
                  <c:v>0.117828</c:v>
                </c:pt>
                <c:pt idx="21">
                  <c:v>0.41278100000000001</c:v>
                </c:pt>
                <c:pt idx="22">
                  <c:v>0.65231300000000003</c:v>
                </c:pt>
                <c:pt idx="23">
                  <c:v>0.35720800000000003</c:v>
                </c:pt>
                <c:pt idx="24">
                  <c:v>0.118256</c:v>
                </c:pt>
                <c:pt idx="25">
                  <c:v>0.41278100000000001</c:v>
                </c:pt>
                <c:pt idx="26">
                  <c:v>0.65362500000000001</c:v>
                </c:pt>
                <c:pt idx="27">
                  <c:v>0.35730000000000001</c:v>
                </c:pt>
                <c:pt idx="28">
                  <c:v>0.11853</c:v>
                </c:pt>
                <c:pt idx="29">
                  <c:v>0.41275000000000001</c:v>
                </c:pt>
                <c:pt idx="30">
                  <c:v>0.65212999999999999</c:v>
                </c:pt>
                <c:pt idx="31">
                  <c:v>0.357178</c:v>
                </c:pt>
                <c:pt idx="32">
                  <c:v>0.117615</c:v>
                </c:pt>
                <c:pt idx="33">
                  <c:v>0.41275000000000001</c:v>
                </c:pt>
                <c:pt idx="34">
                  <c:v>0.65170300000000003</c:v>
                </c:pt>
                <c:pt idx="35">
                  <c:v>0.357178</c:v>
                </c:pt>
                <c:pt idx="36">
                  <c:v>0.116364</c:v>
                </c:pt>
                <c:pt idx="37">
                  <c:v>0.412659</c:v>
                </c:pt>
                <c:pt idx="38">
                  <c:v>0.65173300000000001</c:v>
                </c:pt>
                <c:pt idx="39">
                  <c:v>0.35720800000000003</c:v>
                </c:pt>
                <c:pt idx="40">
                  <c:v>0.118103</c:v>
                </c:pt>
                <c:pt idx="41">
                  <c:v>0.41278100000000001</c:v>
                </c:pt>
                <c:pt idx="42">
                  <c:v>0.654053</c:v>
                </c:pt>
                <c:pt idx="43">
                  <c:v>0.357269</c:v>
                </c:pt>
                <c:pt idx="44">
                  <c:v>0.11853</c:v>
                </c:pt>
                <c:pt idx="45">
                  <c:v>0.41275000000000001</c:v>
                </c:pt>
                <c:pt idx="46">
                  <c:v>0.65219099999999997</c:v>
                </c:pt>
                <c:pt idx="47">
                  <c:v>0.357178</c:v>
                </c:pt>
                <c:pt idx="48">
                  <c:v>0.117767</c:v>
                </c:pt>
                <c:pt idx="49">
                  <c:v>0.41275000000000001</c:v>
                </c:pt>
                <c:pt idx="50">
                  <c:v>0.65173300000000001</c:v>
                </c:pt>
                <c:pt idx="51">
                  <c:v>0.357178</c:v>
                </c:pt>
                <c:pt idx="52">
                  <c:v>0.116272</c:v>
                </c:pt>
                <c:pt idx="53">
                  <c:v>0.412659</c:v>
                </c:pt>
                <c:pt idx="54">
                  <c:v>0.65142800000000001</c:v>
                </c:pt>
                <c:pt idx="55">
                  <c:v>0.35720800000000003</c:v>
                </c:pt>
                <c:pt idx="56">
                  <c:v>0.117798</c:v>
                </c:pt>
                <c:pt idx="57">
                  <c:v>0.41278100000000001</c:v>
                </c:pt>
                <c:pt idx="58">
                  <c:v>0.65225200000000005</c:v>
                </c:pt>
                <c:pt idx="59">
                  <c:v>0.35720800000000003</c:v>
                </c:pt>
                <c:pt idx="60">
                  <c:v>0.118256</c:v>
                </c:pt>
                <c:pt idx="61">
                  <c:v>0.41278100000000001</c:v>
                </c:pt>
                <c:pt idx="62">
                  <c:v>0.65365600000000001</c:v>
                </c:pt>
                <c:pt idx="63">
                  <c:v>0.35730000000000001</c:v>
                </c:pt>
                <c:pt idx="64">
                  <c:v>0.11853</c:v>
                </c:pt>
                <c:pt idx="65">
                  <c:v>0.41275000000000001</c:v>
                </c:pt>
                <c:pt idx="66">
                  <c:v>0.65212999999999999</c:v>
                </c:pt>
                <c:pt idx="67">
                  <c:v>0.357178</c:v>
                </c:pt>
                <c:pt idx="68">
                  <c:v>0.117645</c:v>
                </c:pt>
                <c:pt idx="69">
                  <c:v>0.41275000000000001</c:v>
                </c:pt>
                <c:pt idx="70">
                  <c:v>0.65170300000000003</c:v>
                </c:pt>
                <c:pt idx="71">
                  <c:v>0.357178</c:v>
                </c:pt>
                <c:pt idx="72">
                  <c:v>0.116364</c:v>
                </c:pt>
                <c:pt idx="73">
                  <c:v>0.412659</c:v>
                </c:pt>
                <c:pt idx="74">
                  <c:v>0.65167200000000003</c:v>
                </c:pt>
                <c:pt idx="75">
                  <c:v>0.35720800000000003</c:v>
                </c:pt>
                <c:pt idx="76">
                  <c:v>0.118103</c:v>
                </c:pt>
                <c:pt idx="77">
                  <c:v>0.41278100000000001</c:v>
                </c:pt>
                <c:pt idx="78">
                  <c:v>0.65411399999999997</c:v>
                </c:pt>
                <c:pt idx="79">
                  <c:v>0.357269</c:v>
                </c:pt>
                <c:pt idx="80">
                  <c:v>0.11849999999999999</c:v>
                </c:pt>
                <c:pt idx="81">
                  <c:v>0.41275000000000001</c:v>
                </c:pt>
                <c:pt idx="82">
                  <c:v>0.65219099999999997</c:v>
                </c:pt>
                <c:pt idx="83">
                  <c:v>0.357178</c:v>
                </c:pt>
                <c:pt idx="84">
                  <c:v>0.117828</c:v>
                </c:pt>
                <c:pt idx="85">
                  <c:v>0.41275000000000001</c:v>
                </c:pt>
                <c:pt idx="86">
                  <c:v>0.65173300000000001</c:v>
                </c:pt>
                <c:pt idx="87">
                  <c:v>0.357178</c:v>
                </c:pt>
                <c:pt idx="88">
                  <c:v>0.116241</c:v>
                </c:pt>
                <c:pt idx="89">
                  <c:v>0.412659</c:v>
                </c:pt>
                <c:pt idx="90">
                  <c:v>0.65142800000000001</c:v>
                </c:pt>
                <c:pt idx="91">
                  <c:v>0.35720800000000003</c:v>
                </c:pt>
                <c:pt idx="92">
                  <c:v>0.117798</c:v>
                </c:pt>
                <c:pt idx="93">
                  <c:v>0.41278100000000001</c:v>
                </c:pt>
                <c:pt idx="94">
                  <c:v>0.65222199999999997</c:v>
                </c:pt>
                <c:pt idx="95">
                  <c:v>0.35720800000000003</c:v>
                </c:pt>
                <c:pt idx="96">
                  <c:v>0.118256</c:v>
                </c:pt>
                <c:pt idx="97">
                  <c:v>0.41278100000000001</c:v>
                </c:pt>
                <c:pt idx="98">
                  <c:v>0.65365600000000001</c:v>
                </c:pt>
                <c:pt idx="99">
                  <c:v>0.35730000000000001</c:v>
                </c:pt>
                <c:pt idx="100">
                  <c:v>0.11853</c:v>
                </c:pt>
                <c:pt idx="101">
                  <c:v>0.41275000000000001</c:v>
                </c:pt>
                <c:pt idx="102">
                  <c:v>0.65216099999999999</c:v>
                </c:pt>
                <c:pt idx="103">
                  <c:v>0.357178</c:v>
                </c:pt>
                <c:pt idx="104">
                  <c:v>0.117676</c:v>
                </c:pt>
                <c:pt idx="105">
                  <c:v>0.41275000000000001</c:v>
                </c:pt>
                <c:pt idx="106">
                  <c:v>0.65170300000000003</c:v>
                </c:pt>
                <c:pt idx="107">
                  <c:v>0.357178</c:v>
                </c:pt>
                <c:pt idx="108">
                  <c:v>0.11633300000000001</c:v>
                </c:pt>
                <c:pt idx="109">
                  <c:v>0.412659</c:v>
                </c:pt>
                <c:pt idx="110">
                  <c:v>0.65142800000000001</c:v>
                </c:pt>
                <c:pt idx="111">
                  <c:v>0.35720800000000003</c:v>
                </c:pt>
                <c:pt idx="112">
                  <c:v>0.117828</c:v>
                </c:pt>
                <c:pt idx="113">
                  <c:v>0.41278100000000001</c:v>
                </c:pt>
                <c:pt idx="114">
                  <c:v>0.65234400000000003</c:v>
                </c:pt>
                <c:pt idx="115">
                  <c:v>0.35720800000000003</c:v>
                </c:pt>
                <c:pt idx="116">
                  <c:v>0.118256</c:v>
                </c:pt>
                <c:pt idx="117">
                  <c:v>0.41278100000000001</c:v>
                </c:pt>
                <c:pt idx="118">
                  <c:v>0.65359500000000004</c:v>
                </c:pt>
                <c:pt idx="119">
                  <c:v>0.35730000000000001</c:v>
                </c:pt>
                <c:pt idx="120">
                  <c:v>0.118256</c:v>
                </c:pt>
                <c:pt idx="121">
                  <c:v>0.41275000000000001</c:v>
                </c:pt>
                <c:pt idx="122">
                  <c:v>0.65185499999999996</c:v>
                </c:pt>
                <c:pt idx="123">
                  <c:v>0.357178</c:v>
                </c:pt>
                <c:pt idx="124">
                  <c:v>0.115906</c:v>
                </c:pt>
                <c:pt idx="125">
                  <c:v>0.41268899999999997</c:v>
                </c:pt>
                <c:pt idx="126">
                  <c:v>0.65142800000000001</c:v>
                </c:pt>
                <c:pt idx="127">
                  <c:v>0.35720800000000003</c:v>
                </c:pt>
                <c:pt idx="128">
                  <c:v>0.117767</c:v>
                </c:pt>
                <c:pt idx="129">
                  <c:v>0.41278100000000001</c:v>
                </c:pt>
                <c:pt idx="130">
                  <c:v>0.65216099999999999</c:v>
                </c:pt>
                <c:pt idx="131">
                  <c:v>0.35720800000000003</c:v>
                </c:pt>
                <c:pt idx="132">
                  <c:v>0.118225</c:v>
                </c:pt>
                <c:pt idx="133">
                  <c:v>0.41278100000000001</c:v>
                </c:pt>
                <c:pt idx="134">
                  <c:v>0.65368700000000002</c:v>
                </c:pt>
                <c:pt idx="135">
                  <c:v>0.35730000000000001</c:v>
                </c:pt>
                <c:pt idx="136">
                  <c:v>0.11853</c:v>
                </c:pt>
                <c:pt idx="137">
                  <c:v>0.41275000000000001</c:v>
                </c:pt>
                <c:pt idx="138">
                  <c:v>0.65216099999999999</c:v>
                </c:pt>
                <c:pt idx="139">
                  <c:v>0.357178</c:v>
                </c:pt>
                <c:pt idx="140">
                  <c:v>0.11770600000000001</c:v>
                </c:pt>
                <c:pt idx="141">
                  <c:v>0.41275000000000001</c:v>
                </c:pt>
                <c:pt idx="142">
                  <c:v>0.65170300000000003</c:v>
                </c:pt>
                <c:pt idx="143">
                  <c:v>0.357178</c:v>
                </c:pt>
                <c:pt idx="144">
                  <c:v>0.116302</c:v>
                </c:pt>
                <c:pt idx="145">
                  <c:v>0.412659</c:v>
                </c:pt>
                <c:pt idx="146">
                  <c:v>0.65142800000000001</c:v>
                </c:pt>
                <c:pt idx="147">
                  <c:v>0.35720800000000003</c:v>
                </c:pt>
                <c:pt idx="148">
                  <c:v>0.117828</c:v>
                </c:pt>
                <c:pt idx="149">
                  <c:v>0.41278100000000001</c:v>
                </c:pt>
                <c:pt idx="150">
                  <c:v>0.65231300000000003</c:v>
                </c:pt>
                <c:pt idx="151">
                  <c:v>0.35720800000000003</c:v>
                </c:pt>
                <c:pt idx="152">
                  <c:v>0.118256</c:v>
                </c:pt>
                <c:pt idx="153">
                  <c:v>0.41278100000000001</c:v>
                </c:pt>
                <c:pt idx="154">
                  <c:v>0.65362500000000001</c:v>
                </c:pt>
                <c:pt idx="155">
                  <c:v>0.35730000000000001</c:v>
                </c:pt>
                <c:pt idx="156">
                  <c:v>0.118286</c:v>
                </c:pt>
                <c:pt idx="157">
                  <c:v>0.41275000000000001</c:v>
                </c:pt>
                <c:pt idx="158">
                  <c:v>0.65188599999999997</c:v>
                </c:pt>
                <c:pt idx="159">
                  <c:v>0.357178</c:v>
                </c:pt>
                <c:pt idx="160">
                  <c:v>0.115845</c:v>
                </c:pt>
                <c:pt idx="161">
                  <c:v>0.41268899999999997</c:v>
                </c:pt>
                <c:pt idx="162">
                  <c:v>0.65145900000000001</c:v>
                </c:pt>
                <c:pt idx="163">
                  <c:v>0.35720800000000003</c:v>
                </c:pt>
                <c:pt idx="164">
                  <c:v>0.117767</c:v>
                </c:pt>
                <c:pt idx="165">
                  <c:v>0.41278100000000001</c:v>
                </c:pt>
                <c:pt idx="166">
                  <c:v>0.65212999999999999</c:v>
                </c:pt>
                <c:pt idx="167">
                  <c:v>0.35720800000000003</c:v>
                </c:pt>
                <c:pt idx="168">
                  <c:v>0.118225</c:v>
                </c:pt>
                <c:pt idx="169">
                  <c:v>0.41278100000000001</c:v>
                </c:pt>
                <c:pt idx="170">
                  <c:v>0.65371699999999999</c:v>
                </c:pt>
                <c:pt idx="171">
                  <c:v>0.35730000000000001</c:v>
                </c:pt>
                <c:pt idx="172">
                  <c:v>0.11853</c:v>
                </c:pt>
                <c:pt idx="173">
                  <c:v>0.41275000000000001</c:v>
                </c:pt>
                <c:pt idx="174">
                  <c:v>0.65216099999999999</c:v>
                </c:pt>
                <c:pt idx="175">
                  <c:v>0.357178</c:v>
                </c:pt>
                <c:pt idx="176">
                  <c:v>0.11773699999999999</c:v>
                </c:pt>
                <c:pt idx="177">
                  <c:v>0.41275000000000001</c:v>
                </c:pt>
                <c:pt idx="178">
                  <c:v>0.65173300000000001</c:v>
                </c:pt>
                <c:pt idx="179">
                  <c:v>0.357178</c:v>
                </c:pt>
                <c:pt idx="180">
                  <c:v>0.116302</c:v>
                </c:pt>
                <c:pt idx="181">
                  <c:v>0.412659</c:v>
                </c:pt>
                <c:pt idx="182">
                  <c:v>0.65142800000000001</c:v>
                </c:pt>
                <c:pt idx="183">
                  <c:v>0.35720800000000003</c:v>
                </c:pt>
                <c:pt idx="184">
                  <c:v>0.117798</c:v>
                </c:pt>
                <c:pt idx="185">
                  <c:v>0.41278100000000001</c:v>
                </c:pt>
                <c:pt idx="186">
                  <c:v>0.65228299999999995</c:v>
                </c:pt>
                <c:pt idx="187">
                  <c:v>0.35720800000000003</c:v>
                </c:pt>
                <c:pt idx="188">
                  <c:v>0.118256</c:v>
                </c:pt>
                <c:pt idx="189">
                  <c:v>0.41278100000000001</c:v>
                </c:pt>
                <c:pt idx="190">
                  <c:v>0.65362500000000001</c:v>
                </c:pt>
                <c:pt idx="191">
                  <c:v>0.35730000000000001</c:v>
                </c:pt>
                <c:pt idx="192">
                  <c:v>0.11853</c:v>
                </c:pt>
                <c:pt idx="193">
                  <c:v>0.41275000000000001</c:v>
                </c:pt>
                <c:pt idx="194">
                  <c:v>0.65212999999999999</c:v>
                </c:pt>
                <c:pt idx="195">
                  <c:v>0.357178</c:v>
                </c:pt>
                <c:pt idx="196">
                  <c:v>0.117645</c:v>
                </c:pt>
                <c:pt idx="197">
                  <c:v>0.41275000000000001</c:v>
                </c:pt>
                <c:pt idx="198">
                  <c:v>0.65170300000000003</c:v>
                </c:pt>
                <c:pt idx="199">
                  <c:v>0.357178</c:v>
                </c:pt>
                <c:pt idx="200">
                  <c:v>0.115356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2B-BD4B-A570-1EFFF67197C6}"/>
            </c:ext>
          </c:extLst>
        </c:ser>
        <c:ser>
          <c:idx val="2"/>
          <c:order val="2"/>
          <c:tx>
            <c:strRef>
              <c:f>'lpf 3k f 10000'!$D$1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0.22070300000000001</c:v>
                </c:pt>
                <c:pt idx="2">
                  <c:v>0.60644500000000001</c:v>
                </c:pt>
                <c:pt idx="3">
                  <c:v>0.35253899999999999</c:v>
                </c:pt>
                <c:pt idx="4">
                  <c:v>0.117188</c:v>
                </c:pt>
                <c:pt idx="5">
                  <c:v>0.412109</c:v>
                </c:pt>
                <c:pt idx="6">
                  <c:v>0.65332000000000001</c:v>
                </c:pt>
                <c:pt idx="7">
                  <c:v>0.35644500000000001</c:v>
                </c:pt>
                <c:pt idx="8">
                  <c:v>0.11816400000000001</c:v>
                </c:pt>
                <c:pt idx="9">
                  <c:v>0.412109</c:v>
                </c:pt>
                <c:pt idx="10">
                  <c:v>0.65136700000000003</c:v>
                </c:pt>
                <c:pt idx="11">
                  <c:v>0.35644500000000001</c:v>
                </c:pt>
                <c:pt idx="12">
                  <c:v>0.117188</c:v>
                </c:pt>
                <c:pt idx="13">
                  <c:v>0.412109</c:v>
                </c:pt>
                <c:pt idx="14">
                  <c:v>0.65136700000000003</c:v>
                </c:pt>
                <c:pt idx="15">
                  <c:v>0.35644500000000001</c:v>
                </c:pt>
                <c:pt idx="16">
                  <c:v>0.11621099999999999</c:v>
                </c:pt>
                <c:pt idx="17">
                  <c:v>0.412109</c:v>
                </c:pt>
                <c:pt idx="18">
                  <c:v>0.65136700000000003</c:v>
                </c:pt>
                <c:pt idx="19">
                  <c:v>0.35644500000000001</c:v>
                </c:pt>
                <c:pt idx="20">
                  <c:v>0.117188</c:v>
                </c:pt>
                <c:pt idx="21">
                  <c:v>0.412109</c:v>
                </c:pt>
                <c:pt idx="22">
                  <c:v>0.65136700000000003</c:v>
                </c:pt>
                <c:pt idx="23">
                  <c:v>0.35644500000000001</c:v>
                </c:pt>
                <c:pt idx="24">
                  <c:v>0.11816400000000001</c:v>
                </c:pt>
                <c:pt idx="25">
                  <c:v>0.412109</c:v>
                </c:pt>
                <c:pt idx="26">
                  <c:v>0.65332000000000001</c:v>
                </c:pt>
                <c:pt idx="27">
                  <c:v>0.35644500000000001</c:v>
                </c:pt>
                <c:pt idx="28">
                  <c:v>0.11816400000000001</c:v>
                </c:pt>
                <c:pt idx="29">
                  <c:v>0.412109</c:v>
                </c:pt>
                <c:pt idx="30">
                  <c:v>0.65136700000000003</c:v>
                </c:pt>
                <c:pt idx="31">
                  <c:v>0.35644500000000001</c:v>
                </c:pt>
                <c:pt idx="32">
                  <c:v>0.117188</c:v>
                </c:pt>
                <c:pt idx="33">
                  <c:v>0.412109</c:v>
                </c:pt>
                <c:pt idx="34">
                  <c:v>0.65136700000000003</c:v>
                </c:pt>
                <c:pt idx="35">
                  <c:v>0.35644500000000001</c:v>
                </c:pt>
                <c:pt idx="36">
                  <c:v>0.11621099999999999</c:v>
                </c:pt>
                <c:pt idx="37">
                  <c:v>0.412109</c:v>
                </c:pt>
                <c:pt idx="38">
                  <c:v>0.65136700000000003</c:v>
                </c:pt>
                <c:pt idx="39">
                  <c:v>0.35644500000000001</c:v>
                </c:pt>
                <c:pt idx="40">
                  <c:v>0.117188</c:v>
                </c:pt>
                <c:pt idx="41">
                  <c:v>0.412109</c:v>
                </c:pt>
                <c:pt idx="42">
                  <c:v>0.65332000000000001</c:v>
                </c:pt>
                <c:pt idx="43">
                  <c:v>0.35644500000000001</c:v>
                </c:pt>
                <c:pt idx="44">
                  <c:v>0.11816400000000001</c:v>
                </c:pt>
                <c:pt idx="45">
                  <c:v>0.412109</c:v>
                </c:pt>
                <c:pt idx="46">
                  <c:v>0.65136700000000003</c:v>
                </c:pt>
                <c:pt idx="47">
                  <c:v>0.35644500000000001</c:v>
                </c:pt>
                <c:pt idx="48">
                  <c:v>0.117188</c:v>
                </c:pt>
                <c:pt idx="49">
                  <c:v>0.412109</c:v>
                </c:pt>
                <c:pt idx="50">
                  <c:v>0.65136700000000003</c:v>
                </c:pt>
                <c:pt idx="51">
                  <c:v>0.35644500000000001</c:v>
                </c:pt>
                <c:pt idx="52">
                  <c:v>0.11621099999999999</c:v>
                </c:pt>
                <c:pt idx="53">
                  <c:v>0.412109</c:v>
                </c:pt>
                <c:pt idx="54">
                  <c:v>0.65136700000000003</c:v>
                </c:pt>
                <c:pt idx="55">
                  <c:v>0.35644500000000001</c:v>
                </c:pt>
                <c:pt idx="56">
                  <c:v>0.117188</c:v>
                </c:pt>
                <c:pt idx="57">
                  <c:v>0.412109</c:v>
                </c:pt>
                <c:pt idx="58">
                  <c:v>0.65136700000000003</c:v>
                </c:pt>
                <c:pt idx="59">
                  <c:v>0.35644500000000001</c:v>
                </c:pt>
                <c:pt idx="60">
                  <c:v>0.11816400000000001</c:v>
                </c:pt>
                <c:pt idx="61">
                  <c:v>0.412109</c:v>
                </c:pt>
                <c:pt idx="62">
                  <c:v>0.65332000000000001</c:v>
                </c:pt>
                <c:pt idx="63">
                  <c:v>0.35644500000000001</c:v>
                </c:pt>
                <c:pt idx="64">
                  <c:v>0.11816400000000001</c:v>
                </c:pt>
                <c:pt idx="65">
                  <c:v>0.412109</c:v>
                </c:pt>
                <c:pt idx="66">
                  <c:v>0.65136700000000003</c:v>
                </c:pt>
                <c:pt idx="67">
                  <c:v>0.35644500000000001</c:v>
                </c:pt>
                <c:pt idx="68">
                  <c:v>0.117188</c:v>
                </c:pt>
                <c:pt idx="69">
                  <c:v>0.412109</c:v>
                </c:pt>
                <c:pt idx="70">
                  <c:v>0.65136700000000003</c:v>
                </c:pt>
                <c:pt idx="71">
                  <c:v>0.35644500000000001</c:v>
                </c:pt>
                <c:pt idx="72">
                  <c:v>0.11621099999999999</c:v>
                </c:pt>
                <c:pt idx="73">
                  <c:v>0.412109</c:v>
                </c:pt>
                <c:pt idx="74">
                  <c:v>0.65136700000000003</c:v>
                </c:pt>
                <c:pt idx="75">
                  <c:v>0.35644500000000001</c:v>
                </c:pt>
                <c:pt idx="76">
                  <c:v>0.117188</c:v>
                </c:pt>
                <c:pt idx="77">
                  <c:v>0.412109</c:v>
                </c:pt>
                <c:pt idx="78">
                  <c:v>0.65332000000000001</c:v>
                </c:pt>
                <c:pt idx="79">
                  <c:v>0.35644500000000001</c:v>
                </c:pt>
                <c:pt idx="80">
                  <c:v>0.11816400000000001</c:v>
                </c:pt>
                <c:pt idx="81">
                  <c:v>0.412109</c:v>
                </c:pt>
                <c:pt idx="82">
                  <c:v>0.65136700000000003</c:v>
                </c:pt>
                <c:pt idx="83">
                  <c:v>0.35644500000000001</c:v>
                </c:pt>
                <c:pt idx="84">
                  <c:v>0.117188</c:v>
                </c:pt>
                <c:pt idx="85">
                  <c:v>0.412109</c:v>
                </c:pt>
                <c:pt idx="86">
                  <c:v>0.65136700000000003</c:v>
                </c:pt>
                <c:pt idx="87">
                  <c:v>0.35644500000000001</c:v>
                </c:pt>
                <c:pt idx="88">
                  <c:v>0.11621099999999999</c:v>
                </c:pt>
                <c:pt idx="89">
                  <c:v>0.412109</c:v>
                </c:pt>
                <c:pt idx="90">
                  <c:v>0.65136700000000003</c:v>
                </c:pt>
                <c:pt idx="91">
                  <c:v>0.35644500000000001</c:v>
                </c:pt>
                <c:pt idx="92">
                  <c:v>0.117188</c:v>
                </c:pt>
                <c:pt idx="93">
                  <c:v>0.412109</c:v>
                </c:pt>
                <c:pt idx="94">
                  <c:v>0.65136700000000003</c:v>
                </c:pt>
                <c:pt idx="95">
                  <c:v>0.35644500000000001</c:v>
                </c:pt>
                <c:pt idx="96">
                  <c:v>0.11816400000000001</c:v>
                </c:pt>
                <c:pt idx="97">
                  <c:v>0.412109</c:v>
                </c:pt>
                <c:pt idx="98">
                  <c:v>0.65332000000000001</c:v>
                </c:pt>
                <c:pt idx="99">
                  <c:v>0.35644500000000001</c:v>
                </c:pt>
                <c:pt idx="100">
                  <c:v>0.11816400000000001</c:v>
                </c:pt>
                <c:pt idx="101">
                  <c:v>0.412109</c:v>
                </c:pt>
                <c:pt idx="102">
                  <c:v>0.65136700000000003</c:v>
                </c:pt>
                <c:pt idx="103">
                  <c:v>0.35644500000000001</c:v>
                </c:pt>
                <c:pt idx="104">
                  <c:v>0.117188</c:v>
                </c:pt>
                <c:pt idx="105">
                  <c:v>0.412109</c:v>
                </c:pt>
                <c:pt idx="106">
                  <c:v>0.65136700000000003</c:v>
                </c:pt>
                <c:pt idx="107">
                  <c:v>0.35644500000000001</c:v>
                </c:pt>
                <c:pt idx="108">
                  <c:v>0.11621099999999999</c:v>
                </c:pt>
                <c:pt idx="109">
                  <c:v>0.412109</c:v>
                </c:pt>
                <c:pt idx="110">
                  <c:v>0.65136700000000003</c:v>
                </c:pt>
                <c:pt idx="111">
                  <c:v>0.35644500000000001</c:v>
                </c:pt>
                <c:pt idx="112">
                  <c:v>0.117188</c:v>
                </c:pt>
                <c:pt idx="113">
                  <c:v>0.412109</c:v>
                </c:pt>
                <c:pt idx="114">
                  <c:v>0.65234400000000003</c:v>
                </c:pt>
                <c:pt idx="115">
                  <c:v>0.35644500000000001</c:v>
                </c:pt>
                <c:pt idx="116">
                  <c:v>0.11816400000000001</c:v>
                </c:pt>
                <c:pt idx="117">
                  <c:v>0.412109</c:v>
                </c:pt>
                <c:pt idx="118">
                  <c:v>0.65332000000000001</c:v>
                </c:pt>
                <c:pt idx="119">
                  <c:v>0.35644500000000001</c:v>
                </c:pt>
                <c:pt idx="120">
                  <c:v>0.11816400000000001</c:v>
                </c:pt>
                <c:pt idx="121">
                  <c:v>0.412109</c:v>
                </c:pt>
                <c:pt idx="122">
                  <c:v>0.65136700000000003</c:v>
                </c:pt>
                <c:pt idx="123">
                  <c:v>0.35644500000000001</c:v>
                </c:pt>
                <c:pt idx="124">
                  <c:v>0.115234</c:v>
                </c:pt>
                <c:pt idx="125">
                  <c:v>0.412109</c:v>
                </c:pt>
                <c:pt idx="126">
                  <c:v>0.65136700000000003</c:v>
                </c:pt>
                <c:pt idx="127">
                  <c:v>0.35644500000000001</c:v>
                </c:pt>
                <c:pt idx="128">
                  <c:v>0.117188</c:v>
                </c:pt>
                <c:pt idx="129">
                  <c:v>0.412109</c:v>
                </c:pt>
                <c:pt idx="130">
                  <c:v>0.65136700000000003</c:v>
                </c:pt>
                <c:pt idx="131">
                  <c:v>0.35644500000000001</c:v>
                </c:pt>
                <c:pt idx="132">
                  <c:v>0.11816400000000001</c:v>
                </c:pt>
                <c:pt idx="133">
                  <c:v>0.412109</c:v>
                </c:pt>
                <c:pt idx="134">
                  <c:v>0.65332000000000001</c:v>
                </c:pt>
                <c:pt idx="135">
                  <c:v>0.35644500000000001</c:v>
                </c:pt>
                <c:pt idx="136">
                  <c:v>0.11816400000000001</c:v>
                </c:pt>
                <c:pt idx="137">
                  <c:v>0.412109</c:v>
                </c:pt>
                <c:pt idx="138">
                  <c:v>0.65136700000000003</c:v>
                </c:pt>
                <c:pt idx="139">
                  <c:v>0.35644500000000001</c:v>
                </c:pt>
                <c:pt idx="140">
                  <c:v>0.117188</c:v>
                </c:pt>
                <c:pt idx="141">
                  <c:v>0.412109</c:v>
                </c:pt>
                <c:pt idx="142">
                  <c:v>0.65136700000000003</c:v>
                </c:pt>
                <c:pt idx="143">
                  <c:v>0.35644500000000001</c:v>
                </c:pt>
                <c:pt idx="144">
                  <c:v>0.11621099999999999</c:v>
                </c:pt>
                <c:pt idx="145">
                  <c:v>0.412109</c:v>
                </c:pt>
                <c:pt idx="146">
                  <c:v>0.65136700000000003</c:v>
                </c:pt>
                <c:pt idx="147">
                  <c:v>0.35644500000000001</c:v>
                </c:pt>
                <c:pt idx="148">
                  <c:v>0.117188</c:v>
                </c:pt>
                <c:pt idx="149">
                  <c:v>0.412109</c:v>
                </c:pt>
                <c:pt idx="150">
                  <c:v>0.65136700000000003</c:v>
                </c:pt>
                <c:pt idx="151">
                  <c:v>0.35644500000000001</c:v>
                </c:pt>
                <c:pt idx="152">
                  <c:v>0.11816400000000001</c:v>
                </c:pt>
                <c:pt idx="153">
                  <c:v>0.412109</c:v>
                </c:pt>
                <c:pt idx="154">
                  <c:v>0.65332000000000001</c:v>
                </c:pt>
                <c:pt idx="155">
                  <c:v>0.35644500000000001</c:v>
                </c:pt>
                <c:pt idx="156">
                  <c:v>0.11816400000000001</c:v>
                </c:pt>
                <c:pt idx="157">
                  <c:v>0.412109</c:v>
                </c:pt>
                <c:pt idx="158">
                  <c:v>0.65136700000000003</c:v>
                </c:pt>
                <c:pt idx="159">
                  <c:v>0.35644500000000001</c:v>
                </c:pt>
                <c:pt idx="160">
                  <c:v>0.115234</c:v>
                </c:pt>
                <c:pt idx="161">
                  <c:v>0.412109</c:v>
                </c:pt>
                <c:pt idx="162">
                  <c:v>0.65136700000000003</c:v>
                </c:pt>
                <c:pt idx="163">
                  <c:v>0.35644500000000001</c:v>
                </c:pt>
                <c:pt idx="164">
                  <c:v>0.117188</c:v>
                </c:pt>
                <c:pt idx="165">
                  <c:v>0.412109</c:v>
                </c:pt>
                <c:pt idx="166">
                  <c:v>0.65136700000000003</c:v>
                </c:pt>
                <c:pt idx="167">
                  <c:v>0.35644500000000001</c:v>
                </c:pt>
                <c:pt idx="168">
                  <c:v>0.11816400000000001</c:v>
                </c:pt>
                <c:pt idx="169">
                  <c:v>0.412109</c:v>
                </c:pt>
                <c:pt idx="170">
                  <c:v>0.65332000000000001</c:v>
                </c:pt>
                <c:pt idx="171">
                  <c:v>0.35644500000000001</c:v>
                </c:pt>
                <c:pt idx="172">
                  <c:v>0.11816400000000001</c:v>
                </c:pt>
                <c:pt idx="173">
                  <c:v>0.412109</c:v>
                </c:pt>
                <c:pt idx="174">
                  <c:v>0.65136700000000003</c:v>
                </c:pt>
                <c:pt idx="175">
                  <c:v>0.35644500000000001</c:v>
                </c:pt>
                <c:pt idx="176">
                  <c:v>0.117188</c:v>
                </c:pt>
                <c:pt idx="177">
                  <c:v>0.412109</c:v>
                </c:pt>
                <c:pt idx="178">
                  <c:v>0.65136700000000003</c:v>
                </c:pt>
                <c:pt idx="179">
                  <c:v>0.35644500000000001</c:v>
                </c:pt>
                <c:pt idx="180">
                  <c:v>0.11621099999999999</c:v>
                </c:pt>
                <c:pt idx="181">
                  <c:v>0.412109</c:v>
                </c:pt>
                <c:pt idx="182">
                  <c:v>0.65136700000000003</c:v>
                </c:pt>
                <c:pt idx="183">
                  <c:v>0.35644500000000001</c:v>
                </c:pt>
                <c:pt idx="184">
                  <c:v>0.117188</c:v>
                </c:pt>
                <c:pt idx="185">
                  <c:v>0.412109</c:v>
                </c:pt>
                <c:pt idx="186">
                  <c:v>0.65136700000000003</c:v>
                </c:pt>
                <c:pt idx="187">
                  <c:v>0.35644500000000001</c:v>
                </c:pt>
                <c:pt idx="188">
                  <c:v>0.11816400000000001</c:v>
                </c:pt>
                <c:pt idx="189">
                  <c:v>0.412109</c:v>
                </c:pt>
                <c:pt idx="190">
                  <c:v>0.65332000000000001</c:v>
                </c:pt>
                <c:pt idx="191">
                  <c:v>0.35644500000000001</c:v>
                </c:pt>
                <c:pt idx="192">
                  <c:v>0.11816400000000001</c:v>
                </c:pt>
                <c:pt idx="193">
                  <c:v>0.412109</c:v>
                </c:pt>
                <c:pt idx="194">
                  <c:v>0.65136700000000003</c:v>
                </c:pt>
                <c:pt idx="195">
                  <c:v>0.35644500000000001</c:v>
                </c:pt>
                <c:pt idx="196">
                  <c:v>0.117188</c:v>
                </c:pt>
                <c:pt idx="197">
                  <c:v>0.412109</c:v>
                </c:pt>
                <c:pt idx="198">
                  <c:v>0.65136700000000003</c:v>
                </c:pt>
                <c:pt idx="199">
                  <c:v>0.35644500000000001</c:v>
                </c:pt>
                <c:pt idx="200">
                  <c:v>0.115234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2B-BD4B-A570-1EFFF67197C6}"/>
            </c:ext>
          </c:extLst>
        </c:ser>
        <c:ser>
          <c:idx val="3"/>
          <c:order val="3"/>
          <c:tx>
            <c:strRef>
              <c:f>'lpf 3k f 10000'!$E$1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3.3199999999999999E-4</c:v>
                </c:pt>
                <c:pt idx="2">
                  <c:v>1.1980000000000001E-3</c:v>
                </c:pt>
                <c:pt idx="3">
                  <c:v>1.495E-3</c:v>
                </c:pt>
                <c:pt idx="4">
                  <c:v>9.8799999999999995E-4</c:v>
                </c:pt>
                <c:pt idx="5">
                  <c:v>4.0000000000000003E-5</c:v>
                </c:pt>
                <c:pt idx="6">
                  <c:v>2.2190000000000001E-3</c:v>
                </c:pt>
                <c:pt idx="7">
                  <c:v>6.4949999999999999E-3</c:v>
                </c:pt>
                <c:pt idx="8">
                  <c:v>1.2148000000000001E-2</c:v>
                </c:pt>
                <c:pt idx="9">
                  <c:v>1.6961E-2</c:v>
                </c:pt>
                <c:pt idx="10">
                  <c:v>1.8751E-2</c:v>
                </c:pt>
                <c:pt idx="11">
                  <c:v>1.5306999999999999E-2</c:v>
                </c:pt>
                <c:pt idx="12">
                  <c:v>3.496E-3</c:v>
                </c:pt>
                <c:pt idx="13">
                  <c:v>1.9628E-2</c:v>
                </c:pt>
                <c:pt idx="14">
                  <c:v>5.4655000000000002E-2</c:v>
                </c:pt>
                <c:pt idx="15">
                  <c:v>9.9770999999999999E-2</c:v>
                </c:pt>
                <c:pt idx="16">
                  <c:v>0.152309</c:v>
                </c:pt>
                <c:pt idx="17">
                  <c:v>0.20868600000000001</c:v>
                </c:pt>
                <c:pt idx="18">
                  <c:v>0.26368900000000001</c:v>
                </c:pt>
                <c:pt idx="19">
                  <c:v>0.311996</c:v>
                </c:pt>
                <c:pt idx="20">
                  <c:v>0.35040399999999999</c:v>
                </c:pt>
                <c:pt idx="21">
                  <c:v>0.37800699999999998</c:v>
                </c:pt>
                <c:pt idx="22">
                  <c:v>0.39476899999999998</c:v>
                </c:pt>
                <c:pt idx="23">
                  <c:v>0.40162700000000001</c:v>
                </c:pt>
                <c:pt idx="24">
                  <c:v>0.401509</c:v>
                </c:pt>
                <c:pt idx="25">
                  <c:v>0.39811999999999997</c:v>
                </c:pt>
                <c:pt idx="26">
                  <c:v>0.39374900000000002</c:v>
                </c:pt>
                <c:pt idx="27">
                  <c:v>0.38929900000000001</c:v>
                </c:pt>
                <c:pt idx="28">
                  <c:v>0.385791</c:v>
                </c:pt>
                <c:pt idx="29">
                  <c:v>0.38414300000000001</c:v>
                </c:pt>
                <c:pt idx="30">
                  <c:v>0.38387399999999999</c:v>
                </c:pt>
                <c:pt idx="31">
                  <c:v>0.38374599999999998</c:v>
                </c:pt>
                <c:pt idx="32">
                  <c:v>0.383656</c:v>
                </c:pt>
                <c:pt idx="33">
                  <c:v>0.38428899999999999</c:v>
                </c:pt>
                <c:pt idx="34">
                  <c:v>0.38503500000000002</c:v>
                </c:pt>
                <c:pt idx="35">
                  <c:v>0.38470100000000002</c:v>
                </c:pt>
                <c:pt idx="36">
                  <c:v>0.38442599999999999</c:v>
                </c:pt>
                <c:pt idx="37">
                  <c:v>0.38506800000000002</c:v>
                </c:pt>
                <c:pt idx="38">
                  <c:v>0.38561400000000001</c:v>
                </c:pt>
                <c:pt idx="39">
                  <c:v>0.38523600000000002</c:v>
                </c:pt>
                <c:pt idx="40">
                  <c:v>0.38492799999999999</c:v>
                </c:pt>
                <c:pt idx="41">
                  <c:v>0.38549099999999997</c:v>
                </c:pt>
                <c:pt idx="42">
                  <c:v>0.38591900000000001</c:v>
                </c:pt>
                <c:pt idx="43">
                  <c:v>0.38539200000000001</c:v>
                </c:pt>
                <c:pt idx="44">
                  <c:v>0.38491700000000001</c:v>
                </c:pt>
                <c:pt idx="45">
                  <c:v>0.38531300000000002</c:v>
                </c:pt>
                <c:pt idx="46">
                  <c:v>0.38558799999999999</c:v>
                </c:pt>
                <c:pt idx="47">
                  <c:v>0.38494299999999998</c:v>
                </c:pt>
                <c:pt idx="48">
                  <c:v>0.38439499999999999</c:v>
                </c:pt>
                <c:pt idx="49">
                  <c:v>0.38478099999999998</c:v>
                </c:pt>
                <c:pt idx="50">
                  <c:v>0.38510899999999998</c:v>
                </c:pt>
                <c:pt idx="51">
                  <c:v>0.38458500000000001</c:v>
                </c:pt>
                <c:pt idx="52">
                  <c:v>0.38421100000000002</c:v>
                </c:pt>
                <c:pt idx="53">
                  <c:v>0.38480300000000001</c:v>
                </c:pt>
                <c:pt idx="54">
                  <c:v>0.38534400000000002</c:v>
                </c:pt>
                <c:pt idx="55">
                  <c:v>0.38500099999999998</c:v>
                </c:pt>
                <c:pt idx="56">
                  <c:v>0.38475300000000001</c:v>
                </c:pt>
                <c:pt idx="57">
                  <c:v>0.38538899999999998</c:v>
                </c:pt>
                <c:pt idx="58">
                  <c:v>0.38588699999999998</c:v>
                </c:pt>
                <c:pt idx="59">
                  <c:v>0.38541700000000001</c:v>
                </c:pt>
                <c:pt idx="60">
                  <c:v>0.38498300000000002</c:v>
                </c:pt>
                <c:pt idx="61">
                  <c:v>0.38540000000000002</c:v>
                </c:pt>
                <c:pt idx="62">
                  <c:v>0.385683</c:v>
                </c:pt>
                <c:pt idx="63">
                  <c:v>0.38502999999999998</c:v>
                </c:pt>
                <c:pt idx="64">
                  <c:v>0.38446799999999998</c:v>
                </c:pt>
                <c:pt idx="65">
                  <c:v>0.384828</c:v>
                </c:pt>
                <c:pt idx="66">
                  <c:v>0.38512200000000002</c:v>
                </c:pt>
                <c:pt idx="67">
                  <c:v>0.384548</c:v>
                </c:pt>
                <c:pt idx="68">
                  <c:v>0.38411099999999998</c:v>
                </c:pt>
                <c:pt idx="69">
                  <c:v>0.38463199999999997</c:v>
                </c:pt>
                <c:pt idx="70">
                  <c:v>0.385098</c:v>
                </c:pt>
                <c:pt idx="71">
                  <c:v>0.38469500000000001</c:v>
                </c:pt>
                <c:pt idx="72">
                  <c:v>0.384411</c:v>
                </c:pt>
                <c:pt idx="73">
                  <c:v>0.38505299999999998</c:v>
                </c:pt>
                <c:pt idx="74">
                  <c:v>0.385602</c:v>
                </c:pt>
                <c:pt idx="75">
                  <c:v>0.38522600000000001</c:v>
                </c:pt>
                <c:pt idx="76">
                  <c:v>0.38492199999999999</c:v>
                </c:pt>
                <c:pt idx="77">
                  <c:v>0.385488</c:v>
                </c:pt>
                <c:pt idx="78">
                  <c:v>0.38591999999999999</c:v>
                </c:pt>
                <c:pt idx="79">
                  <c:v>0.38539600000000002</c:v>
                </c:pt>
                <c:pt idx="80">
                  <c:v>0.38492399999999999</c:v>
                </c:pt>
                <c:pt idx="81">
                  <c:v>0.38532100000000002</c:v>
                </c:pt>
                <c:pt idx="82">
                  <c:v>0.38559599999999999</c:v>
                </c:pt>
                <c:pt idx="83">
                  <c:v>0.38494899999999999</c:v>
                </c:pt>
                <c:pt idx="84">
                  <c:v>0.38439899999999999</c:v>
                </c:pt>
                <c:pt idx="85">
                  <c:v>0.38478200000000001</c:v>
                </c:pt>
                <c:pt idx="86">
                  <c:v>0.38510800000000001</c:v>
                </c:pt>
                <c:pt idx="87">
                  <c:v>0.38458100000000001</c:v>
                </c:pt>
                <c:pt idx="88">
                  <c:v>0.38420599999999999</c:v>
                </c:pt>
                <c:pt idx="89">
                  <c:v>0.384797</c:v>
                </c:pt>
                <c:pt idx="90">
                  <c:v>0.38533800000000001</c:v>
                </c:pt>
                <c:pt idx="91">
                  <c:v>0.384996</c:v>
                </c:pt>
                <c:pt idx="92">
                  <c:v>0.38474999999999998</c:v>
                </c:pt>
                <c:pt idx="93">
                  <c:v>0.38538800000000001</c:v>
                </c:pt>
                <c:pt idx="94">
                  <c:v>0.38588899999999998</c:v>
                </c:pt>
                <c:pt idx="95">
                  <c:v>0.38542199999999999</c:v>
                </c:pt>
                <c:pt idx="96">
                  <c:v>0.38499</c:v>
                </c:pt>
                <c:pt idx="97">
                  <c:v>0.38540799999999997</c:v>
                </c:pt>
                <c:pt idx="98">
                  <c:v>0.38569100000000001</c:v>
                </c:pt>
                <c:pt idx="99">
                  <c:v>0.38503799999999999</c:v>
                </c:pt>
                <c:pt idx="100">
                  <c:v>0.38447500000000001</c:v>
                </c:pt>
                <c:pt idx="101">
                  <c:v>0.38483299999999998</c:v>
                </c:pt>
                <c:pt idx="102">
                  <c:v>0.38512600000000002</c:v>
                </c:pt>
                <c:pt idx="103">
                  <c:v>0.38454899999999997</c:v>
                </c:pt>
                <c:pt idx="104">
                  <c:v>0.38411000000000001</c:v>
                </c:pt>
                <c:pt idx="105">
                  <c:v>0.38462800000000003</c:v>
                </c:pt>
                <c:pt idx="106">
                  <c:v>0.38509300000000002</c:v>
                </c:pt>
                <c:pt idx="107">
                  <c:v>0.384689</c:v>
                </c:pt>
                <c:pt idx="108">
                  <c:v>0.384405</c:v>
                </c:pt>
                <c:pt idx="109">
                  <c:v>0.385046</c:v>
                </c:pt>
                <c:pt idx="110">
                  <c:v>0.38559500000000002</c:v>
                </c:pt>
                <c:pt idx="111">
                  <c:v>0.38522099999999998</c:v>
                </c:pt>
                <c:pt idx="112">
                  <c:v>0.38491799999999998</c:v>
                </c:pt>
                <c:pt idx="113">
                  <c:v>0.38548700000000002</c:v>
                </c:pt>
                <c:pt idx="114">
                  <c:v>0.38591900000000001</c:v>
                </c:pt>
                <c:pt idx="115">
                  <c:v>0.38539899999999999</c:v>
                </c:pt>
                <c:pt idx="116">
                  <c:v>0.38493100000000002</c:v>
                </c:pt>
                <c:pt idx="117">
                  <c:v>0.38533499999999998</c:v>
                </c:pt>
                <c:pt idx="118">
                  <c:v>0.38561800000000002</c:v>
                </c:pt>
                <c:pt idx="119">
                  <c:v>0.38497700000000001</c:v>
                </c:pt>
                <c:pt idx="120">
                  <c:v>0.38442999999999999</c:v>
                </c:pt>
                <c:pt idx="121">
                  <c:v>0.38480700000000001</c:v>
                </c:pt>
                <c:pt idx="122">
                  <c:v>0.38511299999999998</c:v>
                </c:pt>
                <c:pt idx="123">
                  <c:v>0.38454899999999997</c:v>
                </c:pt>
                <c:pt idx="124">
                  <c:v>0.38411899999999999</c:v>
                </c:pt>
                <c:pt idx="125">
                  <c:v>0.38464399999999999</c:v>
                </c:pt>
                <c:pt idx="126">
                  <c:v>0.38511800000000002</c:v>
                </c:pt>
                <c:pt idx="127">
                  <c:v>0.38472099999999998</c:v>
                </c:pt>
                <c:pt idx="128">
                  <c:v>0.38444600000000001</c:v>
                </c:pt>
                <c:pt idx="129">
                  <c:v>0.38509199999999999</c:v>
                </c:pt>
                <c:pt idx="130">
                  <c:v>0.38564100000000001</c:v>
                </c:pt>
                <c:pt idx="131">
                  <c:v>0.38525599999999999</c:v>
                </c:pt>
                <c:pt idx="132">
                  <c:v>0.38492799999999999</c:v>
                </c:pt>
                <c:pt idx="133">
                  <c:v>0.38545400000000002</c:v>
                </c:pt>
                <c:pt idx="134">
                  <c:v>0.38582899999999998</c:v>
                </c:pt>
                <c:pt idx="135">
                  <c:v>0.385237</c:v>
                </c:pt>
                <c:pt idx="136">
                  <c:v>0.38469599999999998</c:v>
                </c:pt>
                <c:pt idx="137">
                  <c:v>0.38503900000000002</c:v>
                </c:pt>
                <c:pt idx="138">
                  <c:v>0.38528699999999999</c:v>
                </c:pt>
                <c:pt idx="139">
                  <c:v>0.38464999999999999</c:v>
                </c:pt>
                <c:pt idx="140">
                  <c:v>0.38414999999999999</c:v>
                </c:pt>
                <c:pt idx="141">
                  <c:v>0.38461800000000002</c:v>
                </c:pt>
                <c:pt idx="142">
                  <c:v>0.38505099999999998</c:v>
                </c:pt>
                <c:pt idx="143">
                  <c:v>0.38463199999999997</c:v>
                </c:pt>
                <c:pt idx="144">
                  <c:v>0.384349</c:v>
                </c:pt>
                <c:pt idx="145">
                  <c:v>0.38500099999999998</c:v>
                </c:pt>
                <c:pt idx="146">
                  <c:v>0.38556200000000002</c:v>
                </c:pt>
                <c:pt idx="147">
                  <c:v>0.38520300000000002</c:v>
                </c:pt>
                <c:pt idx="148">
                  <c:v>0.384909</c:v>
                </c:pt>
                <c:pt idx="149">
                  <c:v>0.38548500000000002</c:v>
                </c:pt>
                <c:pt idx="150">
                  <c:v>0.38592199999999999</c:v>
                </c:pt>
                <c:pt idx="151">
                  <c:v>0.385403</c:v>
                </c:pt>
                <c:pt idx="152">
                  <c:v>0.38493699999999997</c:v>
                </c:pt>
                <c:pt idx="153">
                  <c:v>0.38534000000000002</c:v>
                </c:pt>
                <c:pt idx="154">
                  <c:v>0.38562400000000002</c:v>
                </c:pt>
                <c:pt idx="155">
                  <c:v>0.38498300000000002</c:v>
                </c:pt>
                <c:pt idx="156">
                  <c:v>0.384434</c:v>
                </c:pt>
                <c:pt idx="157">
                  <c:v>0.38480900000000001</c:v>
                </c:pt>
                <c:pt idx="158">
                  <c:v>0.38511299999999998</c:v>
                </c:pt>
                <c:pt idx="159">
                  <c:v>0.38454700000000003</c:v>
                </c:pt>
                <c:pt idx="160">
                  <c:v>0.38411499999999998</c:v>
                </c:pt>
                <c:pt idx="161">
                  <c:v>0.38463900000000001</c:v>
                </c:pt>
                <c:pt idx="162">
                  <c:v>0.38511200000000001</c:v>
                </c:pt>
                <c:pt idx="163">
                  <c:v>0.384714</c:v>
                </c:pt>
                <c:pt idx="164">
                  <c:v>0.38444</c:v>
                </c:pt>
                <c:pt idx="165">
                  <c:v>0.38508700000000001</c:v>
                </c:pt>
                <c:pt idx="166">
                  <c:v>0.38563799999999998</c:v>
                </c:pt>
                <c:pt idx="167">
                  <c:v>0.38525599999999999</c:v>
                </c:pt>
                <c:pt idx="168">
                  <c:v>0.38493100000000002</c:v>
                </c:pt>
                <c:pt idx="169">
                  <c:v>0.385459</c:v>
                </c:pt>
                <c:pt idx="170">
                  <c:v>0.38583600000000001</c:v>
                </c:pt>
                <c:pt idx="171">
                  <c:v>0.38524599999999998</c:v>
                </c:pt>
                <c:pt idx="172">
                  <c:v>0.38470500000000002</c:v>
                </c:pt>
                <c:pt idx="173">
                  <c:v>0.38504699999999997</c:v>
                </c:pt>
                <c:pt idx="174">
                  <c:v>0.38529200000000002</c:v>
                </c:pt>
                <c:pt idx="175">
                  <c:v>0.38465300000000002</c:v>
                </c:pt>
                <c:pt idx="176">
                  <c:v>0.38415100000000002</c:v>
                </c:pt>
                <c:pt idx="177">
                  <c:v>0.38461600000000001</c:v>
                </c:pt>
                <c:pt idx="178">
                  <c:v>0.38504699999999997</c:v>
                </c:pt>
                <c:pt idx="179">
                  <c:v>0.38462800000000003</c:v>
                </c:pt>
                <c:pt idx="180">
                  <c:v>0.38434400000000002</c:v>
                </c:pt>
                <c:pt idx="181">
                  <c:v>0.38499699999999998</c:v>
                </c:pt>
                <c:pt idx="182">
                  <c:v>0.38556000000000001</c:v>
                </c:pt>
                <c:pt idx="183">
                  <c:v>0.38520100000000002</c:v>
                </c:pt>
                <c:pt idx="184">
                  <c:v>0.384909</c:v>
                </c:pt>
                <c:pt idx="185">
                  <c:v>0.385486</c:v>
                </c:pt>
                <c:pt idx="186">
                  <c:v>0.38592500000000002</c:v>
                </c:pt>
                <c:pt idx="187">
                  <c:v>0.385407</c:v>
                </c:pt>
                <c:pt idx="188">
                  <c:v>0.38494299999999998</c:v>
                </c:pt>
                <c:pt idx="189">
                  <c:v>0.38534800000000002</c:v>
                </c:pt>
                <c:pt idx="190">
                  <c:v>0.385633</c:v>
                </c:pt>
                <c:pt idx="191">
                  <c:v>0.384992</c:v>
                </c:pt>
                <c:pt idx="192">
                  <c:v>0.38444400000000001</c:v>
                </c:pt>
                <c:pt idx="193">
                  <c:v>0.38481900000000002</c:v>
                </c:pt>
                <c:pt idx="194">
                  <c:v>0.38512200000000002</c:v>
                </c:pt>
                <c:pt idx="195">
                  <c:v>0.38455299999999998</c:v>
                </c:pt>
                <c:pt idx="196">
                  <c:v>0.38412000000000002</c:v>
                </c:pt>
                <c:pt idx="197">
                  <c:v>0.38463900000000001</c:v>
                </c:pt>
                <c:pt idx="198">
                  <c:v>0.385106</c:v>
                </c:pt>
                <c:pt idx="199">
                  <c:v>0.38470199999999999</c:v>
                </c:pt>
                <c:pt idx="200">
                  <c:v>0.38441599999999998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2B-BD4B-A570-1EFFF671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'hpf 10k f 15000'!$B$1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'hpf 10k f 15000'!$A$2:$A$400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10k f 15000'!$B$2:$B$400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0.59390299999999996</c:v>
                </c:pt>
                <c:pt idx="2">
                  <c:v>8.8500000000000004E-4</c:v>
                </c:pt>
                <c:pt idx="3">
                  <c:v>0.59396400000000005</c:v>
                </c:pt>
                <c:pt idx="4">
                  <c:v>0.350159</c:v>
                </c:pt>
                <c:pt idx="5">
                  <c:v>0.10684200000000001</c:v>
                </c:pt>
                <c:pt idx="6">
                  <c:v>0.69976799999999995</c:v>
                </c:pt>
                <c:pt idx="7">
                  <c:v>0.10684200000000001</c:v>
                </c:pt>
                <c:pt idx="8">
                  <c:v>0.35031099999999998</c:v>
                </c:pt>
                <c:pt idx="9">
                  <c:v>0.59722900000000001</c:v>
                </c:pt>
                <c:pt idx="10">
                  <c:v>5.1900000000000004E-4</c:v>
                </c:pt>
                <c:pt idx="11">
                  <c:v>0.59149200000000002</c:v>
                </c:pt>
                <c:pt idx="12">
                  <c:v>0.34957899999999997</c:v>
                </c:pt>
                <c:pt idx="13">
                  <c:v>0.104828</c:v>
                </c:pt>
                <c:pt idx="14">
                  <c:v>0.69924900000000001</c:v>
                </c:pt>
                <c:pt idx="15">
                  <c:v>0.10907</c:v>
                </c:pt>
                <c:pt idx="16">
                  <c:v>0.35025000000000001</c:v>
                </c:pt>
                <c:pt idx="17">
                  <c:v>0.59652700000000003</c:v>
                </c:pt>
                <c:pt idx="18">
                  <c:v>7.0200000000000004E-4</c:v>
                </c:pt>
                <c:pt idx="19">
                  <c:v>0.59210200000000002</c:v>
                </c:pt>
                <c:pt idx="20">
                  <c:v>0.34957899999999997</c:v>
                </c:pt>
                <c:pt idx="21">
                  <c:v>0.104034</c:v>
                </c:pt>
                <c:pt idx="22">
                  <c:v>0.69915799999999995</c:v>
                </c:pt>
                <c:pt idx="23">
                  <c:v>0.109039</c:v>
                </c:pt>
                <c:pt idx="24">
                  <c:v>0.35031099999999998</c:v>
                </c:pt>
                <c:pt idx="25">
                  <c:v>0.59728999999999999</c:v>
                </c:pt>
                <c:pt idx="26">
                  <c:v>5.4900000000000001E-4</c:v>
                </c:pt>
                <c:pt idx="27">
                  <c:v>0.591553</c:v>
                </c:pt>
                <c:pt idx="28">
                  <c:v>0.34957899999999997</c:v>
                </c:pt>
                <c:pt idx="29">
                  <c:v>0.10470599999999999</c:v>
                </c:pt>
                <c:pt idx="30">
                  <c:v>0.69921900000000003</c:v>
                </c:pt>
                <c:pt idx="31">
                  <c:v>0.10907</c:v>
                </c:pt>
                <c:pt idx="32">
                  <c:v>0.35028100000000001</c:v>
                </c:pt>
                <c:pt idx="33">
                  <c:v>0.59664899999999998</c:v>
                </c:pt>
                <c:pt idx="34">
                  <c:v>3.97E-4</c:v>
                </c:pt>
                <c:pt idx="35">
                  <c:v>0.59118700000000002</c:v>
                </c:pt>
                <c:pt idx="36">
                  <c:v>0.349609</c:v>
                </c:pt>
                <c:pt idx="37">
                  <c:v>0.103516</c:v>
                </c:pt>
                <c:pt idx="38">
                  <c:v>0.69909699999999997</c:v>
                </c:pt>
                <c:pt idx="39">
                  <c:v>0.10900899999999999</c:v>
                </c:pt>
                <c:pt idx="40">
                  <c:v>0.35031099999999998</c:v>
                </c:pt>
                <c:pt idx="41">
                  <c:v>0.59741200000000005</c:v>
                </c:pt>
                <c:pt idx="42">
                  <c:v>5.8E-4</c:v>
                </c:pt>
                <c:pt idx="43">
                  <c:v>0.59164399999999995</c:v>
                </c:pt>
                <c:pt idx="44">
                  <c:v>0.34957899999999997</c:v>
                </c:pt>
                <c:pt idx="45">
                  <c:v>0.104462</c:v>
                </c:pt>
                <c:pt idx="46">
                  <c:v>0.69918800000000003</c:v>
                </c:pt>
                <c:pt idx="47">
                  <c:v>0.10907</c:v>
                </c:pt>
                <c:pt idx="48">
                  <c:v>0.35028100000000001</c:v>
                </c:pt>
                <c:pt idx="49">
                  <c:v>0.59689300000000001</c:v>
                </c:pt>
                <c:pt idx="50">
                  <c:v>4.5800000000000002E-4</c:v>
                </c:pt>
                <c:pt idx="51">
                  <c:v>0.59127799999999997</c:v>
                </c:pt>
                <c:pt idx="52">
                  <c:v>0.349609</c:v>
                </c:pt>
                <c:pt idx="53">
                  <c:v>0.10516399999999999</c:v>
                </c:pt>
                <c:pt idx="54">
                  <c:v>0.69928000000000001</c:v>
                </c:pt>
                <c:pt idx="55">
                  <c:v>0.10775800000000001</c:v>
                </c:pt>
                <c:pt idx="56">
                  <c:v>0.35034199999999999</c:v>
                </c:pt>
                <c:pt idx="57">
                  <c:v>0.59698499999999999</c:v>
                </c:pt>
                <c:pt idx="58">
                  <c:v>6.0999999999999997E-4</c:v>
                </c:pt>
                <c:pt idx="59">
                  <c:v>0.59179700000000002</c:v>
                </c:pt>
                <c:pt idx="60">
                  <c:v>0.34957899999999997</c:v>
                </c:pt>
                <c:pt idx="61">
                  <c:v>0.104309</c:v>
                </c:pt>
                <c:pt idx="62">
                  <c:v>0.69918800000000003</c:v>
                </c:pt>
                <c:pt idx="63">
                  <c:v>0.10907</c:v>
                </c:pt>
                <c:pt idx="64">
                  <c:v>0.35031099999999998</c:v>
                </c:pt>
                <c:pt idx="65">
                  <c:v>0.59713700000000003</c:v>
                </c:pt>
                <c:pt idx="66">
                  <c:v>4.8799999999999999E-4</c:v>
                </c:pt>
                <c:pt idx="67">
                  <c:v>0.59140000000000004</c:v>
                </c:pt>
                <c:pt idx="68">
                  <c:v>0.34957899999999997</c:v>
                </c:pt>
                <c:pt idx="69">
                  <c:v>0.10495</c:v>
                </c:pt>
                <c:pt idx="70">
                  <c:v>0.69924900000000001</c:v>
                </c:pt>
                <c:pt idx="71">
                  <c:v>0.10907</c:v>
                </c:pt>
                <c:pt idx="72">
                  <c:v>0.35025000000000001</c:v>
                </c:pt>
                <c:pt idx="73">
                  <c:v>0.59640499999999996</c:v>
                </c:pt>
                <c:pt idx="74">
                  <c:v>7.0200000000000004E-4</c:v>
                </c:pt>
                <c:pt idx="75">
                  <c:v>0.59207200000000004</c:v>
                </c:pt>
                <c:pt idx="76">
                  <c:v>0.34957899999999997</c:v>
                </c:pt>
                <c:pt idx="77">
                  <c:v>0.104034</c:v>
                </c:pt>
                <c:pt idx="78">
                  <c:v>0.69915799999999995</c:v>
                </c:pt>
                <c:pt idx="79">
                  <c:v>0.109039</c:v>
                </c:pt>
                <c:pt idx="80">
                  <c:v>0.35031099999999998</c:v>
                </c:pt>
                <c:pt idx="81">
                  <c:v>0.59728999999999999</c:v>
                </c:pt>
                <c:pt idx="82">
                  <c:v>5.4900000000000001E-4</c:v>
                </c:pt>
                <c:pt idx="83">
                  <c:v>0.591553</c:v>
                </c:pt>
                <c:pt idx="84">
                  <c:v>0.34957899999999997</c:v>
                </c:pt>
                <c:pt idx="85">
                  <c:v>0.10470599999999999</c:v>
                </c:pt>
                <c:pt idx="86">
                  <c:v>0.69921900000000003</c:v>
                </c:pt>
                <c:pt idx="87">
                  <c:v>0.10907</c:v>
                </c:pt>
                <c:pt idx="88">
                  <c:v>0.35028100000000001</c:v>
                </c:pt>
                <c:pt idx="89">
                  <c:v>0.59661900000000001</c:v>
                </c:pt>
                <c:pt idx="90">
                  <c:v>3.97E-4</c:v>
                </c:pt>
                <c:pt idx="91">
                  <c:v>0.59115600000000001</c:v>
                </c:pt>
                <c:pt idx="92">
                  <c:v>0.349609</c:v>
                </c:pt>
                <c:pt idx="93">
                  <c:v>0.103546</c:v>
                </c:pt>
                <c:pt idx="94">
                  <c:v>0.69909699999999997</c:v>
                </c:pt>
                <c:pt idx="95">
                  <c:v>0.10900899999999999</c:v>
                </c:pt>
                <c:pt idx="96">
                  <c:v>0.35031099999999998</c:v>
                </c:pt>
                <c:pt idx="97">
                  <c:v>0.59741200000000005</c:v>
                </c:pt>
                <c:pt idx="98">
                  <c:v>5.8E-4</c:v>
                </c:pt>
                <c:pt idx="99">
                  <c:v>0.59164399999999995</c:v>
                </c:pt>
                <c:pt idx="100">
                  <c:v>0.34957899999999997</c:v>
                </c:pt>
                <c:pt idx="101">
                  <c:v>0.104462</c:v>
                </c:pt>
                <c:pt idx="102">
                  <c:v>0.69918800000000003</c:v>
                </c:pt>
                <c:pt idx="103">
                  <c:v>0.10907</c:v>
                </c:pt>
                <c:pt idx="104">
                  <c:v>0.35028100000000001</c:v>
                </c:pt>
                <c:pt idx="105">
                  <c:v>0.59686300000000003</c:v>
                </c:pt>
                <c:pt idx="106">
                  <c:v>4.5800000000000002E-4</c:v>
                </c:pt>
                <c:pt idx="107">
                  <c:v>0.59127799999999997</c:v>
                </c:pt>
                <c:pt idx="108">
                  <c:v>0.349609</c:v>
                </c:pt>
                <c:pt idx="109">
                  <c:v>0.10516399999999999</c:v>
                </c:pt>
                <c:pt idx="110">
                  <c:v>0.69928000000000001</c:v>
                </c:pt>
                <c:pt idx="111">
                  <c:v>0.10775800000000001</c:v>
                </c:pt>
                <c:pt idx="112">
                  <c:v>0.35034199999999999</c:v>
                </c:pt>
                <c:pt idx="113">
                  <c:v>0.59698499999999999</c:v>
                </c:pt>
                <c:pt idx="114">
                  <c:v>6.0999999999999997E-4</c:v>
                </c:pt>
                <c:pt idx="115">
                  <c:v>0.59179700000000002</c:v>
                </c:pt>
                <c:pt idx="116">
                  <c:v>0.34957899999999997</c:v>
                </c:pt>
                <c:pt idx="117">
                  <c:v>0.104309</c:v>
                </c:pt>
                <c:pt idx="118">
                  <c:v>0.69918800000000003</c:v>
                </c:pt>
                <c:pt idx="119">
                  <c:v>0.10907</c:v>
                </c:pt>
                <c:pt idx="120">
                  <c:v>0.35031099999999998</c:v>
                </c:pt>
                <c:pt idx="121">
                  <c:v>0.59713700000000003</c:v>
                </c:pt>
                <c:pt idx="122">
                  <c:v>4.8799999999999999E-4</c:v>
                </c:pt>
                <c:pt idx="123">
                  <c:v>0.59140000000000004</c:v>
                </c:pt>
                <c:pt idx="124">
                  <c:v>0.34957899999999997</c:v>
                </c:pt>
                <c:pt idx="125">
                  <c:v>0.10495</c:v>
                </c:pt>
                <c:pt idx="126">
                  <c:v>0.69924900000000001</c:v>
                </c:pt>
                <c:pt idx="127">
                  <c:v>0.10907</c:v>
                </c:pt>
                <c:pt idx="128">
                  <c:v>0.35025000000000001</c:v>
                </c:pt>
                <c:pt idx="129">
                  <c:v>0.59640499999999996</c:v>
                </c:pt>
                <c:pt idx="130">
                  <c:v>7.0200000000000004E-4</c:v>
                </c:pt>
                <c:pt idx="131">
                  <c:v>0.59207200000000004</c:v>
                </c:pt>
                <c:pt idx="132">
                  <c:v>0.34957899999999997</c:v>
                </c:pt>
                <c:pt idx="133">
                  <c:v>0.104034</c:v>
                </c:pt>
                <c:pt idx="134">
                  <c:v>0.69915799999999995</c:v>
                </c:pt>
                <c:pt idx="135">
                  <c:v>0.109039</c:v>
                </c:pt>
                <c:pt idx="136">
                  <c:v>0.35031099999999998</c:v>
                </c:pt>
                <c:pt idx="137">
                  <c:v>0.59728999999999999</c:v>
                </c:pt>
                <c:pt idx="138">
                  <c:v>5.4900000000000001E-4</c:v>
                </c:pt>
                <c:pt idx="139">
                  <c:v>0.591553</c:v>
                </c:pt>
                <c:pt idx="140">
                  <c:v>0.34957899999999997</c:v>
                </c:pt>
                <c:pt idx="141">
                  <c:v>0.10470599999999999</c:v>
                </c:pt>
                <c:pt idx="142">
                  <c:v>0.69921900000000003</c:v>
                </c:pt>
                <c:pt idx="143">
                  <c:v>0.10907</c:v>
                </c:pt>
                <c:pt idx="144">
                  <c:v>0.35028100000000001</c:v>
                </c:pt>
                <c:pt idx="145">
                  <c:v>0.59661900000000001</c:v>
                </c:pt>
                <c:pt idx="146">
                  <c:v>3.97E-4</c:v>
                </c:pt>
                <c:pt idx="147">
                  <c:v>0.59115600000000001</c:v>
                </c:pt>
                <c:pt idx="148">
                  <c:v>0.349609</c:v>
                </c:pt>
                <c:pt idx="149">
                  <c:v>0.103546</c:v>
                </c:pt>
                <c:pt idx="150">
                  <c:v>0.69909699999999997</c:v>
                </c:pt>
                <c:pt idx="151">
                  <c:v>0.10900899999999999</c:v>
                </c:pt>
                <c:pt idx="152">
                  <c:v>0.35031099999999998</c:v>
                </c:pt>
                <c:pt idx="153">
                  <c:v>0.59741200000000005</c:v>
                </c:pt>
                <c:pt idx="154">
                  <c:v>5.8E-4</c:v>
                </c:pt>
                <c:pt idx="155">
                  <c:v>0.59164399999999995</c:v>
                </c:pt>
                <c:pt idx="156">
                  <c:v>0.34957899999999997</c:v>
                </c:pt>
                <c:pt idx="157">
                  <c:v>0.104462</c:v>
                </c:pt>
                <c:pt idx="158">
                  <c:v>0.69918800000000003</c:v>
                </c:pt>
                <c:pt idx="159">
                  <c:v>0.10907</c:v>
                </c:pt>
                <c:pt idx="160">
                  <c:v>0.35028100000000001</c:v>
                </c:pt>
                <c:pt idx="161">
                  <c:v>0.59686300000000003</c:v>
                </c:pt>
                <c:pt idx="162">
                  <c:v>4.5800000000000002E-4</c:v>
                </c:pt>
                <c:pt idx="163">
                  <c:v>0.59127799999999997</c:v>
                </c:pt>
                <c:pt idx="164">
                  <c:v>0.349609</c:v>
                </c:pt>
                <c:pt idx="165">
                  <c:v>0.10516399999999999</c:v>
                </c:pt>
                <c:pt idx="166">
                  <c:v>0.69928000000000001</c:v>
                </c:pt>
                <c:pt idx="167">
                  <c:v>0.10775800000000001</c:v>
                </c:pt>
                <c:pt idx="168">
                  <c:v>0.35034199999999999</c:v>
                </c:pt>
                <c:pt idx="169">
                  <c:v>0.59698499999999999</c:v>
                </c:pt>
                <c:pt idx="170">
                  <c:v>6.0999999999999997E-4</c:v>
                </c:pt>
                <c:pt idx="171">
                  <c:v>0.59179700000000002</c:v>
                </c:pt>
                <c:pt idx="172">
                  <c:v>0.34957899999999997</c:v>
                </c:pt>
                <c:pt idx="173">
                  <c:v>0.104309</c:v>
                </c:pt>
                <c:pt idx="174">
                  <c:v>0.69918800000000003</c:v>
                </c:pt>
                <c:pt idx="175">
                  <c:v>0.10907</c:v>
                </c:pt>
                <c:pt idx="176">
                  <c:v>0.35031099999999998</c:v>
                </c:pt>
                <c:pt idx="177">
                  <c:v>0.59713700000000003</c:v>
                </c:pt>
                <c:pt idx="178">
                  <c:v>4.8799999999999999E-4</c:v>
                </c:pt>
                <c:pt idx="179">
                  <c:v>0.59140000000000004</c:v>
                </c:pt>
                <c:pt idx="180">
                  <c:v>0.34957899999999997</c:v>
                </c:pt>
                <c:pt idx="181">
                  <c:v>0.10495</c:v>
                </c:pt>
                <c:pt idx="182">
                  <c:v>0.69924900000000001</c:v>
                </c:pt>
                <c:pt idx="183">
                  <c:v>0.10907</c:v>
                </c:pt>
                <c:pt idx="184">
                  <c:v>0.35025000000000001</c:v>
                </c:pt>
                <c:pt idx="185">
                  <c:v>0.59640499999999996</c:v>
                </c:pt>
                <c:pt idx="186">
                  <c:v>7.0200000000000004E-4</c:v>
                </c:pt>
                <c:pt idx="187">
                  <c:v>0.59207200000000004</c:v>
                </c:pt>
                <c:pt idx="188">
                  <c:v>0.34957899999999997</c:v>
                </c:pt>
                <c:pt idx="189">
                  <c:v>0.104034</c:v>
                </c:pt>
                <c:pt idx="190">
                  <c:v>0.69915799999999995</c:v>
                </c:pt>
                <c:pt idx="191">
                  <c:v>0.109039</c:v>
                </c:pt>
                <c:pt idx="192">
                  <c:v>0.35031099999999998</c:v>
                </c:pt>
                <c:pt idx="193">
                  <c:v>0.59728999999999999</c:v>
                </c:pt>
                <c:pt idx="194">
                  <c:v>5.4900000000000001E-4</c:v>
                </c:pt>
                <c:pt idx="195">
                  <c:v>0.591553</c:v>
                </c:pt>
                <c:pt idx="196">
                  <c:v>0.34957899999999997</c:v>
                </c:pt>
                <c:pt idx="197">
                  <c:v>0.10470599999999999</c:v>
                </c:pt>
                <c:pt idx="198">
                  <c:v>0.69921900000000003</c:v>
                </c:pt>
                <c:pt idx="199">
                  <c:v>0.10907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C-2A44-9BF0-9465993FE8CA}"/>
            </c:ext>
          </c:extLst>
        </c:ser>
        <c:ser>
          <c:idx val="1"/>
          <c:order val="1"/>
          <c:tx>
            <c:strRef>
              <c:f>'hpf 10k f 15000'!$C$1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'hpf 10k f 15000'!$A$2:$A$400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10k f 15000'!$C$2:$C$400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0.252197</c:v>
                </c:pt>
                <c:pt idx="2">
                  <c:v>0.42727700000000002</c:v>
                </c:pt>
                <c:pt idx="3">
                  <c:v>0.20419300000000001</c:v>
                </c:pt>
                <c:pt idx="4">
                  <c:v>0.55127000000000004</c:v>
                </c:pt>
                <c:pt idx="5">
                  <c:v>0.32849099999999998</c:v>
                </c:pt>
                <c:pt idx="6">
                  <c:v>0.29940800000000001</c:v>
                </c:pt>
                <c:pt idx="7">
                  <c:v>0.56143200000000004</c:v>
                </c:pt>
                <c:pt idx="8">
                  <c:v>0.22051999999999999</c:v>
                </c:pt>
                <c:pt idx="9">
                  <c:v>0.442963</c:v>
                </c:pt>
                <c:pt idx="10">
                  <c:v>0.47119100000000003</c:v>
                </c:pt>
                <c:pt idx="11">
                  <c:v>0.21026600000000001</c:v>
                </c:pt>
                <c:pt idx="12">
                  <c:v>0.549377</c:v>
                </c:pt>
                <c:pt idx="13">
                  <c:v>0.32772800000000002</c:v>
                </c:pt>
                <c:pt idx="14">
                  <c:v>0.29925499999999999</c:v>
                </c:pt>
                <c:pt idx="15">
                  <c:v>0.55972299999999997</c:v>
                </c:pt>
                <c:pt idx="16">
                  <c:v>0.22097800000000001</c:v>
                </c:pt>
                <c:pt idx="17">
                  <c:v>0.44284099999999998</c:v>
                </c:pt>
                <c:pt idx="18">
                  <c:v>0.470856</c:v>
                </c:pt>
                <c:pt idx="19">
                  <c:v>0.20980799999999999</c:v>
                </c:pt>
                <c:pt idx="20">
                  <c:v>0.54977399999999998</c:v>
                </c:pt>
                <c:pt idx="21">
                  <c:v>0.32754499999999998</c:v>
                </c:pt>
                <c:pt idx="22">
                  <c:v>0.29934699999999997</c:v>
                </c:pt>
                <c:pt idx="23">
                  <c:v>0.55969199999999997</c:v>
                </c:pt>
                <c:pt idx="24">
                  <c:v>0.22070300000000001</c:v>
                </c:pt>
                <c:pt idx="25">
                  <c:v>0.44302399999999997</c:v>
                </c:pt>
                <c:pt idx="26">
                  <c:v>0.47119100000000003</c:v>
                </c:pt>
                <c:pt idx="27">
                  <c:v>0.21023600000000001</c:v>
                </c:pt>
                <c:pt idx="28">
                  <c:v>0.54943799999999998</c:v>
                </c:pt>
                <c:pt idx="29">
                  <c:v>0.32769799999999999</c:v>
                </c:pt>
                <c:pt idx="30">
                  <c:v>0.299286</c:v>
                </c:pt>
                <c:pt idx="31">
                  <c:v>0.55972299999999997</c:v>
                </c:pt>
                <c:pt idx="32">
                  <c:v>0.220947</c:v>
                </c:pt>
                <c:pt idx="33">
                  <c:v>0.44287100000000001</c:v>
                </c:pt>
                <c:pt idx="34">
                  <c:v>0.47122199999999997</c:v>
                </c:pt>
                <c:pt idx="35">
                  <c:v>0.210449</c:v>
                </c:pt>
                <c:pt idx="36">
                  <c:v>0.54913299999999998</c:v>
                </c:pt>
                <c:pt idx="37">
                  <c:v>0.327179</c:v>
                </c:pt>
                <c:pt idx="38">
                  <c:v>0.29931600000000003</c:v>
                </c:pt>
                <c:pt idx="39">
                  <c:v>0.55972299999999997</c:v>
                </c:pt>
                <c:pt idx="40">
                  <c:v>0.220612</c:v>
                </c:pt>
                <c:pt idx="41">
                  <c:v>0.44302399999999997</c:v>
                </c:pt>
                <c:pt idx="42">
                  <c:v>0.471161</c:v>
                </c:pt>
                <c:pt idx="43">
                  <c:v>0.210175</c:v>
                </c:pt>
                <c:pt idx="44">
                  <c:v>0.54949999999999999</c:v>
                </c:pt>
                <c:pt idx="45">
                  <c:v>0.32766699999999999</c:v>
                </c:pt>
                <c:pt idx="46">
                  <c:v>0.299286</c:v>
                </c:pt>
                <c:pt idx="47">
                  <c:v>0.55972299999999997</c:v>
                </c:pt>
                <c:pt idx="48">
                  <c:v>0.220856</c:v>
                </c:pt>
                <c:pt idx="49">
                  <c:v>0.44293199999999999</c:v>
                </c:pt>
                <c:pt idx="50">
                  <c:v>0.47122199999999997</c:v>
                </c:pt>
                <c:pt idx="51">
                  <c:v>0.21038799999999999</c:v>
                </c:pt>
                <c:pt idx="52">
                  <c:v>0.54922499999999996</c:v>
                </c:pt>
                <c:pt idx="53">
                  <c:v>0.32782</c:v>
                </c:pt>
                <c:pt idx="54">
                  <c:v>0.29922500000000002</c:v>
                </c:pt>
                <c:pt idx="55">
                  <c:v>0.56051600000000001</c:v>
                </c:pt>
                <c:pt idx="56">
                  <c:v>0.220245</c:v>
                </c:pt>
                <c:pt idx="57">
                  <c:v>0.44287100000000001</c:v>
                </c:pt>
                <c:pt idx="58">
                  <c:v>0.47112999999999999</c:v>
                </c:pt>
                <c:pt idx="59">
                  <c:v>0.21008299999999999</c:v>
                </c:pt>
                <c:pt idx="60">
                  <c:v>0.54959100000000005</c:v>
                </c:pt>
                <c:pt idx="61">
                  <c:v>0.32760600000000001</c:v>
                </c:pt>
                <c:pt idx="62">
                  <c:v>0.29931600000000003</c:v>
                </c:pt>
                <c:pt idx="63">
                  <c:v>0.55969199999999997</c:v>
                </c:pt>
                <c:pt idx="64">
                  <c:v>0.22076399999999999</c:v>
                </c:pt>
                <c:pt idx="65">
                  <c:v>0.442963</c:v>
                </c:pt>
                <c:pt idx="66">
                  <c:v>0.47119100000000003</c:v>
                </c:pt>
                <c:pt idx="67">
                  <c:v>0.21032699999999999</c:v>
                </c:pt>
                <c:pt idx="68">
                  <c:v>0.54931600000000003</c:v>
                </c:pt>
                <c:pt idx="69">
                  <c:v>0.32775900000000002</c:v>
                </c:pt>
                <c:pt idx="70">
                  <c:v>0.29925499999999999</c:v>
                </c:pt>
                <c:pt idx="71">
                  <c:v>0.55972299999999997</c:v>
                </c:pt>
                <c:pt idx="72">
                  <c:v>0.22100800000000001</c:v>
                </c:pt>
                <c:pt idx="73">
                  <c:v>0.44280999999999998</c:v>
                </c:pt>
                <c:pt idx="74">
                  <c:v>0.47082499999999999</c:v>
                </c:pt>
                <c:pt idx="75">
                  <c:v>0.20980799999999999</c:v>
                </c:pt>
                <c:pt idx="76">
                  <c:v>0.54977399999999998</c:v>
                </c:pt>
                <c:pt idx="77">
                  <c:v>0.32754499999999998</c:v>
                </c:pt>
                <c:pt idx="78">
                  <c:v>0.29934699999999997</c:v>
                </c:pt>
                <c:pt idx="79">
                  <c:v>0.55969199999999997</c:v>
                </c:pt>
                <c:pt idx="80">
                  <c:v>0.22070300000000001</c:v>
                </c:pt>
                <c:pt idx="81">
                  <c:v>0.44302399999999997</c:v>
                </c:pt>
                <c:pt idx="82">
                  <c:v>0.47119100000000003</c:v>
                </c:pt>
                <c:pt idx="83">
                  <c:v>0.21023600000000001</c:v>
                </c:pt>
                <c:pt idx="84">
                  <c:v>0.54940800000000001</c:v>
                </c:pt>
                <c:pt idx="85">
                  <c:v>0.32769799999999999</c:v>
                </c:pt>
                <c:pt idx="86">
                  <c:v>0.299286</c:v>
                </c:pt>
                <c:pt idx="87">
                  <c:v>0.55972299999999997</c:v>
                </c:pt>
                <c:pt idx="88">
                  <c:v>0.220947</c:v>
                </c:pt>
                <c:pt idx="89">
                  <c:v>0.44287100000000001</c:v>
                </c:pt>
                <c:pt idx="90">
                  <c:v>0.47122199999999997</c:v>
                </c:pt>
                <c:pt idx="91">
                  <c:v>0.210449</c:v>
                </c:pt>
                <c:pt idx="92">
                  <c:v>0.54913299999999998</c:v>
                </c:pt>
                <c:pt idx="93">
                  <c:v>0.32720900000000003</c:v>
                </c:pt>
                <c:pt idx="94">
                  <c:v>0.29931600000000003</c:v>
                </c:pt>
                <c:pt idx="95">
                  <c:v>0.55972299999999997</c:v>
                </c:pt>
                <c:pt idx="96">
                  <c:v>0.220612</c:v>
                </c:pt>
                <c:pt idx="97">
                  <c:v>0.44302399999999997</c:v>
                </c:pt>
                <c:pt idx="98">
                  <c:v>0.471161</c:v>
                </c:pt>
                <c:pt idx="99">
                  <c:v>0.210175</c:v>
                </c:pt>
                <c:pt idx="100">
                  <c:v>0.54949999999999999</c:v>
                </c:pt>
                <c:pt idx="101">
                  <c:v>0.32766699999999999</c:v>
                </c:pt>
                <c:pt idx="102">
                  <c:v>0.299286</c:v>
                </c:pt>
                <c:pt idx="103">
                  <c:v>0.55972299999999997</c:v>
                </c:pt>
                <c:pt idx="104">
                  <c:v>0.220856</c:v>
                </c:pt>
                <c:pt idx="105">
                  <c:v>0.44290200000000002</c:v>
                </c:pt>
                <c:pt idx="106">
                  <c:v>0.47122199999999997</c:v>
                </c:pt>
                <c:pt idx="107">
                  <c:v>0.21038799999999999</c:v>
                </c:pt>
                <c:pt idx="108">
                  <c:v>0.54922499999999996</c:v>
                </c:pt>
                <c:pt idx="109">
                  <c:v>0.32782</c:v>
                </c:pt>
                <c:pt idx="110">
                  <c:v>0.29922500000000002</c:v>
                </c:pt>
                <c:pt idx="111">
                  <c:v>0.56051600000000001</c:v>
                </c:pt>
                <c:pt idx="112">
                  <c:v>0.220245</c:v>
                </c:pt>
                <c:pt idx="113">
                  <c:v>0.44287100000000001</c:v>
                </c:pt>
                <c:pt idx="114">
                  <c:v>0.47112999999999999</c:v>
                </c:pt>
                <c:pt idx="115">
                  <c:v>0.21008299999999999</c:v>
                </c:pt>
                <c:pt idx="116">
                  <c:v>0.54959100000000005</c:v>
                </c:pt>
                <c:pt idx="117">
                  <c:v>0.32760600000000001</c:v>
                </c:pt>
                <c:pt idx="118">
                  <c:v>0.29931600000000003</c:v>
                </c:pt>
                <c:pt idx="119">
                  <c:v>0.55969199999999997</c:v>
                </c:pt>
                <c:pt idx="120">
                  <c:v>0.22076399999999999</c:v>
                </c:pt>
                <c:pt idx="121">
                  <c:v>0.442963</c:v>
                </c:pt>
                <c:pt idx="122">
                  <c:v>0.47119100000000003</c:v>
                </c:pt>
                <c:pt idx="123">
                  <c:v>0.21032699999999999</c:v>
                </c:pt>
                <c:pt idx="124">
                  <c:v>0.54931600000000003</c:v>
                </c:pt>
                <c:pt idx="125">
                  <c:v>0.32775900000000002</c:v>
                </c:pt>
                <c:pt idx="126">
                  <c:v>0.29925499999999999</c:v>
                </c:pt>
                <c:pt idx="127">
                  <c:v>0.55972299999999997</c:v>
                </c:pt>
                <c:pt idx="128">
                  <c:v>0.22100800000000001</c:v>
                </c:pt>
                <c:pt idx="129">
                  <c:v>0.44280999999999998</c:v>
                </c:pt>
                <c:pt idx="130">
                  <c:v>0.47082499999999999</c:v>
                </c:pt>
                <c:pt idx="131">
                  <c:v>0.20980799999999999</c:v>
                </c:pt>
                <c:pt idx="132">
                  <c:v>0.54977399999999998</c:v>
                </c:pt>
                <c:pt idx="133">
                  <c:v>0.32754499999999998</c:v>
                </c:pt>
                <c:pt idx="134">
                  <c:v>0.29934699999999997</c:v>
                </c:pt>
                <c:pt idx="135">
                  <c:v>0.55969199999999997</c:v>
                </c:pt>
                <c:pt idx="136">
                  <c:v>0.22070300000000001</c:v>
                </c:pt>
                <c:pt idx="137">
                  <c:v>0.44302399999999997</c:v>
                </c:pt>
                <c:pt idx="138">
                  <c:v>0.47119100000000003</c:v>
                </c:pt>
                <c:pt idx="139">
                  <c:v>0.21023600000000001</c:v>
                </c:pt>
                <c:pt idx="140">
                  <c:v>0.54940800000000001</c:v>
                </c:pt>
                <c:pt idx="141">
                  <c:v>0.32769799999999999</c:v>
                </c:pt>
                <c:pt idx="142">
                  <c:v>0.299286</c:v>
                </c:pt>
                <c:pt idx="143">
                  <c:v>0.55972299999999997</c:v>
                </c:pt>
                <c:pt idx="144">
                  <c:v>0.220947</c:v>
                </c:pt>
                <c:pt idx="145">
                  <c:v>0.44287100000000001</c:v>
                </c:pt>
                <c:pt idx="146">
                  <c:v>0.47122199999999997</c:v>
                </c:pt>
                <c:pt idx="147">
                  <c:v>0.210449</c:v>
                </c:pt>
                <c:pt idx="148">
                  <c:v>0.54913299999999998</c:v>
                </c:pt>
                <c:pt idx="149">
                  <c:v>0.32720900000000003</c:v>
                </c:pt>
                <c:pt idx="150">
                  <c:v>0.29931600000000003</c:v>
                </c:pt>
                <c:pt idx="151">
                  <c:v>0.55972299999999997</c:v>
                </c:pt>
                <c:pt idx="152">
                  <c:v>0.220612</c:v>
                </c:pt>
                <c:pt idx="153">
                  <c:v>0.44302399999999997</c:v>
                </c:pt>
                <c:pt idx="154">
                  <c:v>0.471161</c:v>
                </c:pt>
                <c:pt idx="155">
                  <c:v>0.210175</c:v>
                </c:pt>
                <c:pt idx="156">
                  <c:v>0.54949999999999999</c:v>
                </c:pt>
                <c:pt idx="157">
                  <c:v>0.32766699999999999</c:v>
                </c:pt>
                <c:pt idx="158">
                  <c:v>0.299286</c:v>
                </c:pt>
                <c:pt idx="159">
                  <c:v>0.55972299999999997</c:v>
                </c:pt>
                <c:pt idx="160">
                  <c:v>0.220856</c:v>
                </c:pt>
                <c:pt idx="161">
                  <c:v>0.44290200000000002</c:v>
                </c:pt>
                <c:pt idx="162">
                  <c:v>0.47122199999999997</c:v>
                </c:pt>
                <c:pt idx="163">
                  <c:v>0.21038799999999999</c:v>
                </c:pt>
                <c:pt idx="164">
                  <c:v>0.54922499999999996</c:v>
                </c:pt>
                <c:pt idx="165">
                  <c:v>0.32782</c:v>
                </c:pt>
                <c:pt idx="166">
                  <c:v>0.29922500000000002</c:v>
                </c:pt>
                <c:pt idx="167">
                  <c:v>0.56051600000000001</c:v>
                </c:pt>
                <c:pt idx="168">
                  <c:v>0.220245</c:v>
                </c:pt>
                <c:pt idx="169">
                  <c:v>0.44287100000000001</c:v>
                </c:pt>
                <c:pt idx="170">
                  <c:v>0.47112999999999999</c:v>
                </c:pt>
                <c:pt idx="171">
                  <c:v>0.21008299999999999</c:v>
                </c:pt>
                <c:pt idx="172">
                  <c:v>0.54959100000000005</c:v>
                </c:pt>
                <c:pt idx="173">
                  <c:v>0.32760600000000001</c:v>
                </c:pt>
                <c:pt idx="174">
                  <c:v>0.29931600000000003</c:v>
                </c:pt>
                <c:pt idx="175">
                  <c:v>0.55969199999999997</c:v>
                </c:pt>
                <c:pt idx="176">
                  <c:v>0.22076399999999999</c:v>
                </c:pt>
                <c:pt idx="177">
                  <c:v>0.442963</c:v>
                </c:pt>
                <c:pt idx="178">
                  <c:v>0.47119100000000003</c:v>
                </c:pt>
                <c:pt idx="179">
                  <c:v>0.21032699999999999</c:v>
                </c:pt>
                <c:pt idx="180">
                  <c:v>0.54931600000000003</c:v>
                </c:pt>
                <c:pt idx="181">
                  <c:v>0.32775900000000002</c:v>
                </c:pt>
                <c:pt idx="182">
                  <c:v>0.29925499999999999</c:v>
                </c:pt>
                <c:pt idx="183">
                  <c:v>0.55972299999999997</c:v>
                </c:pt>
                <c:pt idx="184">
                  <c:v>0.22100800000000001</c:v>
                </c:pt>
                <c:pt idx="185">
                  <c:v>0.44280999999999998</c:v>
                </c:pt>
                <c:pt idx="186">
                  <c:v>0.47082499999999999</c:v>
                </c:pt>
                <c:pt idx="187">
                  <c:v>0.20980799999999999</c:v>
                </c:pt>
                <c:pt idx="188">
                  <c:v>0.54977399999999998</c:v>
                </c:pt>
                <c:pt idx="189">
                  <c:v>0.32754499999999998</c:v>
                </c:pt>
                <c:pt idx="190">
                  <c:v>0.29934699999999997</c:v>
                </c:pt>
                <c:pt idx="191">
                  <c:v>0.55969199999999997</c:v>
                </c:pt>
                <c:pt idx="192">
                  <c:v>0.22070300000000001</c:v>
                </c:pt>
                <c:pt idx="193">
                  <c:v>0.44302399999999997</c:v>
                </c:pt>
                <c:pt idx="194">
                  <c:v>0.47119100000000003</c:v>
                </c:pt>
                <c:pt idx="195">
                  <c:v>0.21023600000000001</c:v>
                </c:pt>
                <c:pt idx="196">
                  <c:v>0.54940800000000001</c:v>
                </c:pt>
                <c:pt idx="197">
                  <c:v>0.32769799999999999</c:v>
                </c:pt>
                <c:pt idx="198">
                  <c:v>0.299286</c:v>
                </c:pt>
                <c:pt idx="199">
                  <c:v>0.55972299999999997</c:v>
                </c:pt>
                <c:pt idx="200">
                  <c:v>0.21795700000000001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5C-2A44-9BF0-9465993FE8CA}"/>
            </c:ext>
          </c:extLst>
        </c:ser>
        <c:ser>
          <c:idx val="2"/>
          <c:order val="2"/>
          <c:tx>
            <c:strRef>
              <c:f>'hpf 10k f 15000'!$D$1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'hpf 10k f 15000'!$A$2:$A$400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10k f 15000'!$D$2:$D$400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0.25195299999999998</c:v>
                </c:pt>
                <c:pt idx="2">
                  <c:v>0.42675800000000003</c:v>
                </c:pt>
                <c:pt idx="3">
                  <c:v>0.20410200000000001</c:v>
                </c:pt>
                <c:pt idx="4">
                  <c:v>0.55078099999999997</c:v>
                </c:pt>
                <c:pt idx="5">
                  <c:v>0.328125</c:v>
                </c:pt>
                <c:pt idx="6">
                  <c:v>0.29882799999999998</c:v>
                </c:pt>
                <c:pt idx="7">
                  <c:v>0.56054700000000002</c:v>
                </c:pt>
                <c:pt idx="8">
                  <c:v>0.21972700000000001</c:v>
                </c:pt>
                <c:pt idx="9">
                  <c:v>0.44238300000000003</c:v>
                </c:pt>
                <c:pt idx="10">
                  <c:v>0.47070299999999998</c:v>
                </c:pt>
                <c:pt idx="11">
                  <c:v>0.20996100000000001</c:v>
                </c:pt>
                <c:pt idx="12">
                  <c:v>0.54882799999999998</c:v>
                </c:pt>
                <c:pt idx="13">
                  <c:v>0.32714799999999999</c:v>
                </c:pt>
                <c:pt idx="14">
                  <c:v>0.29882799999999998</c:v>
                </c:pt>
                <c:pt idx="15">
                  <c:v>0.55957000000000001</c:v>
                </c:pt>
                <c:pt idx="16">
                  <c:v>0.22070300000000001</c:v>
                </c:pt>
                <c:pt idx="17">
                  <c:v>0.44238300000000003</c:v>
                </c:pt>
                <c:pt idx="18">
                  <c:v>0.47070299999999998</c:v>
                </c:pt>
                <c:pt idx="19">
                  <c:v>0.208984</c:v>
                </c:pt>
                <c:pt idx="20">
                  <c:v>0.54882799999999998</c:v>
                </c:pt>
                <c:pt idx="21">
                  <c:v>0.32714799999999999</c:v>
                </c:pt>
                <c:pt idx="22">
                  <c:v>0.29882799999999998</c:v>
                </c:pt>
                <c:pt idx="23">
                  <c:v>0.55957000000000001</c:v>
                </c:pt>
                <c:pt idx="24">
                  <c:v>0.22070300000000001</c:v>
                </c:pt>
                <c:pt idx="25">
                  <c:v>0.44238300000000003</c:v>
                </c:pt>
                <c:pt idx="26">
                  <c:v>0.47070299999999998</c:v>
                </c:pt>
                <c:pt idx="27">
                  <c:v>0.20996100000000001</c:v>
                </c:pt>
                <c:pt idx="28">
                  <c:v>0.54882799999999998</c:v>
                </c:pt>
                <c:pt idx="29">
                  <c:v>0.32714799999999999</c:v>
                </c:pt>
                <c:pt idx="30">
                  <c:v>0.29882799999999998</c:v>
                </c:pt>
                <c:pt idx="31">
                  <c:v>0.55957000000000001</c:v>
                </c:pt>
                <c:pt idx="32">
                  <c:v>0.22070300000000001</c:v>
                </c:pt>
                <c:pt idx="33">
                  <c:v>0.44238300000000003</c:v>
                </c:pt>
                <c:pt idx="34">
                  <c:v>0.47070299999999998</c:v>
                </c:pt>
                <c:pt idx="35">
                  <c:v>0.20996100000000001</c:v>
                </c:pt>
                <c:pt idx="36">
                  <c:v>0.54882799999999998</c:v>
                </c:pt>
                <c:pt idx="37">
                  <c:v>0.32714799999999999</c:v>
                </c:pt>
                <c:pt idx="38">
                  <c:v>0.29882799999999998</c:v>
                </c:pt>
                <c:pt idx="39">
                  <c:v>0.55957000000000001</c:v>
                </c:pt>
                <c:pt idx="40">
                  <c:v>0.21972700000000001</c:v>
                </c:pt>
                <c:pt idx="41">
                  <c:v>0.44238300000000003</c:v>
                </c:pt>
                <c:pt idx="42">
                  <c:v>0.47070299999999998</c:v>
                </c:pt>
                <c:pt idx="43">
                  <c:v>0.20996100000000001</c:v>
                </c:pt>
                <c:pt idx="44">
                  <c:v>0.54882799999999998</c:v>
                </c:pt>
                <c:pt idx="45">
                  <c:v>0.32714799999999999</c:v>
                </c:pt>
                <c:pt idx="46">
                  <c:v>0.29882799999999998</c:v>
                </c:pt>
                <c:pt idx="47">
                  <c:v>0.55957000000000001</c:v>
                </c:pt>
                <c:pt idx="48">
                  <c:v>0.22070300000000001</c:v>
                </c:pt>
                <c:pt idx="49">
                  <c:v>0.44238300000000003</c:v>
                </c:pt>
                <c:pt idx="50">
                  <c:v>0.47070299999999998</c:v>
                </c:pt>
                <c:pt idx="51">
                  <c:v>0.20996100000000001</c:v>
                </c:pt>
                <c:pt idx="52">
                  <c:v>0.54882799999999998</c:v>
                </c:pt>
                <c:pt idx="53">
                  <c:v>0.32714799999999999</c:v>
                </c:pt>
                <c:pt idx="54">
                  <c:v>0.29882799999999998</c:v>
                </c:pt>
                <c:pt idx="55">
                  <c:v>0.55957000000000001</c:v>
                </c:pt>
                <c:pt idx="56">
                  <c:v>0.21972700000000001</c:v>
                </c:pt>
                <c:pt idx="57">
                  <c:v>0.44238300000000003</c:v>
                </c:pt>
                <c:pt idx="58">
                  <c:v>0.47070299999999998</c:v>
                </c:pt>
                <c:pt idx="59">
                  <c:v>0.20996100000000001</c:v>
                </c:pt>
                <c:pt idx="60">
                  <c:v>0.54882799999999998</c:v>
                </c:pt>
                <c:pt idx="61">
                  <c:v>0.32714799999999999</c:v>
                </c:pt>
                <c:pt idx="62">
                  <c:v>0.29882799999999998</c:v>
                </c:pt>
                <c:pt idx="63">
                  <c:v>0.55957000000000001</c:v>
                </c:pt>
                <c:pt idx="64">
                  <c:v>0.22070300000000001</c:v>
                </c:pt>
                <c:pt idx="65">
                  <c:v>0.44238300000000003</c:v>
                </c:pt>
                <c:pt idx="66">
                  <c:v>0.47070299999999998</c:v>
                </c:pt>
                <c:pt idx="67">
                  <c:v>0.20996100000000001</c:v>
                </c:pt>
                <c:pt idx="68">
                  <c:v>0.54882799999999998</c:v>
                </c:pt>
                <c:pt idx="69">
                  <c:v>0.32714799999999999</c:v>
                </c:pt>
                <c:pt idx="70">
                  <c:v>0.29882799999999998</c:v>
                </c:pt>
                <c:pt idx="71">
                  <c:v>0.55957000000000001</c:v>
                </c:pt>
                <c:pt idx="72">
                  <c:v>0.22070300000000001</c:v>
                </c:pt>
                <c:pt idx="73">
                  <c:v>0.44238300000000003</c:v>
                </c:pt>
                <c:pt idx="74">
                  <c:v>0.47070299999999998</c:v>
                </c:pt>
                <c:pt idx="75">
                  <c:v>0.208984</c:v>
                </c:pt>
                <c:pt idx="76">
                  <c:v>0.54882799999999998</c:v>
                </c:pt>
                <c:pt idx="77">
                  <c:v>0.32714799999999999</c:v>
                </c:pt>
                <c:pt idx="78">
                  <c:v>0.29882799999999998</c:v>
                </c:pt>
                <c:pt idx="79">
                  <c:v>0.55957000000000001</c:v>
                </c:pt>
                <c:pt idx="80">
                  <c:v>0.22070300000000001</c:v>
                </c:pt>
                <c:pt idx="81">
                  <c:v>0.44238300000000003</c:v>
                </c:pt>
                <c:pt idx="82">
                  <c:v>0.47070299999999998</c:v>
                </c:pt>
                <c:pt idx="83">
                  <c:v>0.20996100000000001</c:v>
                </c:pt>
                <c:pt idx="84">
                  <c:v>0.54882799999999998</c:v>
                </c:pt>
                <c:pt idx="85">
                  <c:v>0.32714799999999999</c:v>
                </c:pt>
                <c:pt idx="86">
                  <c:v>0.29882799999999998</c:v>
                </c:pt>
                <c:pt idx="87">
                  <c:v>0.55957000000000001</c:v>
                </c:pt>
                <c:pt idx="88">
                  <c:v>0.22070300000000001</c:v>
                </c:pt>
                <c:pt idx="89">
                  <c:v>0.44238300000000003</c:v>
                </c:pt>
                <c:pt idx="90">
                  <c:v>0.47070299999999998</c:v>
                </c:pt>
                <c:pt idx="91">
                  <c:v>0.20996100000000001</c:v>
                </c:pt>
                <c:pt idx="92">
                  <c:v>0.54882799999999998</c:v>
                </c:pt>
                <c:pt idx="93">
                  <c:v>0.32714799999999999</c:v>
                </c:pt>
                <c:pt idx="94">
                  <c:v>0.29882799999999998</c:v>
                </c:pt>
                <c:pt idx="95">
                  <c:v>0.55957000000000001</c:v>
                </c:pt>
                <c:pt idx="96">
                  <c:v>0.21972700000000001</c:v>
                </c:pt>
                <c:pt idx="97">
                  <c:v>0.44238300000000003</c:v>
                </c:pt>
                <c:pt idx="98">
                  <c:v>0.47070299999999998</c:v>
                </c:pt>
                <c:pt idx="99">
                  <c:v>0.20996100000000001</c:v>
                </c:pt>
                <c:pt idx="100">
                  <c:v>0.54882799999999998</c:v>
                </c:pt>
                <c:pt idx="101">
                  <c:v>0.32714799999999999</c:v>
                </c:pt>
                <c:pt idx="102">
                  <c:v>0.29882799999999998</c:v>
                </c:pt>
                <c:pt idx="103">
                  <c:v>0.55957000000000001</c:v>
                </c:pt>
                <c:pt idx="104">
                  <c:v>0.22070300000000001</c:v>
                </c:pt>
                <c:pt idx="105">
                  <c:v>0.44238300000000003</c:v>
                </c:pt>
                <c:pt idx="106">
                  <c:v>0.47070299999999998</c:v>
                </c:pt>
                <c:pt idx="107">
                  <c:v>0.20996100000000001</c:v>
                </c:pt>
                <c:pt idx="108">
                  <c:v>0.54882799999999998</c:v>
                </c:pt>
                <c:pt idx="109">
                  <c:v>0.32714799999999999</c:v>
                </c:pt>
                <c:pt idx="110">
                  <c:v>0.29882799999999998</c:v>
                </c:pt>
                <c:pt idx="111">
                  <c:v>0.55957000000000001</c:v>
                </c:pt>
                <c:pt idx="112">
                  <c:v>0.21972700000000001</c:v>
                </c:pt>
                <c:pt idx="113">
                  <c:v>0.44238300000000003</c:v>
                </c:pt>
                <c:pt idx="114">
                  <c:v>0.47070299999999998</c:v>
                </c:pt>
                <c:pt idx="115">
                  <c:v>0.20996100000000001</c:v>
                </c:pt>
                <c:pt idx="116">
                  <c:v>0.54882799999999998</c:v>
                </c:pt>
                <c:pt idx="117">
                  <c:v>0.32714799999999999</c:v>
                </c:pt>
                <c:pt idx="118">
                  <c:v>0.29882799999999998</c:v>
                </c:pt>
                <c:pt idx="119">
                  <c:v>0.55957000000000001</c:v>
                </c:pt>
                <c:pt idx="120">
                  <c:v>0.22070300000000001</c:v>
                </c:pt>
                <c:pt idx="121">
                  <c:v>0.44238300000000003</c:v>
                </c:pt>
                <c:pt idx="122">
                  <c:v>0.47070299999999998</c:v>
                </c:pt>
                <c:pt idx="123">
                  <c:v>0.20996100000000001</c:v>
                </c:pt>
                <c:pt idx="124">
                  <c:v>0.54882799999999998</c:v>
                </c:pt>
                <c:pt idx="125">
                  <c:v>0.32714799999999999</c:v>
                </c:pt>
                <c:pt idx="126">
                  <c:v>0.29882799999999998</c:v>
                </c:pt>
                <c:pt idx="127">
                  <c:v>0.55957000000000001</c:v>
                </c:pt>
                <c:pt idx="128">
                  <c:v>0.22070300000000001</c:v>
                </c:pt>
                <c:pt idx="129">
                  <c:v>0.44238300000000003</c:v>
                </c:pt>
                <c:pt idx="130">
                  <c:v>0.47070299999999998</c:v>
                </c:pt>
                <c:pt idx="131">
                  <c:v>0.208984</c:v>
                </c:pt>
                <c:pt idx="132">
                  <c:v>0.54882799999999998</c:v>
                </c:pt>
                <c:pt idx="133">
                  <c:v>0.32714799999999999</c:v>
                </c:pt>
                <c:pt idx="134">
                  <c:v>0.29882799999999998</c:v>
                </c:pt>
                <c:pt idx="135">
                  <c:v>0.55957000000000001</c:v>
                </c:pt>
                <c:pt idx="136">
                  <c:v>0.22070300000000001</c:v>
                </c:pt>
                <c:pt idx="137">
                  <c:v>0.44238300000000003</c:v>
                </c:pt>
                <c:pt idx="138">
                  <c:v>0.47070299999999998</c:v>
                </c:pt>
                <c:pt idx="139">
                  <c:v>0.20996100000000001</c:v>
                </c:pt>
                <c:pt idx="140">
                  <c:v>0.54882799999999998</c:v>
                </c:pt>
                <c:pt idx="141">
                  <c:v>0.32714799999999999</c:v>
                </c:pt>
                <c:pt idx="142">
                  <c:v>0.29882799999999998</c:v>
                </c:pt>
                <c:pt idx="143">
                  <c:v>0.55957000000000001</c:v>
                </c:pt>
                <c:pt idx="144">
                  <c:v>0.22070300000000001</c:v>
                </c:pt>
                <c:pt idx="145">
                  <c:v>0.44238300000000003</c:v>
                </c:pt>
                <c:pt idx="146">
                  <c:v>0.47070299999999998</c:v>
                </c:pt>
                <c:pt idx="147">
                  <c:v>0.20996100000000001</c:v>
                </c:pt>
                <c:pt idx="148">
                  <c:v>0.54882799999999998</c:v>
                </c:pt>
                <c:pt idx="149">
                  <c:v>0.32714799999999999</c:v>
                </c:pt>
                <c:pt idx="150">
                  <c:v>0.29882799999999998</c:v>
                </c:pt>
                <c:pt idx="151">
                  <c:v>0.55957000000000001</c:v>
                </c:pt>
                <c:pt idx="152">
                  <c:v>0.21972700000000001</c:v>
                </c:pt>
                <c:pt idx="153">
                  <c:v>0.44238300000000003</c:v>
                </c:pt>
                <c:pt idx="154">
                  <c:v>0.47070299999999998</c:v>
                </c:pt>
                <c:pt idx="155">
                  <c:v>0.20996100000000001</c:v>
                </c:pt>
                <c:pt idx="156">
                  <c:v>0.54882799999999998</c:v>
                </c:pt>
                <c:pt idx="157">
                  <c:v>0.32714799999999999</c:v>
                </c:pt>
                <c:pt idx="158">
                  <c:v>0.29882799999999998</c:v>
                </c:pt>
                <c:pt idx="159">
                  <c:v>0.55957000000000001</c:v>
                </c:pt>
                <c:pt idx="160">
                  <c:v>0.22070300000000001</c:v>
                </c:pt>
                <c:pt idx="161">
                  <c:v>0.44238300000000003</c:v>
                </c:pt>
                <c:pt idx="162">
                  <c:v>0.47070299999999998</c:v>
                </c:pt>
                <c:pt idx="163">
                  <c:v>0.20996100000000001</c:v>
                </c:pt>
                <c:pt idx="164">
                  <c:v>0.54882799999999998</c:v>
                </c:pt>
                <c:pt idx="165">
                  <c:v>0.32714799999999999</c:v>
                </c:pt>
                <c:pt idx="166">
                  <c:v>0.29882799999999998</c:v>
                </c:pt>
                <c:pt idx="167">
                  <c:v>0.55957000000000001</c:v>
                </c:pt>
                <c:pt idx="168">
                  <c:v>0.21972700000000001</c:v>
                </c:pt>
                <c:pt idx="169">
                  <c:v>0.44238300000000003</c:v>
                </c:pt>
                <c:pt idx="170">
                  <c:v>0.47070299999999998</c:v>
                </c:pt>
                <c:pt idx="171">
                  <c:v>0.20996100000000001</c:v>
                </c:pt>
                <c:pt idx="172">
                  <c:v>0.54882799999999998</c:v>
                </c:pt>
                <c:pt idx="173">
                  <c:v>0.32714799999999999</c:v>
                </c:pt>
                <c:pt idx="174">
                  <c:v>0.29882799999999998</c:v>
                </c:pt>
                <c:pt idx="175">
                  <c:v>0.55957000000000001</c:v>
                </c:pt>
                <c:pt idx="176">
                  <c:v>0.22070300000000001</c:v>
                </c:pt>
                <c:pt idx="177">
                  <c:v>0.44238300000000003</c:v>
                </c:pt>
                <c:pt idx="178">
                  <c:v>0.47070299999999998</c:v>
                </c:pt>
                <c:pt idx="179">
                  <c:v>0.20996100000000001</c:v>
                </c:pt>
                <c:pt idx="180">
                  <c:v>0.54882799999999998</c:v>
                </c:pt>
                <c:pt idx="181">
                  <c:v>0.32714799999999999</c:v>
                </c:pt>
                <c:pt idx="182">
                  <c:v>0.29882799999999998</c:v>
                </c:pt>
                <c:pt idx="183">
                  <c:v>0.55957000000000001</c:v>
                </c:pt>
                <c:pt idx="184">
                  <c:v>0.22070300000000001</c:v>
                </c:pt>
                <c:pt idx="185">
                  <c:v>0.44238300000000003</c:v>
                </c:pt>
                <c:pt idx="186">
                  <c:v>0.47070299999999998</c:v>
                </c:pt>
                <c:pt idx="187">
                  <c:v>0.208984</c:v>
                </c:pt>
                <c:pt idx="188">
                  <c:v>0.54882799999999998</c:v>
                </c:pt>
                <c:pt idx="189">
                  <c:v>0.32714799999999999</c:v>
                </c:pt>
                <c:pt idx="190">
                  <c:v>0.29882799999999998</c:v>
                </c:pt>
                <c:pt idx="191">
                  <c:v>0.55957000000000001</c:v>
                </c:pt>
                <c:pt idx="192">
                  <c:v>0.22070300000000001</c:v>
                </c:pt>
                <c:pt idx="193">
                  <c:v>0.44238300000000003</c:v>
                </c:pt>
                <c:pt idx="194">
                  <c:v>0.47070299999999998</c:v>
                </c:pt>
                <c:pt idx="195">
                  <c:v>0.20996100000000001</c:v>
                </c:pt>
                <c:pt idx="196">
                  <c:v>0.54882799999999998</c:v>
                </c:pt>
                <c:pt idx="197">
                  <c:v>0.32714799999999999</c:v>
                </c:pt>
                <c:pt idx="198">
                  <c:v>0.29882799999999998</c:v>
                </c:pt>
                <c:pt idx="199">
                  <c:v>0.55957000000000001</c:v>
                </c:pt>
                <c:pt idx="200">
                  <c:v>0.21777299999999999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5C-2A44-9BF0-9465993FE8CA}"/>
            </c:ext>
          </c:extLst>
        </c:ser>
        <c:ser>
          <c:idx val="3"/>
          <c:order val="3"/>
          <c:tx>
            <c:strRef>
              <c:f>'hpf 10k f 15000'!$E$1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'hpf 10k f 15000'!$A$2:$A$400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'hpf 10k f 15000'!$E$2:$E$400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4.7899999999999999E-4</c:v>
                </c:pt>
                <c:pt idx="3">
                  <c:v>8.12E-4</c:v>
                </c:pt>
                <c:pt idx="4">
                  <c:v>5.9599999999999996E-4</c:v>
                </c:pt>
                <c:pt idx="5">
                  <c:v>6.1899999999999998E-4</c:v>
                </c:pt>
                <c:pt idx="6">
                  <c:v>1.8959999999999999E-3</c:v>
                </c:pt>
                <c:pt idx="7">
                  <c:v>1.923E-3</c:v>
                </c:pt>
                <c:pt idx="8">
                  <c:v>2.5500000000000002E-3</c:v>
                </c:pt>
                <c:pt idx="9">
                  <c:v>3.0219999999999999E-3</c:v>
                </c:pt>
                <c:pt idx="10">
                  <c:v>5.3369999999999997E-3</c:v>
                </c:pt>
                <c:pt idx="11">
                  <c:v>5.9880000000000003E-3</c:v>
                </c:pt>
                <c:pt idx="12">
                  <c:v>8.8730000000000007E-3</c:v>
                </c:pt>
                <c:pt idx="13">
                  <c:v>9.5879999999999993E-3</c:v>
                </c:pt>
                <c:pt idx="14">
                  <c:v>1.8298999999999999E-2</c:v>
                </c:pt>
                <c:pt idx="15">
                  <c:v>2.1299999999999999E-2</c:v>
                </c:pt>
                <c:pt idx="16">
                  <c:v>6.5733E-2</c:v>
                </c:pt>
                <c:pt idx="17">
                  <c:v>3.2738000000000003E-2</c:v>
                </c:pt>
                <c:pt idx="18">
                  <c:v>8.4207000000000004E-2</c:v>
                </c:pt>
                <c:pt idx="19">
                  <c:v>0.181447</c:v>
                </c:pt>
                <c:pt idx="20">
                  <c:v>0.16910800000000001</c:v>
                </c:pt>
                <c:pt idx="21">
                  <c:v>5.2630000000000003E-2</c:v>
                </c:pt>
                <c:pt idx="22">
                  <c:v>8.7297E-2</c:v>
                </c:pt>
                <c:pt idx="23">
                  <c:v>0.17490900000000001</c:v>
                </c:pt>
                <c:pt idx="24">
                  <c:v>0.16327700000000001</c:v>
                </c:pt>
                <c:pt idx="25">
                  <c:v>5.8216999999999998E-2</c:v>
                </c:pt>
                <c:pt idx="26">
                  <c:v>8.4245E-2</c:v>
                </c:pt>
                <c:pt idx="27">
                  <c:v>0.17627399999999999</c:v>
                </c:pt>
                <c:pt idx="28">
                  <c:v>0.16479099999999999</c:v>
                </c:pt>
                <c:pt idx="29">
                  <c:v>5.5842999999999997E-2</c:v>
                </c:pt>
                <c:pt idx="30">
                  <c:v>8.4082000000000004E-2</c:v>
                </c:pt>
                <c:pt idx="31">
                  <c:v>0.175926</c:v>
                </c:pt>
                <c:pt idx="32">
                  <c:v>0.163963</c:v>
                </c:pt>
                <c:pt idx="33">
                  <c:v>5.7089000000000001E-2</c:v>
                </c:pt>
                <c:pt idx="34">
                  <c:v>8.4966E-2</c:v>
                </c:pt>
                <c:pt idx="35">
                  <c:v>0.17549799999999999</c:v>
                </c:pt>
                <c:pt idx="36">
                  <c:v>0.16514599999999999</c:v>
                </c:pt>
                <c:pt idx="37">
                  <c:v>5.6101999999999999E-2</c:v>
                </c:pt>
                <c:pt idx="38">
                  <c:v>8.3673999999999998E-2</c:v>
                </c:pt>
                <c:pt idx="39">
                  <c:v>0.176318</c:v>
                </c:pt>
                <c:pt idx="40">
                  <c:v>0.163747</c:v>
                </c:pt>
                <c:pt idx="41">
                  <c:v>5.7195999999999997E-2</c:v>
                </c:pt>
                <c:pt idx="42">
                  <c:v>8.4938E-2</c:v>
                </c:pt>
                <c:pt idx="43">
                  <c:v>0.17530899999999999</c:v>
                </c:pt>
                <c:pt idx="44">
                  <c:v>0.16484499999999999</c:v>
                </c:pt>
                <c:pt idx="45">
                  <c:v>5.5850999999999998E-2</c:v>
                </c:pt>
                <c:pt idx="46">
                  <c:v>8.3771999999999999E-2</c:v>
                </c:pt>
                <c:pt idx="47">
                  <c:v>0.17624400000000001</c:v>
                </c:pt>
                <c:pt idx="48">
                  <c:v>0.163546</c:v>
                </c:pt>
                <c:pt idx="49">
                  <c:v>5.7020000000000001E-2</c:v>
                </c:pt>
                <c:pt idx="50">
                  <c:v>8.4900000000000003E-2</c:v>
                </c:pt>
                <c:pt idx="51">
                  <c:v>0.175094</c:v>
                </c:pt>
                <c:pt idx="52">
                  <c:v>0.16474800000000001</c:v>
                </c:pt>
                <c:pt idx="53">
                  <c:v>5.6043000000000003E-2</c:v>
                </c:pt>
                <c:pt idx="54">
                  <c:v>8.3521999999999999E-2</c:v>
                </c:pt>
                <c:pt idx="55">
                  <c:v>0.176284</c:v>
                </c:pt>
                <c:pt idx="56">
                  <c:v>0.16387599999999999</c:v>
                </c:pt>
                <c:pt idx="57">
                  <c:v>5.7278999999999997E-2</c:v>
                </c:pt>
                <c:pt idx="58">
                  <c:v>8.4983000000000003E-2</c:v>
                </c:pt>
                <c:pt idx="59">
                  <c:v>0.17537800000000001</c:v>
                </c:pt>
                <c:pt idx="60">
                  <c:v>0.16487399999999999</c:v>
                </c:pt>
                <c:pt idx="61">
                  <c:v>5.5878999999999998E-2</c:v>
                </c:pt>
                <c:pt idx="62">
                  <c:v>8.3742999999999998E-2</c:v>
                </c:pt>
                <c:pt idx="63">
                  <c:v>0.17626900000000001</c:v>
                </c:pt>
                <c:pt idx="64">
                  <c:v>0.163631</c:v>
                </c:pt>
                <c:pt idx="65">
                  <c:v>5.7084000000000003E-2</c:v>
                </c:pt>
                <c:pt idx="66">
                  <c:v>8.4921999999999997E-2</c:v>
                </c:pt>
                <c:pt idx="67">
                  <c:v>0.175154</c:v>
                </c:pt>
                <c:pt idx="68">
                  <c:v>0.16469900000000001</c:v>
                </c:pt>
                <c:pt idx="69">
                  <c:v>5.5751000000000002E-2</c:v>
                </c:pt>
                <c:pt idx="70">
                  <c:v>8.4041000000000005E-2</c:v>
                </c:pt>
                <c:pt idx="71">
                  <c:v>0.17682700000000001</c:v>
                </c:pt>
                <c:pt idx="72">
                  <c:v>0.16420399999999999</c:v>
                </c:pt>
                <c:pt idx="73">
                  <c:v>5.7322999999999999E-2</c:v>
                </c:pt>
                <c:pt idx="74">
                  <c:v>8.5086999999999996E-2</c:v>
                </c:pt>
                <c:pt idx="75">
                  <c:v>0.17546999999999999</c:v>
                </c:pt>
                <c:pt idx="76">
                  <c:v>0.16492000000000001</c:v>
                </c:pt>
                <c:pt idx="77">
                  <c:v>5.5932999999999997E-2</c:v>
                </c:pt>
                <c:pt idx="78">
                  <c:v>8.3670999999999995E-2</c:v>
                </c:pt>
                <c:pt idx="79">
                  <c:v>0.17625299999999999</c:v>
                </c:pt>
                <c:pt idx="80">
                  <c:v>0.163716</c:v>
                </c:pt>
                <c:pt idx="81">
                  <c:v>5.7175999999999998E-2</c:v>
                </c:pt>
                <c:pt idx="82">
                  <c:v>8.4957000000000005E-2</c:v>
                </c:pt>
                <c:pt idx="83">
                  <c:v>0.175261</c:v>
                </c:pt>
                <c:pt idx="84">
                  <c:v>0.16470299999999999</c:v>
                </c:pt>
                <c:pt idx="85">
                  <c:v>5.5723000000000002E-2</c:v>
                </c:pt>
                <c:pt idx="86">
                  <c:v>8.3754999999999996E-2</c:v>
                </c:pt>
                <c:pt idx="87">
                  <c:v>0.176149</c:v>
                </c:pt>
                <c:pt idx="88">
                  <c:v>0.163579</c:v>
                </c:pt>
                <c:pt idx="89">
                  <c:v>5.7161999999999998E-2</c:v>
                </c:pt>
                <c:pt idx="90">
                  <c:v>8.4959999999999994E-2</c:v>
                </c:pt>
                <c:pt idx="91">
                  <c:v>0.175487</c:v>
                </c:pt>
                <c:pt idx="92">
                  <c:v>0.16514799999999999</c:v>
                </c:pt>
                <c:pt idx="93">
                  <c:v>5.6107999999999998E-2</c:v>
                </c:pt>
                <c:pt idx="94">
                  <c:v>8.3676E-2</c:v>
                </c:pt>
                <c:pt idx="95">
                  <c:v>0.17632100000000001</c:v>
                </c:pt>
                <c:pt idx="96">
                  <c:v>0.163748</c:v>
                </c:pt>
                <c:pt idx="97">
                  <c:v>5.7192E-2</c:v>
                </c:pt>
                <c:pt idx="98">
                  <c:v>8.4939000000000001E-2</c:v>
                </c:pt>
                <c:pt idx="99">
                  <c:v>0.17529900000000001</c:v>
                </c:pt>
                <c:pt idx="100">
                  <c:v>0.164829</c:v>
                </c:pt>
                <c:pt idx="101">
                  <c:v>5.5841000000000002E-2</c:v>
                </c:pt>
                <c:pt idx="102">
                  <c:v>8.3770999999999998E-2</c:v>
                </c:pt>
                <c:pt idx="103">
                  <c:v>0.17624100000000001</c:v>
                </c:pt>
                <c:pt idx="104">
                  <c:v>0.163548</c:v>
                </c:pt>
                <c:pt idx="105">
                  <c:v>5.7022000000000003E-2</c:v>
                </c:pt>
                <c:pt idx="106">
                  <c:v>8.4903000000000006E-2</c:v>
                </c:pt>
                <c:pt idx="107">
                  <c:v>0.175095</c:v>
                </c:pt>
                <c:pt idx="108">
                  <c:v>0.164738</c:v>
                </c:pt>
                <c:pt idx="109">
                  <c:v>5.6027E-2</c:v>
                </c:pt>
                <c:pt idx="110">
                  <c:v>8.3530999999999994E-2</c:v>
                </c:pt>
                <c:pt idx="111">
                  <c:v>0.176284</c:v>
                </c:pt>
                <c:pt idx="112">
                  <c:v>0.16387299999999999</c:v>
                </c:pt>
                <c:pt idx="113">
                  <c:v>5.7278999999999997E-2</c:v>
                </c:pt>
                <c:pt idx="114">
                  <c:v>8.4981000000000001E-2</c:v>
                </c:pt>
                <c:pt idx="115">
                  <c:v>0.17537800000000001</c:v>
                </c:pt>
                <c:pt idx="116">
                  <c:v>0.16487599999999999</c:v>
                </c:pt>
                <c:pt idx="117">
                  <c:v>5.5878999999999998E-2</c:v>
                </c:pt>
                <c:pt idx="118">
                  <c:v>8.3746000000000001E-2</c:v>
                </c:pt>
                <c:pt idx="119">
                  <c:v>0.17626900000000001</c:v>
                </c:pt>
                <c:pt idx="120">
                  <c:v>0.16362099999999999</c:v>
                </c:pt>
                <c:pt idx="121">
                  <c:v>5.7069000000000002E-2</c:v>
                </c:pt>
                <c:pt idx="122">
                  <c:v>8.4931999999999994E-2</c:v>
                </c:pt>
                <c:pt idx="123">
                  <c:v>0.175154</c:v>
                </c:pt>
                <c:pt idx="124">
                  <c:v>0.16469600000000001</c:v>
                </c:pt>
                <c:pt idx="125">
                  <c:v>5.5751000000000002E-2</c:v>
                </c:pt>
                <c:pt idx="126">
                  <c:v>8.4039000000000003E-2</c:v>
                </c:pt>
                <c:pt idx="127">
                  <c:v>0.17682700000000001</c:v>
                </c:pt>
                <c:pt idx="128">
                  <c:v>0.16420499999999999</c:v>
                </c:pt>
                <c:pt idx="129">
                  <c:v>5.7322999999999999E-2</c:v>
                </c:pt>
                <c:pt idx="130">
                  <c:v>8.5087999999999997E-2</c:v>
                </c:pt>
                <c:pt idx="131">
                  <c:v>0.17546999999999999</c:v>
                </c:pt>
                <c:pt idx="132">
                  <c:v>0.16492000000000001</c:v>
                </c:pt>
                <c:pt idx="133">
                  <c:v>5.5932999999999997E-2</c:v>
                </c:pt>
                <c:pt idx="134">
                  <c:v>8.3670999999999995E-2</c:v>
                </c:pt>
                <c:pt idx="135">
                  <c:v>0.17625299999999999</c:v>
                </c:pt>
                <c:pt idx="136">
                  <c:v>0.163716</c:v>
                </c:pt>
                <c:pt idx="137">
                  <c:v>5.7175999999999998E-2</c:v>
                </c:pt>
                <c:pt idx="138">
                  <c:v>8.4957000000000005E-2</c:v>
                </c:pt>
                <c:pt idx="139">
                  <c:v>0.175261</c:v>
                </c:pt>
                <c:pt idx="140">
                  <c:v>0.16470299999999999</c:v>
                </c:pt>
                <c:pt idx="141">
                  <c:v>5.5723000000000002E-2</c:v>
                </c:pt>
                <c:pt idx="142">
                  <c:v>8.3754999999999996E-2</c:v>
                </c:pt>
                <c:pt idx="143">
                  <c:v>0.176149</c:v>
                </c:pt>
                <c:pt idx="144">
                  <c:v>0.163579</c:v>
                </c:pt>
                <c:pt idx="145">
                  <c:v>5.7161999999999998E-2</c:v>
                </c:pt>
                <c:pt idx="146">
                  <c:v>8.4959999999999994E-2</c:v>
                </c:pt>
                <c:pt idx="147">
                  <c:v>0.175487</c:v>
                </c:pt>
                <c:pt idx="148">
                  <c:v>0.16514799999999999</c:v>
                </c:pt>
                <c:pt idx="149">
                  <c:v>5.6107999999999998E-2</c:v>
                </c:pt>
                <c:pt idx="150">
                  <c:v>8.3676E-2</c:v>
                </c:pt>
                <c:pt idx="151">
                  <c:v>0.17632100000000001</c:v>
                </c:pt>
                <c:pt idx="152">
                  <c:v>0.163748</c:v>
                </c:pt>
                <c:pt idx="153">
                  <c:v>5.7192E-2</c:v>
                </c:pt>
                <c:pt idx="154">
                  <c:v>8.4939000000000001E-2</c:v>
                </c:pt>
                <c:pt idx="155">
                  <c:v>0.17529900000000001</c:v>
                </c:pt>
                <c:pt idx="156">
                  <c:v>0.164829</c:v>
                </c:pt>
                <c:pt idx="157">
                  <c:v>5.5841000000000002E-2</c:v>
                </c:pt>
                <c:pt idx="158">
                  <c:v>8.3770999999999998E-2</c:v>
                </c:pt>
                <c:pt idx="159">
                  <c:v>0.17624100000000001</c:v>
                </c:pt>
                <c:pt idx="160">
                  <c:v>0.163548</c:v>
                </c:pt>
                <c:pt idx="161">
                  <c:v>5.7022000000000003E-2</c:v>
                </c:pt>
                <c:pt idx="162">
                  <c:v>8.4903000000000006E-2</c:v>
                </c:pt>
                <c:pt idx="163">
                  <c:v>0.175095</c:v>
                </c:pt>
                <c:pt idx="164">
                  <c:v>0.164738</c:v>
                </c:pt>
                <c:pt idx="165">
                  <c:v>5.6027E-2</c:v>
                </c:pt>
                <c:pt idx="166">
                  <c:v>8.3530999999999994E-2</c:v>
                </c:pt>
                <c:pt idx="167">
                  <c:v>0.176284</c:v>
                </c:pt>
                <c:pt idx="168">
                  <c:v>0.16387299999999999</c:v>
                </c:pt>
                <c:pt idx="169">
                  <c:v>5.7278999999999997E-2</c:v>
                </c:pt>
                <c:pt idx="170">
                  <c:v>8.4981000000000001E-2</c:v>
                </c:pt>
                <c:pt idx="171">
                  <c:v>0.17537800000000001</c:v>
                </c:pt>
                <c:pt idx="172">
                  <c:v>0.16487599999999999</c:v>
                </c:pt>
                <c:pt idx="173">
                  <c:v>5.5878999999999998E-2</c:v>
                </c:pt>
                <c:pt idx="174">
                  <c:v>8.3746000000000001E-2</c:v>
                </c:pt>
                <c:pt idx="175">
                  <c:v>0.17626900000000001</c:v>
                </c:pt>
                <c:pt idx="176">
                  <c:v>0.16362099999999999</c:v>
                </c:pt>
                <c:pt idx="177">
                  <c:v>5.7069000000000002E-2</c:v>
                </c:pt>
                <c:pt idx="178">
                  <c:v>8.4931999999999994E-2</c:v>
                </c:pt>
                <c:pt idx="179">
                  <c:v>0.175154</c:v>
                </c:pt>
                <c:pt idx="180">
                  <c:v>0.16469600000000001</c:v>
                </c:pt>
                <c:pt idx="181">
                  <c:v>5.5751000000000002E-2</c:v>
                </c:pt>
                <c:pt idx="182">
                  <c:v>8.4039000000000003E-2</c:v>
                </c:pt>
                <c:pt idx="183">
                  <c:v>0.17682700000000001</c:v>
                </c:pt>
                <c:pt idx="184">
                  <c:v>0.16420499999999999</c:v>
                </c:pt>
                <c:pt idx="185">
                  <c:v>5.7322999999999999E-2</c:v>
                </c:pt>
                <c:pt idx="186">
                  <c:v>8.5087999999999997E-2</c:v>
                </c:pt>
                <c:pt idx="187">
                  <c:v>0.17546999999999999</c:v>
                </c:pt>
                <c:pt idx="188">
                  <c:v>0.16492000000000001</c:v>
                </c:pt>
                <c:pt idx="189">
                  <c:v>5.5932999999999997E-2</c:v>
                </c:pt>
                <c:pt idx="190">
                  <c:v>8.3670999999999995E-2</c:v>
                </c:pt>
                <c:pt idx="191">
                  <c:v>0.17625299999999999</c:v>
                </c:pt>
                <c:pt idx="192">
                  <c:v>0.163716</c:v>
                </c:pt>
                <c:pt idx="193">
                  <c:v>5.7175999999999998E-2</c:v>
                </c:pt>
                <c:pt idx="194">
                  <c:v>8.4957000000000005E-2</c:v>
                </c:pt>
                <c:pt idx="195">
                  <c:v>0.175261</c:v>
                </c:pt>
                <c:pt idx="196">
                  <c:v>0.16470299999999999</c:v>
                </c:pt>
                <c:pt idx="197">
                  <c:v>5.5723000000000002E-2</c:v>
                </c:pt>
                <c:pt idx="198">
                  <c:v>8.3754999999999996E-2</c:v>
                </c:pt>
                <c:pt idx="199">
                  <c:v>0.176149</c:v>
                </c:pt>
                <c:pt idx="200">
                  <c:v>0.163579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5C-2A44-9BF0-9465993FE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3k f 10000'!$B$1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0.69973799999999997</c:v>
                </c:pt>
                <c:pt idx="2">
                  <c:v>0.35012799999999999</c:v>
                </c:pt>
                <c:pt idx="3">
                  <c:v>7.0200000000000004E-4</c:v>
                </c:pt>
                <c:pt idx="4">
                  <c:v>0.35012799999999999</c:v>
                </c:pt>
                <c:pt idx="5">
                  <c:v>0.69930999999999999</c:v>
                </c:pt>
                <c:pt idx="6">
                  <c:v>0.34991499999999998</c:v>
                </c:pt>
                <c:pt idx="7">
                  <c:v>9.2E-5</c:v>
                </c:pt>
                <c:pt idx="8">
                  <c:v>0.35000599999999998</c:v>
                </c:pt>
                <c:pt idx="9">
                  <c:v>0.69912700000000005</c:v>
                </c:pt>
                <c:pt idx="10">
                  <c:v>0.349823</c:v>
                </c:pt>
                <c:pt idx="11">
                  <c:v>3.0499999999999999E-4</c:v>
                </c:pt>
                <c:pt idx="12">
                  <c:v>0.349823</c:v>
                </c:pt>
                <c:pt idx="13">
                  <c:v>0.69937099999999996</c:v>
                </c:pt>
                <c:pt idx="14">
                  <c:v>0.34988399999999997</c:v>
                </c:pt>
                <c:pt idx="15">
                  <c:v>7.0200000000000004E-4</c:v>
                </c:pt>
                <c:pt idx="16">
                  <c:v>0.35009800000000002</c:v>
                </c:pt>
                <c:pt idx="17">
                  <c:v>0.69992100000000002</c:v>
                </c:pt>
                <c:pt idx="18">
                  <c:v>0.34997600000000001</c:v>
                </c:pt>
                <c:pt idx="19">
                  <c:v>8.5400000000000005E-4</c:v>
                </c:pt>
                <c:pt idx="20">
                  <c:v>0.35012799999999999</c:v>
                </c:pt>
                <c:pt idx="21">
                  <c:v>0.69964599999999999</c:v>
                </c:pt>
                <c:pt idx="22">
                  <c:v>0.350159</c:v>
                </c:pt>
                <c:pt idx="23">
                  <c:v>6.0999999999999997E-4</c:v>
                </c:pt>
                <c:pt idx="24">
                  <c:v>0.35009800000000002</c:v>
                </c:pt>
                <c:pt idx="25">
                  <c:v>0.69928000000000001</c:v>
                </c:pt>
                <c:pt idx="26">
                  <c:v>0.34988399999999997</c:v>
                </c:pt>
                <c:pt idx="27">
                  <c:v>3.1000000000000001E-5</c:v>
                </c:pt>
                <c:pt idx="28">
                  <c:v>0.35000599999999998</c:v>
                </c:pt>
                <c:pt idx="29">
                  <c:v>0.69912700000000005</c:v>
                </c:pt>
                <c:pt idx="30">
                  <c:v>0.349823</c:v>
                </c:pt>
                <c:pt idx="31">
                  <c:v>3.3599999999999998E-4</c:v>
                </c:pt>
                <c:pt idx="32">
                  <c:v>0.349823</c:v>
                </c:pt>
                <c:pt idx="33">
                  <c:v>0.69937099999999996</c:v>
                </c:pt>
                <c:pt idx="34">
                  <c:v>0.34988399999999997</c:v>
                </c:pt>
                <c:pt idx="35">
                  <c:v>7.0200000000000004E-4</c:v>
                </c:pt>
                <c:pt idx="36">
                  <c:v>0.35009800000000002</c:v>
                </c:pt>
                <c:pt idx="37">
                  <c:v>0.69976799999999995</c:v>
                </c:pt>
                <c:pt idx="38">
                  <c:v>0.35009800000000002</c:v>
                </c:pt>
                <c:pt idx="39">
                  <c:v>7.0200000000000004E-4</c:v>
                </c:pt>
                <c:pt idx="40">
                  <c:v>0.35012799999999999</c:v>
                </c:pt>
                <c:pt idx="41">
                  <c:v>0.69930999999999999</c:v>
                </c:pt>
                <c:pt idx="42">
                  <c:v>0.34991499999999998</c:v>
                </c:pt>
                <c:pt idx="43">
                  <c:v>1.5300000000000001E-4</c:v>
                </c:pt>
                <c:pt idx="44">
                  <c:v>0.35000599999999998</c:v>
                </c:pt>
                <c:pt idx="45">
                  <c:v>0.69909699999999997</c:v>
                </c:pt>
                <c:pt idx="46">
                  <c:v>0.349823</c:v>
                </c:pt>
                <c:pt idx="47">
                  <c:v>3.0499999999999999E-4</c:v>
                </c:pt>
                <c:pt idx="48">
                  <c:v>0.349823</c:v>
                </c:pt>
                <c:pt idx="49">
                  <c:v>0.69934099999999999</c:v>
                </c:pt>
                <c:pt idx="50">
                  <c:v>0.34988399999999997</c:v>
                </c:pt>
                <c:pt idx="51">
                  <c:v>7.0200000000000004E-4</c:v>
                </c:pt>
                <c:pt idx="52">
                  <c:v>0.35009800000000002</c:v>
                </c:pt>
                <c:pt idx="53">
                  <c:v>0.69989000000000001</c:v>
                </c:pt>
                <c:pt idx="54">
                  <c:v>0.34997600000000001</c:v>
                </c:pt>
                <c:pt idx="55">
                  <c:v>8.5400000000000005E-4</c:v>
                </c:pt>
                <c:pt idx="56">
                  <c:v>0.350159</c:v>
                </c:pt>
                <c:pt idx="57">
                  <c:v>0.69967699999999999</c:v>
                </c:pt>
                <c:pt idx="58">
                  <c:v>0.350159</c:v>
                </c:pt>
                <c:pt idx="59">
                  <c:v>6.0999999999999997E-4</c:v>
                </c:pt>
                <c:pt idx="60">
                  <c:v>0.35009800000000002</c:v>
                </c:pt>
                <c:pt idx="61">
                  <c:v>0.69928000000000001</c:v>
                </c:pt>
                <c:pt idx="62">
                  <c:v>0.34988399999999997</c:v>
                </c:pt>
                <c:pt idx="63">
                  <c:v>3.1000000000000001E-5</c:v>
                </c:pt>
                <c:pt idx="64">
                  <c:v>0.35000599999999998</c:v>
                </c:pt>
                <c:pt idx="65">
                  <c:v>0.69912700000000005</c:v>
                </c:pt>
                <c:pt idx="66">
                  <c:v>0.349823</c:v>
                </c:pt>
                <c:pt idx="67">
                  <c:v>3.0499999999999999E-4</c:v>
                </c:pt>
                <c:pt idx="68">
                  <c:v>0.349823</c:v>
                </c:pt>
                <c:pt idx="69">
                  <c:v>0.69937099999999996</c:v>
                </c:pt>
                <c:pt idx="70">
                  <c:v>0.34988399999999997</c:v>
                </c:pt>
                <c:pt idx="71">
                  <c:v>7.0200000000000004E-4</c:v>
                </c:pt>
                <c:pt idx="72">
                  <c:v>0.35009800000000002</c:v>
                </c:pt>
                <c:pt idx="73">
                  <c:v>0.69979899999999995</c:v>
                </c:pt>
                <c:pt idx="74">
                  <c:v>0.35009800000000002</c:v>
                </c:pt>
                <c:pt idx="75">
                  <c:v>7.3200000000000001E-4</c:v>
                </c:pt>
                <c:pt idx="76">
                  <c:v>0.35012799999999999</c:v>
                </c:pt>
                <c:pt idx="77">
                  <c:v>0.69930999999999999</c:v>
                </c:pt>
                <c:pt idx="78">
                  <c:v>0.34994500000000001</c:v>
                </c:pt>
                <c:pt idx="79">
                  <c:v>1.83E-4</c:v>
                </c:pt>
                <c:pt idx="80">
                  <c:v>0.35003699999999999</c:v>
                </c:pt>
                <c:pt idx="81">
                  <c:v>0.69909699999999997</c:v>
                </c:pt>
                <c:pt idx="82">
                  <c:v>0.349823</c:v>
                </c:pt>
                <c:pt idx="83">
                  <c:v>2.7500000000000002E-4</c:v>
                </c:pt>
                <c:pt idx="84">
                  <c:v>0.349823</c:v>
                </c:pt>
                <c:pt idx="85">
                  <c:v>0.69934099999999999</c:v>
                </c:pt>
                <c:pt idx="86">
                  <c:v>0.34988399999999997</c:v>
                </c:pt>
                <c:pt idx="87">
                  <c:v>7.0200000000000004E-4</c:v>
                </c:pt>
                <c:pt idx="88">
                  <c:v>0.35009800000000002</c:v>
                </c:pt>
                <c:pt idx="89">
                  <c:v>0.69986000000000004</c:v>
                </c:pt>
                <c:pt idx="90">
                  <c:v>0.34997600000000001</c:v>
                </c:pt>
                <c:pt idx="91">
                  <c:v>8.5400000000000005E-4</c:v>
                </c:pt>
                <c:pt idx="92">
                  <c:v>0.350159</c:v>
                </c:pt>
                <c:pt idx="93">
                  <c:v>0.69967699999999999</c:v>
                </c:pt>
                <c:pt idx="94">
                  <c:v>0.350159</c:v>
                </c:pt>
                <c:pt idx="95">
                  <c:v>6.0999999999999997E-4</c:v>
                </c:pt>
                <c:pt idx="96">
                  <c:v>0.35009800000000002</c:v>
                </c:pt>
                <c:pt idx="97">
                  <c:v>0.69928000000000001</c:v>
                </c:pt>
                <c:pt idx="98">
                  <c:v>0.34988399999999997</c:v>
                </c:pt>
                <c:pt idx="99">
                  <c:v>6.0999999999999999E-5</c:v>
                </c:pt>
                <c:pt idx="100">
                  <c:v>0.35000599999999998</c:v>
                </c:pt>
                <c:pt idx="101">
                  <c:v>0.69912700000000005</c:v>
                </c:pt>
                <c:pt idx="102">
                  <c:v>0.349823</c:v>
                </c:pt>
                <c:pt idx="103">
                  <c:v>3.0499999999999999E-4</c:v>
                </c:pt>
                <c:pt idx="104">
                  <c:v>0.349823</c:v>
                </c:pt>
                <c:pt idx="105">
                  <c:v>0.69937099999999996</c:v>
                </c:pt>
                <c:pt idx="106">
                  <c:v>0.34988399999999997</c:v>
                </c:pt>
                <c:pt idx="107">
                  <c:v>7.0200000000000004E-4</c:v>
                </c:pt>
                <c:pt idx="108">
                  <c:v>0.35009800000000002</c:v>
                </c:pt>
                <c:pt idx="109">
                  <c:v>0.69995099999999999</c:v>
                </c:pt>
                <c:pt idx="110">
                  <c:v>0.34997600000000001</c:v>
                </c:pt>
                <c:pt idx="111">
                  <c:v>8.5400000000000005E-4</c:v>
                </c:pt>
                <c:pt idx="112">
                  <c:v>0.35012799999999999</c:v>
                </c:pt>
                <c:pt idx="113">
                  <c:v>0.69964599999999999</c:v>
                </c:pt>
                <c:pt idx="114">
                  <c:v>0.350159</c:v>
                </c:pt>
                <c:pt idx="115">
                  <c:v>6.0999999999999997E-4</c:v>
                </c:pt>
                <c:pt idx="116">
                  <c:v>0.35009800000000002</c:v>
                </c:pt>
                <c:pt idx="117">
                  <c:v>0.69928000000000001</c:v>
                </c:pt>
                <c:pt idx="118">
                  <c:v>0.34988399999999997</c:v>
                </c:pt>
                <c:pt idx="119">
                  <c:v>1.83E-4</c:v>
                </c:pt>
                <c:pt idx="120">
                  <c:v>0.34988399999999997</c:v>
                </c:pt>
                <c:pt idx="121">
                  <c:v>0.69924900000000001</c:v>
                </c:pt>
                <c:pt idx="122">
                  <c:v>0.349854</c:v>
                </c:pt>
                <c:pt idx="123">
                  <c:v>6.7100000000000005E-4</c:v>
                </c:pt>
                <c:pt idx="124">
                  <c:v>0.35006700000000002</c:v>
                </c:pt>
                <c:pt idx="125">
                  <c:v>0.69979899999999995</c:v>
                </c:pt>
                <c:pt idx="126">
                  <c:v>0.34994500000000001</c:v>
                </c:pt>
                <c:pt idx="127">
                  <c:v>8.8500000000000004E-4</c:v>
                </c:pt>
                <c:pt idx="128">
                  <c:v>0.350159</c:v>
                </c:pt>
                <c:pt idx="129">
                  <c:v>0.69967699999999999</c:v>
                </c:pt>
                <c:pt idx="130">
                  <c:v>0.35012799999999999</c:v>
                </c:pt>
                <c:pt idx="131">
                  <c:v>6.0999999999999997E-4</c:v>
                </c:pt>
                <c:pt idx="132">
                  <c:v>0.35009800000000002</c:v>
                </c:pt>
                <c:pt idx="133">
                  <c:v>0.69928000000000001</c:v>
                </c:pt>
                <c:pt idx="134">
                  <c:v>0.34988399999999997</c:v>
                </c:pt>
                <c:pt idx="135">
                  <c:v>9.2E-5</c:v>
                </c:pt>
                <c:pt idx="136">
                  <c:v>0.35000599999999998</c:v>
                </c:pt>
                <c:pt idx="137">
                  <c:v>0.69912700000000005</c:v>
                </c:pt>
                <c:pt idx="138">
                  <c:v>0.349823</c:v>
                </c:pt>
                <c:pt idx="139">
                  <c:v>3.0499999999999999E-4</c:v>
                </c:pt>
                <c:pt idx="140">
                  <c:v>0.349823</c:v>
                </c:pt>
                <c:pt idx="141">
                  <c:v>0.69937099999999996</c:v>
                </c:pt>
                <c:pt idx="142">
                  <c:v>0.34988399999999997</c:v>
                </c:pt>
                <c:pt idx="143">
                  <c:v>7.0200000000000004E-4</c:v>
                </c:pt>
                <c:pt idx="144">
                  <c:v>0.35009800000000002</c:v>
                </c:pt>
                <c:pt idx="145">
                  <c:v>0.69992100000000002</c:v>
                </c:pt>
                <c:pt idx="146">
                  <c:v>0.34997600000000001</c:v>
                </c:pt>
                <c:pt idx="147">
                  <c:v>8.5400000000000005E-4</c:v>
                </c:pt>
                <c:pt idx="148">
                  <c:v>0.35012799999999999</c:v>
                </c:pt>
                <c:pt idx="149">
                  <c:v>0.69964599999999999</c:v>
                </c:pt>
                <c:pt idx="150">
                  <c:v>0.350159</c:v>
                </c:pt>
                <c:pt idx="151">
                  <c:v>6.0999999999999997E-4</c:v>
                </c:pt>
                <c:pt idx="152">
                  <c:v>0.35009800000000002</c:v>
                </c:pt>
                <c:pt idx="153">
                  <c:v>0.69928000000000001</c:v>
                </c:pt>
                <c:pt idx="154">
                  <c:v>0.34988399999999997</c:v>
                </c:pt>
                <c:pt idx="155">
                  <c:v>1.83E-4</c:v>
                </c:pt>
                <c:pt idx="156">
                  <c:v>0.34988399999999997</c:v>
                </c:pt>
                <c:pt idx="157">
                  <c:v>0.69924900000000001</c:v>
                </c:pt>
                <c:pt idx="158">
                  <c:v>0.349854</c:v>
                </c:pt>
                <c:pt idx="159">
                  <c:v>6.4099999999999997E-4</c:v>
                </c:pt>
                <c:pt idx="160">
                  <c:v>0.35003699999999999</c:v>
                </c:pt>
                <c:pt idx="161">
                  <c:v>0.69976799999999995</c:v>
                </c:pt>
                <c:pt idx="162">
                  <c:v>0.34994500000000001</c:v>
                </c:pt>
                <c:pt idx="163">
                  <c:v>8.8500000000000004E-4</c:v>
                </c:pt>
                <c:pt idx="164">
                  <c:v>0.350159</c:v>
                </c:pt>
                <c:pt idx="165">
                  <c:v>0.69967699999999999</c:v>
                </c:pt>
                <c:pt idx="166">
                  <c:v>0.35012799999999999</c:v>
                </c:pt>
                <c:pt idx="167">
                  <c:v>6.4099999999999997E-4</c:v>
                </c:pt>
                <c:pt idx="168">
                  <c:v>0.35009800000000002</c:v>
                </c:pt>
                <c:pt idx="169">
                  <c:v>0.69928000000000001</c:v>
                </c:pt>
                <c:pt idx="170">
                  <c:v>0.34988399999999997</c:v>
                </c:pt>
                <c:pt idx="171">
                  <c:v>1.22E-4</c:v>
                </c:pt>
                <c:pt idx="172">
                  <c:v>0.35000599999999998</c:v>
                </c:pt>
                <c:pt idx="173">
                  <c:v>0.69912700000000005</c:v>
                </c:pt>
                <c:pt idx="174">
                  <c:v>0.349823</c:v>
                </c:pt>
                <c:pt idx="175">
                  <c:v>3.0499999999999999E-4</c:v>
                </c:pt>
                <c:pt idx="176">
                  <c:v>0.349823</c:v>
                </c:pt>
                <c:pt idx="177">
                  <c:v>0.69937099999999996</c:v>
                </c:pt>
                <c:pt idx="178">
                  <c:v>0.34988399999999997</c:v>
                </c:pt>
                <c:pt idx="179">
                  <c:v>7.0200000000000004E-4</c:v>
                </c:pt>
                <c:pt idx="180">
                  <c:v>0.35009800000000002</c:v>
                </c:pt>
                <c:pt idx="181">
                  <c:v>0.69992100000000002</c:v>
                </c:pt>
                <c:pt idx="182">
                  <c:v>0.34997600000000001</c:v>
                </c:pt>
                <c:pt idx="183">
                  <c:v>8.5400000000000005E-4</c:v>
                </c:pt>
                <c:pt idx="184">
                  <c:v>0.350159</c:v>
                </c:pt>
                <c:pt idx="185">
                  <c:v>0.69967699999999999</c:v>
                </c:pt>
                <c:pt idx="186">
                  <c:v>0.350159</c:v>
                </c:pt>
                <c:pt idx="187">
                  <c:v>6.0999999999999997E-4</c:v>
                </c:pt>
                <c:pt idx="188">
                  <c:v>0.35009800000000002</c:v>
                </c:pt>
                <c:pt idx="189">
                  <c:v>0.69928000000000001</c:v>
                </c:pt>
                <c:pt idx="190">
                  <c:v>0.34988399999999997</c:v>
                </c:pt>
                <c:pt idx="191">
                  <c:v>3.1000000000000001E-5</c:v>
                </c:pt>
                <c:pt idx="192">
                  <c:v>0.35000599999999998</c:v>
                </c:pt>
                <c:pt idx="193">
                  <c:v>0.69912700000000005</c:v>
                </c:pt>
                <c:pt idx="194">
                  <c:v>0.349823</c:v>
                </c:pt>
                <c:pt idx="195">
                  <c:v>3.3599999999999998E-4</c:v>
                </c:pt>
                <c:pt idx="196">
                  <c:v>0.349823</c:v>
                </c:pt>
                <c:pt idx="197">
                  <c:v>0.69937099999999996</c:v>
                </c:pt>
                <c:pt idx="198">
                  <c:v>0.34988399999999997</c:v>
                </c:pt>
                <c:pt idx="199">
                  <c:v>7.0200000000000004E-4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F-0A44-A843-D33FA0F8CDD4}"/>
            </c:ext>
          </c:extLst>
        </c:ser>
        <c:ser>
          <c:idx val="1"/>
          <c:order val="1"/>
          <c:tx>
            <c:strRef>
              <c:f>'lpf 3k f 10000'!$C$1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0.22137499999999999</c:v>
                </c:pt>
                <c:pt idx="2">
                  <c:v>0.60684199999999999</c:v>
                </c:pt>
                <c:pt idx="3">
                  <c:v>0.35293600000000003</c:v>
                </c:pt>
                <c:pt idx="4">
                  <c:v>0.11788899999999999</c:v>
                </c:pt>
                <c:pt idx="5">
                  <c:v>0.41278100000000001</c:v>
                </c:pt>
                <c:pt idx="6">
                  <c:v>0.65396100000000001</c:v>
                </c:pt>
                <c:pt idx="7">
                  <c:v>0.357269</c:v>
                </c:pt>
                <c:pt idx="8">
                  <c:v>0.11853</c:v>
                </c:pt>
                <c:pt idx="9">
                  <c:v>0.41275000000000001</c:v>
                </c:pt>
                <c:pt idx="10">
                  <c:v>0.65216099999999999</c:v>
                </c:pt>
                <c:pt idx="11">
                  <c:v>0.357178</c:v>
                </c:pt>
                <c:pt idx="12">
                  <c:v>0.11770600000000001</c:v>
                </c:pt>
                <c:pt idx="13">
                  <c:v>0.41275000000000001</c:v>
                </c:pt>
                <c:pt idx="14">
                  <c:v>0.65170300000000003</c:v>
                </c:pt>
                <c:pt idx="15">
                  <c:v>0.357178</c:v>
                </c:pt>
                <c:pt idx="16">
                  <c:v>0.116302</c:v>
                </c:pt>
                <c:pt idx="17">
                  <c:v>0.412659</c:v>
                </c:pt>
                <c:pt idx="18">
                  <c:v>0.65142800000000001</c:v>
                </c:pt>
                <c:pt idx="19">
                  <c:v>0.35720800000000003</c:v>
                </c:pt>
                <c:pt idx="20">
                  <c:v>0.117828</c:v>
                </c:pt>
                <c:pt idx="21">
                  <c:v>0.41278100000000001</c:v>
                </c:pt>
                <c:pt idx="22">
                  <c:v>0.65231300000000003</c:v>
                </c:pt>
                <c:pt idx="23">
                  <c:v>0.35720800000000003</c:v>
                </c:pt>
                <c:pt idx="24">
                  <c:v>0.118256</c:v>
                </c:pt>
                <c:pt idx="25">
                  <c:v>0.41278100000000001</c:v>
                </c:pt>
                <c:pt idx="26">
                  <c:v>0.65362500000000001</c:v>
                </c:pt>
                <c:pt idx="27">
                  <c:v>0.35730000000000001</c:v>
                </c:pt>
                <c:pt idx="28">
                  <c:v>0.11853</c:v>
                </c:pt>
                <c:pt idx="29">
                  <c:v>0.41275000000000001</c:v>
                </c:pt>
                <c:pt idx="30">
                  <c:v>0.65212999999999999</c:v>
                </c:pt>
                <c:pt idx="31">
                  <c:v>0.357178</c:v>
                </c:pt>
                <c:pt idx="32">
                  <c:v>0.117615</c:v>
                </c:pt>
                <c:pt idx="33">
                  <c:v>0.41275000000000001</c:v>
                </c:pt>
                <c:pt idx="34">
                  <c:v>0.65170300000000003</c:v>
                </c:pt>
                <c:pt idx="35">
                  <c:v>0.357178</c:v>
                </c:pt>
                <c:pt idx="36">
                  <c:v>0.116364</c:v>
                </c:pt>
                <c:pt idx="37">
                  <c:v>0.412659</c:v>
                </c:pt>
                <c:pt idx="38">
                  <c:v>0.65173300000000001</c:v>
                </c:pt>
                <c:pt idx="39">
                  <c:v>0.35720800000000003</c:v>
                </c:pt>
                <c:pt idx="40">
                  <c:v>0.118103</c:v>
                </c:pt>
                <c:pt idx="41">
                  <c:v>0.41278100000000001</c:v>
                </c:pt>
                <c:pt idx="42">
                  <c:v>0.654053</c:v>
                </c:pt>
                <c:pt idx="43">
                  <c:v>0.357269</c:v>
                </c:pt>
                <c:pt idx="44">
                  <c:v>0.11853</c:v>
                </c:pt>
                <c:pt idx="45">
                  <c:v>0.41275000000000001</c:v>
                </c:pt>
                <c:pt idx="46">
                  <c:v>0.65219099999999997</c:v>
                </c:pt>
                <c:pt idx="47">
                  <c:v>0.357178</c:v>
                </c:pt>
                <c:pt idx="48">
                  <c:v>0.117767</c:v>
                </c:pt>
                <c:pt idx="49">
                  <c:v>0.41275000000000001</c:v>
                </c:pt>
                <c:pt idx="50">
                  <c:v>0.65173300000000001</c:v>
                </c:pt>
                <c:pt idx="51">
                  <c:v>0.357178</c:v>
                </c:pt>
                <c:pt idx="52">
                  <c:v>0.116272</c:v>
                </c:pt>
                <c:pt idx="53">
                  <c:v>0.412659</c:v>
                </c:pt>
                <c:pt idx="54">
                  <c:v>0.65142800000000001</c:v>
                </c:pt>
                <c:pt idx="55">
                  <c:v>0.35720800000000003</c:v>
                </c:pt>
                <c:pt idx="56">
                  <c:v>0.117798</c:v>
                </c:pt>
                <c:pt idx="57">
                  <c:v>0.41278100000000001</c:v>
                </c:pt>
                <c:pt idx="58">
                  <c:v>0.65225200000000005</c:v>
                </c:pt>
                <c:pt idx="59">
                  <c:v>0.35720800000000003</c:v>
                </c:pt>
                <c:pt idx="60">
                  <c:v>0.118256</c:v>
                </c:pt>
                <c:pt idx="61">
                  <c:v>0.41278100000000001</c:v>
                </c:pt>
                <c:pt idx="62">
                  <c:v>0.65365600000000001</c:v>
                </c:pt>
                <c:pt idx="63">
                  <c:v>0.35730000000000001</c:v>
                </c:pt>
                <c:pt idx="64">
                  <c:v>0.11853</c:v>
                </c:pt>
                <c:pt idx="65">
                  <c:v>0.41275000000000001</c:v>
                </c:pt>
                <c:pt idx="66">
                  <c:v>0.65212999999999999</c:v>
                </c:pt>
                <c:pt idx="67">
                  <c:v>0.357178</c:v>
                </c:pt>
                <c:pt idx="68">
                  <c:v>0.117645</c:v>
                </c:pt>
                <c:pt idx="69">
                  <c:v>0.41275000000000001</c:v>
                </c:pt>
                <c:pt idx="70">
                  <c:v>0.65170300000000003</c:v>
                </c:pt>
                <c:pt idx="71">
                  <c:v>0.357178</c:v>
                </c:pt>
                <c:pt idx="72">
                  <c:v>0.116364</c:v>
                </c:pt>
                <c:pt idx="73">
                  <c:v>0.412659</c:v>
                </c:pt>
                <c:pt idx="74">
                  <c:v>0.65167200000000003</c:v>
                </c:pt>
                <c:pt idx="75">
                  <c:v>0.35720800000000003</c:v>
                </c:pt>
                <c:pt idx="76">
                  <c:v>0.118103</c:v>
                </c:pt>
                <c:pt idx="77">
                  <c:v>0.41278100000000001</c:v>
                </c:pt>
                <c:pt idx="78">
                  <c:v>0.65411399999999997</c:v>
                </c:pt>
                <c:pt idx="79">
                  <c:v>0.357269</c:v>
                </c:pt>
                <c:pt idx="80">
                  <c:v>0.11849999999999999</c:v>
                </c:pt>
                <c:pt idx="81">
                  <c:v>0.41275000000000001</c:v>
                </c:pt>
                <c:pt idx="82">
                  <c:v>0.65219099999999997</c:v>
                </c:pt>
                <c:pt idx="83">
                  <c:v>0.357178</c:v>
                </c:pt>
                <c:pt idx="84">
                  <c:v>0.117828</c:v>
                </c:pt>
                <c:pt idx="85">
                  <c:v>0.41275000000000001</c:v>
                </c:pt>
                <c:pt idx="86">
                  <c:v>0.65173300000000001</c:v>
                </c:pt>
                <c:pt idx="87">
                  <c:v>0.357178</c:v>
                </c:pt>
                <c:pt idx="88">
                  <c:v>0.116241</c:v>
                </c:pt>
                <c:pt idx="89">
                  <c:v>0.412659</c:v>
                </c:pt>
                <c:pt idx="90">
                  <c:v>0.65142800000000001</c:v>
                </c:pt>
                <c:pt idx="91">
                  <c:v>0.35720800000000003</c:v>
                </c:pt>
                <c:pt idx="92">
                  <c:v>0.117798</c:v>
                </c:pt>
                <c:pt idx="93">
                  <c:v>0.41278100000000001</c:v>
                </c:pt>
                <c:pt idx="94">
                  <c:v>0.65222199999999997</c:v>
                </c:pt>
                <c:pt idx="95">
                  <c:v>0.35720800000000003</c:v>
                </c:pt>
                <c:pt idx="96">
                  <c:v>0.118256</c:v>
                </c:pt>
                <c:pt idx="97">
                  <c:v>0.41278100000000001</c:v>
                </c:pt>
                <c:pt idx="98">
                  <c:v>0.65365600000000001</c:v>
                </c:pt>
                <c:pt idx="99">
                  <c:v>0.35730000000000001</c:v>
                </c:pt>
                <c:pt idx="100">
                  <c:v>0.11853</c:v>
                </c:pt>
                <c:pt idx="101">
                  <c:v>0.41275000000000001</c:v>
                </c:pt>
                <c:pt idx="102">
                  <c:v>0.65216099999999999</c:v>
                </c:pt>
                <c:pt idx="103">
                  <c:v>0.357178</c:v>
                </c:pt>
                <c:pt idx="104">
                  <c:v>0.117676</c:v>
                </c:pt>
                <c:pt idx="105">
                  <c:v>0.41275000000000001</c:v>
                </c:pt>
                <c:pt idx="106">
                  <c:v>0.65170300000000003</c:v>
                </c:pt>
                <c:pt idx="107">
                  <c:v>0.357178</c:v>
                </c:pt>
                <c:pt idx="108">
                  <c:v>0.11633300000000001</c:v>
                </c:pt>
                <c:pt idx="109">
                  <c:v>0.412659</c:v>
                </c:pt>
                <c:pt idx="110">
                  <c:v>0.65142800000000001</c:v>
                </c:pt>
                <c:pt idx="111">
                  <c:v>0.35720800000000003</c:v>
                </c:pt>
                <c:pt idx="112">
                  <c:v>0.117828</c:v>
                </c:pt>
                <c:pt idx="113">
                  <c:v>0.41278100000000001</c:v>
                </c:pt>
                <c:pt idx="114">
                  <c:v>0.65234400000000003</c:v>
                </c:pt>
                <c:pt idx="115">
                  <c:v>0.35720800000000003</c:v>
                </c:pt>
                <c:pt idx="116">
                  <c:v>0.118256</c:v>
                </c:pt>
                <c:pt idx="117">
                  <c:v>0.41278100000000001</c:v>
                </c:pt>
                <c:pt idx="118">
                  <c:v>0.65359500000000004</c:v>
                </c:pt>
                <c:pt idx="119">
                  <c:v>0.35730000000000001</c:v>
                </c:pt>
                <c:pt idx="120">
                  <c:v>0.118256</c:v>
                </c:pt>
                <c:pt idx="121">
                  <c:v>0.41275000000000001</c:v>
                </c:pt>
                <c:pt idx="122">
                  <c:v>0.65185499999999996</c:v>
                </c:pt>
                <c:pt idx="123">
                  <c:v>0.357178</c:v>
                </c:pt>
                <c:pt idx="124">
                  <c:v>0.115906</c:v>
                </c:pt>
                <c:pt idx="125">
                  <c:v>0.41268899999999997</c:v>
                </c:pt>
                <c:pt idx="126">
                  <c:v>0.65142800000000001</c:v>
                </c:pt>
                <c:pt idx="127">
                  <c:v>0.35720800000000003</c:v>
                </c:pt>
                <c:pt idx="128">
                  <c:v>0.117767</c:v>
                </c:pt>
                <c:pt idx="129">
                  <c:v>0.41278100000000001</c:v>
                </c:pt>
                <c:pt idx="130">
                  <c:v>0.65216099999999999</c:v>
                </c:pt>
                <c:pt idx="131">
                  <c:v>0.35720800000000003</c:v>
                </c:pt>
                <c:pt idx="132">
                  <c:v>0.118225</c:v>
                </c:pt>
                <c:pt idx="133">
                  <c:v>0.41278100000000001</c:v>
                </c:pt>
                <c:pt idx="134">
                  <c:v>0.65368700000000002</c:v>
                </c:pt>
                <c:pt idx="135">
                  <c:v>0.35730000000000001</c:v>
                </c:pt>
                <c:pt idx="136">
                  <c:v>0.11853</c:v>
                </c:pt>
                <c:pt idx="137">
                  <c:v>0.41275000000000001</c:v>
                </c:pt>
                <c:pt idx="138">
                  <c:v>0.65216099999999999</c:v>
                </c:pt>
                <c:pt idx="139">
                  <c:v>0.357178</c:v>
                </c:pt>
                <c:pt idx="140">
                  <c:v>0.11770600000000001</c:v>
                </c:pt>
                <c:pt idx="141">
                  <c:v>0.41275000000000001</c:v>
                </c:pt>
                <c:pt idx="142">
                  <c:v>0.65170300000000003</c:v>
                </c:pt>
                <c:pt idx="143">
                  <c:v>0.357178</c:v>
                </c:pt>
                <c:pt idx="144">
                  <c:v>0.116302</c:v>
                </c:pt>
                <c:pt idx="145">
                  <c:v>0.412659</c:v>
                </c:pt>
                <c:pt idx="146">
                  <c:v>0.65142800000000001</c:v>
                </c:pt>
                <c:pt idx="147">
                  <c:v>0.35720800000000003</c:v>
                </c:pt>
                <c:pt idx="148">
                  <c:v>0.117828</c:v>
                </c:pt>
                <c:pt idx="149">
                  <c:v>0.41278100000000001</c:v>
                </c:pt>
                <c:pt idx="150">
                  <c:v>0.65231300000000003</c:v>
                </c:pt>
                <c:pt idx="151">
                  <c:v>0.35720800000000003</c:v>
                </c:pt>
                <c:pt idx="152">
                  <c:v>0.118256</c:v>
                </c:pt>
                <c:pt idx="153">
                  <c:v>0.41278100000000001</c:v>
                </c:pt>
                <c:pt idx="154">
                  <c:v>0.65362500000000001</c:v>
                </c:pt>
                <c:pt idx="155">
                  <c:v>0.35730000000000001</c:v>
                </c:pt>
                <c:pt idx="156">
                  <c:v>0.118286</c:v>
                </c:pt>
                <c:pt idx="157">
                  <c:v>0.41275000000000001</c:v>
                </c:pt>
                <c:pt idx="158">
                  <c:v>0.65188599999999997</c:v>
                </c:pt>
                <c:pt idx="159">
                  <c:v>0.357178</c:v>
                </c:pt>
                <c:pt idx="160">
                  <c:v>0.115845</c:v>
                </c:pt>
                <c:pt idx="161">
                  <c:v>0.41268899999999997</c:v>
                </c:pt>
                <c:pt idx="162">
                  <c:v>0.65145900000000001</c:v>
                </c:pt>
                <c:pt idx="163">
                  <c:v>0.35720800000000003</c:v>
                </c:pt>
                <c:pt idx="164">
                  <c:v>0.117767</c:v>
                </c:pt>
                <c:pt idx="165">
                  <c:v>0.41278100000000001</c:v>
                </c:pt>
                <c:pt idx="166">
                  <c:v>0.65212999999999999</c:v>
                </c:pt>
                <c:pt idx="167">
                  <c:v>0.35720800000000003</c:v>
                </c:pt>
                <c:pt idx="168">
                  <c:v>0.118225</c:v>
                </c:pt>
                <c:pt idx="169">
                  <c:v>0.41278100000000001</c:v>
                </c:pt>
                <c:pt idx="170">
                  <c:v>0.65371699999999999</c:v>
                </c:pt>
                <c:pt idx="171">
                  <c:v>0.35730000000000001</c:v>
                </c:pt>
                <c:pt idx="172">
                  <c:v>0.11853</c:v>
                </c:pt>
                <c:pt idx="173">
                  <c:v>0.41275000000000001</c:v>
                </c:pt>
                <c:pt idx="174">
                  <c:v>0.65216099999999999</c:v>
                </c:pt>
                <c:pt idx="175">
                  <c:v>0.357178</c:v>
                </c:pt>
                <c:pt idx="176">
                  <c:v>0.11773699999999999</c:v>
                </c:pt>
                <c:pt idx="177">
                  <c:v>0.41275000000000001</c:v>
                </c:pt>
                <c:pt idx="178">
                  <c:v>0.65173300000000001</c:v>
                </c:pt>
                <c:pt idx="179">
                  <c:v>0.357178</c:v>
                </c:pt>
                <c:pt idx="180">
                  <c:v>0.116302</c:v>
                </c:pt>
                <c:pt idx="181">
                  <c:v>0.412659</c:v>
                </c:pt>
                <c:pt idx="182">
                  <c:v>0.65142800000000001</c:v>
                </c:pt>
                <c:pt idx="183">
                  <c:v>0.35720800000000003</c:v>
                </c:pt>
                <c:pt idx="184">
                  <c:v>0.117798</c:v>
                </c:pt>
                <c:pt idx="185">
                  <c:v>0.41278100000000001</c:v>
                </c:pt>
                <c:pt idx="186">
                  <c:v>0.65228299999999995</c:v>
                </c:pt>
                <c:pt idx="187">
                  <c:v>0.35720800000000003</c:v>
                </c:pt>
                <c:pt idx="188">
                  <c:v>0.118256</c:v>
                </c:pt>
                <c:pt idx="189">
                  <c:v>0.41278100000000001</c:v>
                </c:pt>
                <c:pt idx="190">
                  <c:v>0.65362500000000001</c:v>
                </c:pt>
                <c:pt idx="191">
                  <c:v>0.35730000000000001</c:v>
                </c:pt>
                <c:pt idx="192">
                  <c:v>0.11853</c:v>
                </c:pt>
                <c:pt idx="193">
                  <c:v>0.41275000000000001</c:v>
                </c:pt>
                <c:pt idx="194">
                  <c:v>0.65212999999999999</c:v>
                </c:pt>
                <c:pt idx="195">
                  <c:v>0.357178</c:v>
                </c:pt>
                <c:pt idx="196">
                  <c:v>0.117645</c:v>
                </c:pt>
                <c:pt idx="197">
                  <c:v>0.41275000000000001</c:v>
                </c:pt>
                <c:pt idx="198">
                  <c:v>0.65170300000000003</c:v>
                </c:pt>
                <c:pt idx="199">
                  <c:v>0.357178</c:v>
                </c:pt>
                <c:pt idx="200">
                  <c:v>0.115356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2F-0A44-A843-D33FA0F8CDD4}"/>
            </c:ext>
          </c:extLst>
        </c:ser>
        <c:ser>
          <c:idx val="2"/>
          <c:order val="2"/>
          <c:tx>
            <c:strRef>
              <c:f>'lpf 3k f 10000'!$D$1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0.22070300000000001</c:v>
                </c:pt>
                <c:pt idx="2">
                  <c:v>0.60644500000000001</c:v>
                </c:pt>
                <c:pt idx="3">
                  <c:v>0.35253899999999999</c:v>
                </c:pt>
                <c:pt idx="4">
                  <c:v>0.117188</c:v>
                </c:pt>
                <c:pt idx="5">
                  <c:v>0.412109</c:v>
                </c:pt>
                <c:pt idx="6">
                  <c:v>0.65332000000000001</c:v>
                </c:pt>
                <c:pt idx="7">
                  <c:v>0.35644500000000001</c:v>
                </c:pt>
                <c:pt idx="8">
                  <c:v>0.11816400000000001</c:v>
                </c:pt>
                <c:pt idx="9">
                  <c:v>0.412109</c:v>
                </c:pt>
                <c:pt idx="10">
                  <c:v>0.65136700000000003</c:v>
                </c:pt>
                <c:pt idx="11">
                  <c:v>0.35644500000000001</c:v>
                </c:pt>
                <c:pt idx="12">
                  <c:v>0.117188</c:v>
                </c:pt>
                <c:pt idx="13">
                  <c:v>0.412109</c:v>
                </c:pt>
                <c:pt idx="14">
                  <c:v>0.65136700000000003</c:v>
                </c:pt>
                <c:pt idx="15">
                  <c:v>0.35644500000000001</c:v>
                </c:pt>
                <c:pt idx="16">
                  <c:v>0.11621099999999999</c:v>
                </c:pt>
                <c:pt idx="17">
                  <c:v>0.412109</c:v>
                </c:pt>
                <c:pt idx="18">
                  <c:v>0.65136700000000003</c:v>
                </c:pt>
                <c:pt idx="19">
                  <c:v>0.35644500000000001</c:v>
                </c:pt>
                <c:pt idx="20">
                  <c:v>0.117188</c:v>
                </c:pt>
                <c:pt idx="21">
                  <c:v>0.412109</c:v>
                </c:pt>
                <c:pt idx="22">
                  <c:v>0.65136700000000003</c:v>
                </c:pt>
                <c:pt idx="23">
                  <c:v>0.35644500000000001</c:v>
                </c:pt>
                <c:pt idx="24">
                  <c:v>0.11816400000000001</c:v>
                </c:pt>
                <c:pt idx="25">
                  <c:v>0.412109</c:v>
                </c:pt>
                <c:pt idx="26">
                  <c:v>0.65332000000000001</c:v>
                </c:pt>
                <c:pt idx="27">
                  <c:v>0.35644500000000001</c:v>
                </c:pt>
                <c:pt idx="28">
                  <c:v>0.11816400000000001</c:v>
                </c:pt>
                <c:pt idx="29">
                  <c:v>0.412109</c:v>
                </c:pt>
                <c:pt idx="30">
                  <c:v>0.65136700000000003</c:v>
                </c:pt>
                <c:pt idx="31">
                  <c:v>0.35644500000000001</c:v>
                </c:pt>
                <c:pt idx="32">
                  <c:v>0.117188</c:v>
                </c:pt>
                <c:pt idx="33">
                  <c:v>0.412109</c:v>
                </c:pt>
                <c:pt idx="34">
                  <c:v>0.65136700000000003</c:v>
                </c:pt>
                <c:pt idx="35">
                  <c:v>0.35644500000000001</c:v>
                </c:pt>
                <c:pt idx="36">
                  <c:v>0.11621099999999999</c:v>
                </c:pt>
                <c:pt idx="37">
                  <c:v>0.412109</c:v>
                </c:pt>
                <c:pt idx="38">
                  <c:v>0.65136700000000003</c:v>
                </c:pt>
                <c:pt idx="39">
                  <c:v>0.35644500000000001</c:v>
                </c:pt>
                <c:pt idx="40">
                  <c:v>0.117188</c:v>
                </c:pt>
                <c:pt idx="41">
                  <c:v>0.412109</c:v>
                </c:pt>
                <c:pt idx="42">
                  <c:v>0.65332000000000001</c:v>
                </c:pt>
                <c:pt idx="43">
                  <c:v>0.35644500000000001</c:v>
                </c:pt>
                <c:pt idx="44">
                  <c:v>0.11816400000000001</c:v>
                </c:pt>
                <c:pt idx="45">
                  <c:v>0.412109</c:v>
                </c:pt>
                <c:pt idx="46">
                  <c:v>0.65136700000000003</c:v>
                </c:pt>
                <c:pt idx="47">
                  <c:v>0.35644500000000001</c:v>
                </c:pt>
                <c:pt idx="48">
                  <c:v>0.117188</c:v>
                </c:pt>
                <c:pt idx="49">
                  <c:v>0.412109</c:v>
                </c:pt>
                <c:pt idx="50">
                  <c:v>0.65136700000000003</c:v>
                </c:pt>
                <c:pt idx="51">
                  <c:v>0.35644500000000001</c:v>
                </c:pt>
                <c:pt idx="52">
                  <c:v>0.11621099999999999</c:v>
                </c:pt>
                <c:pt idx="53">
                  <c:v>0.412109</c:v>
                </c:pt>
                <c:pt idx="54">
                  <c:v>0.65136700000000003</c:v>
                </c:pt>
                <c:pt idx="55">
                  <c:v>0.35644500000000001</c:v>
                </c:pt>
                <c:pt idx="56">
                  <c:v>0.117188</c:v>
                </c:pt>
                <c:pt idx="57">
                  <c:v>0.412109</c:v>
                </c:pt>
                <c:pt idx="58">
                  <c:v>0.65136700000000003</c:v>
                </c:pt>
                <c:pt idx="59">
                  <c:v>0.35644500000000001</c:v>
                </c:pt>
                <c:pt idx="60">
                  <c:v>0.11816400000000001</c:v>
                </c:pt>
                <c:pt idx="61">
                  <c:v>0.412109</c:v>
                </c:pt>
                <c:pt idx="62">
                  <c:v>0.65332000000000001</c:v>
                </c:pt>
                <c:pt idx="63">
                  <c:v>0.35644500000000001</c:v>
                </c:pt>
                <c:pt idx="64">
                  <c:v>0.11816400000000001</c:v>
                </c:pt>
                <c:pt idx="65">
                  <c:v>0.412109</c:v>
                </c:pt>
                <c:pt idx="66">
                  <c:v>0.65136700000000003</c:v>
                </c:pt>
                <c:pt idx="67">
                  <c:v>0.35644500000000001</c:v>
                </c:pt>
                <c:pt idx="68">
                  <c:v>0.117188</c:v>
                </c:pt>
                <c:pt idx="69">
                  <c:v>0.412109</c:v>
                </c:pt>
                <c:pt idx="70">
                  <c:v>0.65136700000000003</c:v>
                </c:pt>
                <c:pt idx="71">
                  <c:v>0.35644500000000001</c:v>
                </c:pt>
                <c:pt idx="72">
                  <c:v>0.11621099999999999</c:v>
                </c:pt>
                <c:pt idx="73">
                  <c:v>0.412109</c:v>
                </c:pt>
                <c:pt idx="74">
                  <c:v>0.65136700000000003</c:v>
                </c:pt>
                <c:pt idx="75">
                  <c:v>0.35644500000000001</c:v>
                </c:pt>
                <c:pt idx="76">
                  <c:v>0.117188</c:v>
                </c:pt>
                <c:pt idx="77">
                  <c:v>0.412109</c:v>
                </c:pt>
                <c:pt idx="78">
                  <c:v>0.65332000000000001</c:v>
                </c:pt>
                <c:pt idx="79">
                  <c:v>0.35644500000000001</c:v>
                </c:pt>
                <c:pt idx="80">
                  <c:v>0.11816400000000001</c:v>
                </c:pt>
                <c:pt idx="81">
                  <c:v>0.412109</c:v>
                </c:pt>
                <c:pt idx="82">
                  <c:v>0.65136700000000003</c:v>
                </c:pt>
                <c:pt idx="83">
                  <c:v>0.35644500000000001</c:v>
                </c:pt>
                <c:pt idx="84">
                  <c:v>0.117188</c:v>
                </c:pt>
                <c:pt idx="85">
                  <c:v>0.412109</c:v>
                </c:pt>
                <c:pt idx="86">
                  <c:v>0.65136700000000003</c:v>
                </c:pt>
                <c:pt idx="87">
                  <c:v>0.35644500000000001</c:v>
                </c:pt>
                <c:pt idx="88">
                  <c:v>0.11621099999999999</c:v>
                </c:pt>
                <c:pt idx="89">
                  <c:v>0.412109</c:v>
                </c:pt>
                <c:pt idx="90">
                  <c:v>0.65136700000000003</c:v>
                </c:pt>
                <c:pt idx="91">
                  <c:v>0.35644500000000001</c:v>
                </c:pt>
                <c:pt idx="92">
                  <c:v>0.117188</c:v>
                </c:pt>
                <c:pt idx="93">
                  <c:v>0.412109</c:v>
                </c:pt>
                <c:pt idx="94">
                  <c:v>0.65136700000000003</c:v>
                </c:pt>
                <c:pt idx="95">
                  <c:v>0.35644500000000001</c:v>
                </c:pt>
                <c:pt idx="96">
                  <c:v>0.11816400000000001</c:v>
                </c:pt>
                <c:pt idx="97">
                  <c:v>0.412109</c:v>
                </c:pt>
                <c:pt idx="98">
                  <c:v>0.65332000000000001</c:v>
                </c:pt>
                <c:pt idx="99">
                  <c:v>0.35644500000000001</c:v>
                </c:pt>
                <c:pt idx="100">
                  <c:v>0.11816400000000001</c:v>
                </c:pt>
                <c:pt idx="101">
                  <c:v>0.412109</c:v>
                </c:pt>
                <c:pt idx="102">
                  <c:v>0.65136700000000003</c:v>
                </c:pt>
                <c:pt idx="103">
                  <c:v>0.35644500000000001</c:v>
                </c:pt>
                <c:pt idx="104">
                  <c:v>0.117188</c:v>
                </c:pt>
                <c:pt idx="105">
                  <c:v>0.412109</c:v>
                </c:pt>
                <c:pt idx="106">
                  <c:v>0.65136700000000003</c:v>
                </c:pt>
                <c:pt idx="107">
                  <c:v>0.35644500000000001</c:v>
                </c:pt>
                <c:pt idx="108">
                  <c:v>0.11621099999999999</c:v>
                </c:pt>
                <c:pt idx="109">
                  <c:v>0.412109</c:v>
                </c:pt>
                <c:pt idx="110">
                  <c:v>0.65136700000000003</c:v>
                </c:pt>
                <c:pt idx="111">
                  <c:v>0.35644500000000001</c:v>
                </c:pt>
                <c:pt idx="112">
                  <c:v>0.117188</c:v>
                </c:pt>
                <c:pt idx="113">
                  <c:v>0.412109</c:v>
                </c:pt>
                <c:pt idx="114">
                  <c:v>0.65234400000000003</c:v>
                </c:pt>
                <c:pt idx="115">
                  <c:v>0.35644500000000001</c:v>
                </c:pt>
                <c:pt idx="116">
                  <c:v>0.11816400000000001</c:v>
                </c:pt>
                <c:pt idx="117">
                  <c:v>0.412109</c:v>
                </c:pt>
                <c:pt idx="118">
                  <c:v>0.65332000000000001</c:v>
                </c:pt>
                <c:pt idx="119">
                  <c:v>0.35644500000000001</c:v>
                </c:pt>
                <c:pt idx="120">
                  <c:v>0.11816400000000001</c:v>
                </c:pt>
                <c:pt idx="121">
                  <c:v>0.412109</c:v>
                </c:pt>
                <c:pt idx="122">
                  <c:v>0.65136700000000003</c:v>
                </c:pt>
                <c:pt idx="123">
                  <c:v>0.35644500000000001</c:v>
                </c:pt>
                <c:pt idx="124">
                  <c:v>0.115234</c:v>
                </c:pt>
                <c:pt idx="125">
                  <c:v>0.412109</c:v>
                </c:pt>
                <c:pt idx="126">
                  <c:v>0.65136700000000003</c:v>
                </c:pt>
                <c:pt idx="127">
                  <c:v>0.35644500000000001</c:v>
                </c:pt>
                <c:pt idx="128">
                  <c:v>0.117188</c:v>
                </c:pt>
                <c:pt idx="129">
                  <c:v>0.412109</c:v>
                </c:pt>
                <c:pt idx="130">
                  <c:v>0.65136700000000003</c:v>
                </c:pt>
                <c:pt idx="131">
                  <c:v>0.35644500000000001</c:v>
                </c:pt>
                <c:pt idx="132">
                  <c:v>0.11816400000000001</c:v>
                </c:pt>
                <c:pt idx="133">
                  <c:v>0.412109</c:v>
                </c:pt>
                <c:pt idx="134">
                  <c:v>0.65332000000000001</c:v>
                </c:pt>
                <c:pt idx="135">
                  <c:v>0.35644500000000001</c:v>
                </c:pt>
                <c:pt idx="136">
                  <c:v>0.11816400000000001</c:v>
                </c:pt>
                <c:pt idx="137">
                  <c:v>0.412109</c:v>
                </c:pt>
                <c:pt idx="138">
                  <c:v>0.65136700000000003</c:v>
                </c:pt>
                <c:pt idx="139">
                  <c:v>0.35644500000000001</c:v>
                </c:pt>
                <c:pt idx="140">
                  <c:v>0.117188</c:v>
                </c:pt>
                <c:pt idx="141">
                  <c:v>0.412109</c:v>
                </c:pt>
                <c:pt idx="142">
                  <c:v>0.65136700000000003</c:v>
                </c:pt>
                <c:pt idx="143">
                  <c:v>0.35644500000000001</c:v>
                </c:pt>
                <c:pt idx="144">
                  <c:v>0.11621099999999999</c:v>
                </c:pt>
                <c:pt idx="145">
                  <c:v>0.412109</c:v>
                </c:pt>
                <c:pt idx="146">
                  <c:v>0.65136700000000003</c:v>
                </c:pt>
                <c:pt idx="147">
                  <c:v>0.35644500000000001</c:v>
                </c:pt>
                <c:pt idx="148">
                  <c:v>0.117188</c:v>
                </c:pt>
                <c:pt idx="149">
                  <c:v>0.412109</c:v>
                </c:pt>
                <c:pt idx="150">
                  <c:v>0.65136700000000003</c:v>
                </c:pt>
                <c:pt idx="151">
                  <c:v>0.35644500000000001</c:v>
                </c:pt>
                <c:pt idx="152">
                  <c:v>0.11816400000000001</c:v>
                </c:pt>
                <c:pt idx="153">
                  <c:v>0.412109</c:v>
                </c:pt>
                <c:pt idx="154">
                  <c:v>0.65332000000000001</c:v>
                </c:pt>
                <c:pt idx="155">
                  <c:v>0.35644500000000001</c:v>
                </c:pt>
                <c:pt idx="156">
                  <c:v>0.11816400000000001</c:v>
                </c:pt>
                <c:pt idx="157">
                  <c:v>0.412109</c:v>
                </c:pt>
                <c:pt idx="158">
                  <c:v>0.65136700000000003</c:v>
                </c:pt>
                <c:pt idx="159">
                  <c:v>0.35644500000000001</c:v>
                </c:pt>
                <c:pt idx="160">
                  <c:v>0.115234</c:v>
                </c:pt>
                <c:pt idx="161">
                  <c:v>0.412109</c:v>
                </c:pt>
                <c:pt idx="162">
                  <c:v>0.65136700000000003</c:v>
                </c:pt>
                <c:pt idx="163">
                  <c:v>0.35644500000000001</c:v>
                </c:pt>
                <c:pt idx="164">
                  <c:v>0.117188</c:v>
                </c:pt>
                <c:pt idx="165">
                  <c:v>0.412109</c:v>
                </c:pt>
                <c:pt idx="166">
                  <c:v>0.65136700000000003</c:v>
                </c:pt>
                <c:pt idx="167">
                  <c:v>0.35644500000000001</c:v>
                </c:pt>
                <c:pt idx="168">
                  <c:v>0.11816400000000001</c:v>
                </c:pt>
                <c:pt idx="169">
                  <c:v>0.412109</c:v>
                </c:pt>
                <c:pt idx="170">
                  <c:v>0.65332000000000001</c:v>
                </c:pt>
                <c:pt idx="171">
                  <c:v>0.35644500000000001</c:v>
                </c:pt>
                <c:pt idx="172">
                  <c:v>0.11816400000000001</c:v>
                </c:pt>
                <c:pt idx="173">
                  <c:v>0.412109</c:v>
                </c:pt>
                <c:pt idx="174">
                  <c:v>0.65136700000000003</c:v>
                </c:pt>
                <c:pt idx="175">
                  <c:v>0.35644500000000001</c:v>
                </c:pt>
                <c:pt idx="176">
                  <c:v>0.117188</c:v>
                </c:pt>
                <c:pt idx="177">
                  <c:v>0.412109</c:v>
                </c:pt>
                <c:pt idx="178">
                  <c:v>0.65136700000000003</c:v>
                </c:pt>
                <c:pt idx="179">
                  <c:v>0.35644500000000001</c:v>
                </c:pt>
                <c:pt idx="180">
                  <c:v>0.11621099999999999</c:v>
                </c:pt>
                <c:pt idx="181">
                  <c:v>0.412109</c:v>
                </c:pt>
                <c:pt idx="182">
                  <c:v>0.65136700000000003</c:v>
                </c:pt>
                <c:pt idx="183">
                  <c:v>0.35644500000000001</c:v>
                </c:pt>
                <c:pt idx="184">
                  <c:v>0.117188</c:v>
                </c:pt>
                <c:pt idx="185">
                  <c:v>0.412109</c:v>
                </c:pt>
                <c:pt idx="186">
                  <c:v>0.65136700000000003</c:v>
                </c:pt>
                <c:pt idx="187">
                  <c:v>0.35644500000000001</c:v>
                </c:pt>
                <c:pt idx="188">
                  <c:v>0.11816400000000001</c:v>
                </c:pt>
                <c:pt idx="189">
                  <c:v>0.412109</c:v>
                </c:pt>
                <c:pt idx="190">
                  <c:v>0.65332000000000001</c:v>
                </c:pt>
                <c:pt idx="191">
                  <c:v>0.35644500000000001</c:v>
                </c:pt>
                <c:pt idx="192">
                  <c:v>0.11816400000000001</c:v>
                </c:pt>
                <c:pt idx="193">
                  <c:v>0.412109</c:v>
                </c:pt>
                <c:pt idx="194">
                  <c:v>0.65136700000000003</c:v>
                </c:pt>
                <c:pt idx="195">
                  <c:v>0.35644500000000001</c:v>
                </c:pt>
                <c:pt idx="196">
                  <c:v>0.117188</c:v>
                </c:pt>
                <c:pt idx="197">
                  <c:v>0.412109</c:v>
                </c:pt>
                <c:pt idx="198">
                  <c:v>0.65136700000000003</c:v>
                </c:pt>
                <c:pt idx="199">
                  <c:v>0.35644500000000001</c:v>
                </c:pt>
                <c:pt idx="200">
                  <c:v>0.115234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2F-0A44-A843-D33FA0F8CDD4}"/>
            </c:ext>
          </c:extLst>
        </c:ser>
        <c:ser>
          <c:idx val="3"/>
          <c:order val="3"/>
          <c:tx>
            <c:strRef>
              <c:f>'lpf 3k f 10000'!$E$1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3.3199999999999999E-4</c:v>
                </c:pt>
                <c:pt idx="2">
                  <c:v>1.1980000000000001E-3</c:v>
                </c:pt>
                <c:pt idx="3">
                  <c:v>1.495E-3</c:v>
                </c:pt>
                <c:pt idx="4">
                  <c:v>9.8799999999999995E-4</c:v>
                </c:pt>
                <c:pt idx="5">
                  <c:v>4.0000000000000003E-5</c:v>
                </c:pt>
                <c:pt idx="6">
                  <c:v>2.2190000000000001E-3</c:v>
                </c:pt>
                <c:pt idx="7">
                  <c:v>6.4949999999999999E-3</c:v>
                </c:pt>
                <c:pt idx="8">
                  <c:v>1.2148000000000001E-2</c:v>
                </c:pt>
                <c:pt idx="9">
                  <c:v>1.6961E-2</c:v>
                </c:pt>
                <c:pt idx="10">
                  <c:v>1.8751E-2</c:v>
                </c:pt>
                <c:pt idx="11">
                  <c:v>1.5306999999999999E-2</c:v>
                </c:pt>
                <c:pt idx="12">
                  <c:v>3.496E-3</c:v>
                </c:pt>
                <c:pt idx="13">
                  <c:v>1.9628E-2</c:v>
                </c:pt>
                <c:pt idx="14">
                  <c:v>5.4655000000000002E-2</c:v>
                </c:pt>
                <c:pt idx="15">
                  <c:v>9.9770999999999999E-2</c:v>
                </c:pt>
                <c:pt idx="16">
                  <c:v>0.152309</c:v>
                </c:pt>
                <c:pt idx="17">
                  <c:v>0.20868600000000001</c:v>
                </c:pt>
                <c:pt idx="18">
                  <c:v>0.26368900000000001</c:v>
                </c:pt>
                <c:pt idx="19">
                  <c:v>0.311996</c:v>
                </c:pt>
                <c:pt idx="20">
                  <c:v>0.35040399999999999</c:v>
                </c:pt>
                <c:pt idx="21">
                  <c:v>0.37800699999999998</c:v>
                </c:pt>
                <c:pt idx="22">
                  <c:v>0.39476899999999998</c:v>
                </c:pt>
                <c:pt idx="23">
                  <c:v>0.40162700000000001</c:v>
                </c:pt>
                <c:pt idx="24">
                  <c:v>0.401509</c:v>
                </c:pt>
                <c:pt idx="25">
                  <c:v>0.39811999999999997</c:v>
                </c:pt>
                <c:pt idx="26">
                  <c:v>0.39374900000000002</c:v>
                </c:pt>
                <c:pt idx="27">
                  <c:v>0.38929900000000001</c:v>
                </c:pt>
                <c:pt idx="28">
                  <c:v>0.385791</c:v>
                </c:pt>
                <c:pt idx="29">
                  <c:v>0.38414300000000001</c:v>
                </c:pt>
                <c:pt idx="30">
                  <c:v>0.38387399999999999</c:v>
                </c:pt>
                <c:pt idx="31">
                  <c:v>0.38374599999999998</c:v>
                </c:pt>
                <c:pt idx="32">
                  <c:v>0.383656</c:v>
                </c:pt>
                <c:pt idx="33">
                  <c:v>0.38428899999999999</c:v>
                </c:pt>
                <c:pt idx="34">
                  <c:v>0.38503500000000002</c:v>
                </c:pt>
                <c:pt idx="35">
                  <c:v>0.38470100000000002</c:v>
                </c:pt>
                <c:pt idx="36">
                  <c:v>0.38442599999999999</c:v>
                </c:pt>
                <c:pt idx="37">
                  <c:v>0.38506800000000002</c:v>
                </c:pt>
                <c:pt idx="38">
                  <c:v>0.38561400000000001</c:v>
                </c:pt>
                <c:pt idx="39">
                  <c:v>0.38523600000000002</c:v>
                </c:pt>
                <c:pt idx="40">
                  <c:v>0.38492799999999999</c:v>
                </c:pt>
                <c:pt idx="41">
                  <c:v>0.38549099999999997</c:v>
                </c:pt>
                <c:pt idx="42">
                  <c:v>0.38591900000000001</c:v>
                </c:pt>
                <c:pt idx="43">
                  <c:v>0.38539200000000001</c:v>
                </c:pt>
                <c:pt idx="44">
                  <c:v>0.38491700000000001</c:v>
                </c:pt>
                <c:pt idx="45">
                  <c:v>0.38531300000000002</c:v>
                </c:pt>
                <c:pt idx="46">
                  <c:v>0.38558799999999999</c:v>
                </c:pt>
                <c:pt idx="47">
                  <c:v>0.38494299999999998</c:v>
                </c:pt>
                <c:pt idx="48">
                  <c:v>0.38439499999999999</c:v>
                </c:pt>
                <c:pt idx="49">
                  <c:v>0.38478099999999998</c:v>
                </c:pt>
                <c:pt idx="50">
                  <c:v>0.38510899999999998</c:v>
                </c:pt>
                <c:pt idx="51">
                  <c:v>0.38458500000000001</c:v>
                </c:pt>
                <c:pt idx="52">
                  <c:v>0.38421100000000002</c:v>
                </c:pt>
                <c:pt idx="53">
                  <c:v>0.38480300000000001</c:v>
                </c:pt>
                <c:pt idx="54">
                  <c:v>0.38534400000000002</c:v>
                </c:pt>
                <c:pt idx="55">
                  <c:v>0.38500099999999998</c:v>
                </c:pt>
                <c:pt idx="56">
                  <c:v>0.38475300000000001</c:v>
                </c:pt>
                <c:pt idx="57">
                  <c:v>0.38538899999999998</c:v>
                </c:pt>
                <c:pt idx="58">
                  <c:v>0.38588699999999998</c:v>
                </c:pt>
                <c:pt idx="59">
                  <c:v>0.38541700000000001</c:v>
                </c:pt>
                <c:pt idx="60">
                  <c:v>0.38498300000000002</c:v>
                </c:pt>
                <c:pt idx="61">
                  <c:v>0.38540000000000002</c:v>
                </c:pt>
                <c:pt idx="62">
                  <c:v>0.385683</c:v>
                </c:pt>
                <c:pt idx="63">
                  <c:v>0.38502999999999998</c:v>
                </c:pt>
                <c:pt idx="64">
                  <c:v>0.38446799999999998</c:v>
                </c:pt>
                <c:pt idx="65">
                  <c:v>0.384828</c:v>
                </c:pt>
                <c:pt idx="66">
                  <c:v>0.38512200000000002</c:v>
                </c:pt>
                <c:pt idx="67">
                  <c:v>0.384548</c:v>
                </c:pt>
                <c:pt idx="68">
                  <c:v>0.38411099999999998</c:v>
                </c:pt>
                <c:pt idx="69">
                  <c:v>0.38463199999999997</c:v>
                </c:pt>
                <c:pt idx="70">
                  <c:v>0.385098</c:v>
                </c:pt>
                <c:pt idx="71">
                  <c:v>0.38469500000000001</c:v>
                </c:pt>
                <c:pt idx="72">
                  <c:v>0.384411</c:v>
                </c:pt>
                <c:pt idx="73">
                  <c:v>0.38505299999999998</c:v>
                </c:pt>
                <c:pt idx="74">
                  <c:v>0.385602</c:v>
                </c:pt>
                <c:pt idx="75">
                  <c:v>0.38522600000000001</c:v>
                </c:pt>
                <c:pt idx="76">
                  <c:v>0.38492199999999999</c:v>
                </c:pt>
                <c:pt idx="77">
                  <c:v>0.385488</c:v>
                </c:pt>
                <c:pt idx="78">
                  <c:v>0.38591999999999999</c:v>
                </c:pt>
                <c:pt idx="79">
                  <c:v>0.38539600000000002</c:v>
                </c:pt>
                <c:pt idx="80">
                  <c:v>0.38492399999999999</c:v>
                </c:pt>
                <c:pt idx="81">
                  <c:v>0.38532100000000002</c:v>
                </c:pt>
                <c:pt idx="82">
                  <c:v>0.38559599999999999</c:v>
                </c:pt>
                <c:pt idx="83">
                  <c:v>0.38494899999999999</c:v>
                </c:pt>
                <c:pt idx="84">
                  <c:v>0.38439899999999999</c:v>
                </c:pt>
                <c:pt idx="85">
                  <c:v>0.38478200000000001</c:v>
                </c:pt>
                <c:pt idx="86">
                  <c:v>0.38510800000000001</c:v>
                </c:pt>
                <c:pt idx="87">
                  <c:v>0.38458100000000001</c:v>
                </c:pt>
                <c:pt idx="88">
                  <c:v>0.38420599999999999</c:v>
                </c:pt>
                <c:pt idx="89">
                  <c:v>0.384797</c:v>
                </c:pt>
                <c:pt idx="90">
                  <c:v>0.38533800000000001</c:v>
                </c:pt>
                <c:pt idx="91">
                  <c:v>0.384996</c:v>
                </c:pt>
                <c:pt idx="92">
                  <c:v>0.38474999999999998</c:v>
                </c:pt>
                <c:pt idx="93">
                  <c:v>0.38538800000000001</c:v>
                </c:pt>
                <c:pt idx="94">
                  <c:v>0.38588899999999998</c:v>
                </c:pt>
                <c:pt idx="95">
                  <c:v>0.38542199999999999</c:v>
                </c:pt>
                <c:pt idx="96">
                  <c:v>0.38499</c:v>
                </c:pt>
                <c:pt idx="97">
                  <c:v>0.38540799999999997</c:v>
                </c:pt>
                <c:pt idx="98">
                  <c:v>0.38569100000000001</c:v>
                </c:pt>
                <c:pt idx="99">
                  <c:v>0.38503799999999999</c:v>
                </c:pt>
                <c:pt idx="100">
                  <c:v>0.38447500000000001</c:v>
                </c:pt>
                <c:pt idx="101">
                  <c:v>0.38483299999999998</c:v>
                </c:pt>
                <c:pt idx="102">
                  <c:v>0.38512600000000002</c:v>
                </c:pt>
                <c:pt idx="103">
                  <c:v>0.38454899999999997</c:v>
                </c:pt>
                <c:pt idx="104">
                  <c:v>0.38411000000000001</c:v>
                </c:pt>
                <c:pt idx="105">
                  <c:v>0.38462800000000003</c:v>
                </c:pt>
                <c:pt idx="106">
                  <c:v>0.38509300000000002</c:v>
                </c:pt>
                <c:pt idx="107">
                  <c:v>0.384689</c:v>
                </c:pt>
                <c:pt idx="108">
                  <c:v>0.384405</c:v>
                </c:pt>
                <c:pt idx="109">
                  <c:v>0.385046</c:v>
                </c:pt>
                <c:pt idx="110">
                  <c:v>0.38559500000000002</c:v>
                </c:pt>
                <c:pt idx="111">
                  <c:v>0.38522099999999998</c:v>
                </c:pt>
                <c:pt idx="112">
                  <c:v>0.38491799999999998</c:v>
                </c:pt>
                <c:pt idx="113">
                  <c:v>0.38548700000000002</c:v>
                </c:pt>
                <c:pt idx="114">
                  <c:v>0.38591900000000001</c:v>
                </c:pt>
                <c:pt idx="115">
                  <c:v>0.38539899999999999</c:v>
                </c:pt>
                <c:pt idx="116">
                  <c:v>0.38493100000000002</c:v>
                </c:pt>
                <c:pt idx="117">
                  <c:v>0.38533499999999998</c:v>
                </c:pt>
                <c:pt idx="118">
                  <c:v>0.38561800000000002</c:v>
                </c:pt>
                <c:pt idx="119">
                  <c:v>0.38497700000000001</c:v>
                </c:pt>
                <c:pt idx="120">
                  <c:v>0.38442999999999999</c:v>
                </c:pt>
                <c:pt idx="121">
                  <c:v>0.38480700000000001</c:v>
                </c:pt>
                <c:pt idx="122">
                  <c:v>0.38511299999999998</c:v>
                </c:pt>
                <c:pt idx="123">
                  <c:v>0.38454899999999997</c:v>
                </c:pt>
                <c:pt idx="124">
                  <c:v>0.38411899999999999</c:v>
                </c:pt>
                <c:pt idx="125">
                  <c:v>0.38464399999999999</c:v>
                </c:pt>
                <c:pt idx="126">
                  <c:v>0.38511800000000002</c:v>
                </c:pt>
                <c:pt idx="127">
                  <c:v>0.38472099999999998</c:v>
                </c:pt>
                <c:pt idx="128">
                  <c:v>0.38444600000000001</c:v>
                </c:pt>
                <c:pt idx="129">
                  <c:v>0.38509199999999999</c:v>
                </c:pt>
                <c:pt idx="130">
                  <c:v>0.38564100000000001</c:v>
                </c:pt>
                <c:pt idx="131">
                  <c:v>0.38525599999999999</c:v>
                </c:pt>
                <c:pt idx="132">
                  <c:v>0.38492799999999999</c:v>
                </c:pt>
                <c:pt idx="133">
                  <c:v>0.38545400000000002</c:v>
                </c:pt>
                <c:pt idx="134">
                  <c:v>0.38582899999999998</c:v>
                </c:pt>
                <c:pt idx="135">
                  <c:v>0.385237</c:v>
                </c:pt>
                <c:pt idx="136">
                  <c:v>0.38469599999999998</c:v>
                </c:pt>
                <c:pt idx="137">
                  <c:v>0.38503900000000002</c:v>
                </c:pt>
                <c:pt idx="138">
                  <c:v>0.38528699999999999</c:v>
                </c:pt>
                <c:pt idx="139">
                  <c:v>0.38464999999999999</c:v>
                </c:pt>
                <c:pt idx="140">
                  <c:v>0.38414999999999999</c:v>
                </c:pt>
                <c:pt idx="141">
                  <c:v>0.38461800000000002</c:v>
                </c:pt>
                <c:pt idx="142">
                  <c:v>0.38505099999999998</c:v>
                </c:pt>
                <c:pt idx="143">
                  <c:v>0.38463199999999997</c:v>
                </c:pt>
                <c:pt idx="144">
                  <c:v>0.384349</c:v>
                </c:pt>
                <c:pt idx="145">
                  <c:v>0.38500099999999998</c:v>
                </c:pt>
                <c:pt idx="146">
                  <c:v>0.38556200000000002</c:v>
                </c:pt>
                <c:pt idx="147">
                  <c:v>0.38520300000000002</c:v>
                </c:pt>
                <c:pt idx="148">
                  <c:v>0.384909</c:v>
                </c:pt>
                <c:pt idx="149">
                  <c:v>0.38548500000000002</c:v>
                </c:pt>
                <c:pt idx="150">
                  <c:v>0.38592199999999999</c:v>
                </c:pt>
                <c:pt idx="151">
                  <c:v>0.385403</c:v>
                </c:pt>
                <c:pt idx="152">
                  <c:v>0.38493699999999997</c:v>
                </c:pt>
                <c:pt idx="153">
                  <c:v>0.38534000000000002</c:v>
                </c:pt>
                <c:pt idx="154">
                  <c:v>0.38562400000000002</c:v>
                </c:pt>
                <c:pt idx="155">
                  <c:v>0.38498300000000002</c:v>
                </c:pt>
                <c:pt idx="156">
                  <c:v>0.384434</c:v>
                </c:pt>
                <c:pt idx="157">
                  <c:v>0.38480900000000001</c:v>
                </c:pt>
                <c:pt idx="158">
                  <c:v>0.38511299999999998</c:v>
                </c:pt>
                <c:pt idx="159">
                  <c:v>0.38454700000000003</c:v>
                </c:pt>
                <c:pt idx="160">
                  <c:v>0.38411499999999998</c:v>
                </c:pt>
                <c:pt idx="161">
                  <c:v>0.38463900000000001</c:v>
                </c:pt>
                <c:pt idx="162">
                  <c:v>0.38511200000000001</c:v>
                </c:pt>
                <c:pt idx="163">
                  <c:v>0.384714</c:v>
                </c:pt>
                <c:pt idx="164">
                  <c:v>0.38444</c:v>
                </c:pt>
                <c:pt idx="165">
                  <c:v>0.38508700000000001</c:v>
                </c:pt>
                <c:pt idx="166">
                  <c:v>0.38563799999999998</c:v>
                </c:pt>
                <c:pt idx="167">
                  <c:v>0.38525599999999999</c:v>
                </c:pt>
                <c:pt idx="168">
                  <c:v>0.38493100000000002</c:v>
                </c:pt>
                <c:pt idx="169">
                  <c:v>0.385459</c:v>
                </c:pt>
                <c:pt idx="170">
                  <c:v>0.38583600000000001</c:v>
                </c:pt>
                <c:pt idx="171">
                  <c:v>0.38524599999999998</c:v>
                </c:pt>
                <c:pt idx="172">
                  <c:v>0.38470500000000002</c:v>
                </c:pt>
                <c:pt idx="173">
                  <c:v>0.38504699999999997</c:v>
                </c:pt>
                <c:pt idx="174">
                  <c:v>0.38529200000000002</c:v>
                </c:pt>
                <c:pt idx="175">
                  <c:v>0.38465300000000002</c:v>
                </c:pt>
                <c:pt idx="176">
                  <c:v>0.38415100000000002</c:v>
                </c:pt>
                <c:pt idx="177">
                  <c:v>0.38461600000000001</c:v>
                </c:pt>
                <c:pt idx="178">
                  <c:v>0.38504699999999997</c:v>
                </c:pt>
                <c:pt idx="179">
                  <c:v>0.38462800000000003</c:v>
                </c:pt>
                <c:pt idx="180">
                  <c:v>0.38434400000000002</c:v>
                </c:pt>
                <c:pt idx="181">
                  <c:v>0.38499699999999998</c:v>
                </c:pt>
                <c:pt idx="182">
                  <c:v>0.38556000000000001</c:v>
                </c:pt>
                <c:pt idx="183">
                  <c:v>0.38520100000000002</c:v>
                </c:pt>
                <c:pt idx="184">
                  <c:v>0.384909</c:v>
                </c:pt>
                <c:pt idx="185">
                  <c:v>0.385486</c:v>
                </c:pt>
                <c:pt idx="186">
                  <c:v>0.38592500000000002</c:v>
                </c:pt>
                <c:pt idx="187">
                  <c:v>0.385407</c:v>
                </c:pt>
                <c:pt idx="188">
                  <c:v>0.38494299999999998</c:v>
                </c:pt>
                <c:pt idx="189">
                  <c:v>0.38534800000000002</c:v>
                </c:pt>
                <c:pt idx="190">
                  <c:v>0.385633</c:v>
                </c:pt>
                <c:pt idx="191">
                  <c:v>0.384992</c:v>
                </c:pt>
                <c:pt idx="192">
                  <c:v>0.38444400000000001</c:v>
                </c:pt>
                <c:pt idx="193">
                  <c:v>0.38481900000000002</c:v>
                </c:pt>
                <c:pt idx="194">
                  <c:v>0.38512200000000002</c:v>
                </c:pt>
                <c:pt idx="195">
                  <c:v>0.38455299999999998</c:v>
                </c:pt>
                <c:pt idx="196">
                  <c:v>0.38412000000000002</c:v>
                </c:pt>
                <c:pt idx="197">
                  <c:v>0.38463900000000001</c:v>
                </c:pt>
                <c:pt idx="198">
                  <c:v>0.385106</c:v>
                </c:pt>
                <c:pt idx="199">
                  <c:v>0.38470199999999999</c:v>
                </c:pt>
                <c:pt idx="200">
                  <c:v>0.38441599999999998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2F-0A44-A843-D33FA0F8C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3k f 10000'!$B$1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0.69973799999999997</c:v>
                </c:pt>
                <c:pt idx="2">
                  <c:v>0.35012799999999999</c:v>
                </c:pt>
                <c:pt idx="3">
                  <c:v>7.0200000000000004E-4</c:v>
                </c:pt>
                <c:pt idx="4">
                  <c:v>0.35012799999999999</c:v>
                </c:pt>
                <c:pt idx="5">
                  <c:v>0.69930999999999999</c:v>
                </c:pt>
                <c:pt idx="6">
                  <c:v>0.34991499999999998</c:v>
                </c:pt>
                <c:pt idx="7">
                  <c:v>9.2E-5</c:v>
                </c:pt>
                <c:pt idx="8">
                  <c:v>0.35000599999999998</c:v>
                </c:pt>
                <c:pt idx="9">
                  <c:v>0.69912700000000005</c:v>
                </c:pt>
                <c:pt idx="10">
                  <c:v>0.349823</c:v>
                </c:pt>
                <c:pt idx="11">
                  <c:v>3.0499999999999999E-4</c:v>
                </c:pt>
                <c:pt idx="12">
                  <c:v>0.349823</c:v>
                </c:pt>
                <c:pt idx="13">
                  <c:v>0.69937099999999996</c:v>
                </c:pt>
                <c:pt idx="14">
                  <c:v>0.34988399999999997</c:v>
                </c:pt>
                <c:pt idx="15">
                  <c:v>7.0200000000000004E-4</c:v>
                </c:pt>
                <c:pt idx="16">
                  <c:v>0.35009800000000002</c:v>
                </c:pt>
                <c:pt idx="17">
                  <c:v>0.69992100000000002</c:v>
                </c:pt>
                <c:pt idx="18">
                  <c:v>0.34997600000000001</c:v>
                </c:pt>
                <c:pt idx="19">
                  <c:v>8.5400000000000005E-4</c:v>
                </c:pt>
                <c:pt idx="20">
                  <c:v>0.35012799999999999</c:v>
                </c:pt>
                <c:pt idx="21">
                  <c:v>0.69964599999999999</c:v>
                </c:pt>
                <c:pt idx="22">
                  <c:v>0.350159</c:v>
                </c:pt>
                <c:pt idx="23">
                  <c:v>6.0999999999999997E-4</c:v>
                </c:pt>
                <c:pt idx="24">
                  <c:v>0.35009800000000002</c:v>
                </c:pt>
                <c:pt idx="25">
                  <c:v>0.69928000000000001</c:v>
                </c:pt>
                <c:pt idx="26">
                  <c:v>0.34988399999999997</c:v>
                </c:pt>
                <c:pt idx="27">
                  <c:v>3.1000000000000001E-5</c:v>
                </c:pt>
                <c:pt idx="28">
                  <c:v>0.35000599999999998</c:v>
                </c:pt>
                <c:pt idx="29">
                  <c:v>0.69912700000000005</c:v>
                </c:pt>
                <c:pt idx="30">
                  <c:v>0.349823</c:v>
                </c:pt>
                <c:pt idx="31">
                  <c:v>3.3599999999999998E-4</c:v>
                </c:pt>
                <c:pt idx="32">
                  <c:v>0.349823</c:v>
                </c:pt>
                <c:pt idx="33">
                  <c:v>0.69937099999999996</c:v>
                </c:pt>
                <c:pt idx="34">
                  <c:v>0.34988399999999997</c:v>
                </c:pt>
                <c:pt idx="35">
                  <c:v>7.0200000000000004E-4</c:v>
                </c:pt>
                <c:pt idx="36">
                  <c:v>0.35009800000000002</c:v>
                </c:pt>
                <c:pt idx="37">
                  <c:v>0.69976799999999995</c:v>
                </c:pt>
                <c:pt idx="38">
                  <c:v>0.35009800000000002</c:v>
                </c:pt>
                <c:pt idx="39">
                  <c:v>7.0200000000000004E-4</c:v>
                </c:pt>
                <c:pt idx="40">
                  <c:v>0.35012799999999999</c:v>
                </c:pt>
                <c:pt idx="41">
                  <c:v>0.69930999999999999</c:v>
                </c:pt>
                <c:pt idx="42">
                  <c:v>0.34991499999999998</c:v>
                </c:pt>
                <c:pt idx="43">
                  <c:v>1.5300000000000001E-4</c:v>
                </c:pt>
                <c:pt idx="44">
                  <c:v>0.35000599999999998</c:v>
                </c:pt>
                <c:pt idx="45">
                  <c:v>0.69909699999999997</c:v>
                </c:pt>
                <c:pt idx="46">
                  <c:v>0.349823</c:v>
                </c:pt>
                <c:pt idx="47">
                  <c:v>3.0499999999999999E-4</c:v>
                </c:pt>
                <c:pt idx="48">
                  <c:v>0.349823</c:v>
                </c:pt>
                <c:pt idx="49">
                  <c:v>0.69934099999999999</c:v>
                </c:pt>
                <c:pt idx="50">
                  <c:v>0.34988399999999997</c:v>
                </c:pt>
                <c:pt idx="51">
                  <c:v>7.0200000000000004E-4</c:v>
                </c:pt>
                <c:pt idx="52">
                  <c:v>0.35009800000000002</c:v>
                </c:pt>
                <c:pt idx="53">
                  <c:v>0.69989000000000001</c:v>
                </c:pt>
                <c:pt idx="54">
                  <c:v>0.34997600000000001</c:v>
                </c:pt>
                <c:pt idx="55">
                  <c:v>8.5400000000000005E-4</c:v>
                </c:pt>
                <c:pt idx="56">
                  <c:v>0.350159</c:v>
                </c:pt>
                <c:pt idx="57">
                  <c:v>0.69967699999999999</c:v>
                </c:pt>
                <c:pt idx="58">
                  <c:v>0.350159</c:v>
                </c:pt>
                <c:pt idx="59">
                  <c:v>6.0999999999999997E-4</c:v>
                </c:pt>
                <c:pt idx="60">
                  <c:v>0.35009800000000002</c:v>
                </c:pt>
                <c:pt idx="61">
                  <c:v>0.69928000000000001</c:v>
                </c:pt>
                <c:pt idx="62">
                  <c:v>0.34988399999999997</c:v>
                </c:pt>
                <c:pt idx="63">
                  <c:v>3.1000000000000001E-5</c:v>
                </c:pt>
                <c:pt idx="64">
                  <c:v>0.35000599999999998</c:v>
                </c:pt>
                <c:pt idx="65">
                  <c:v>0.69912700000000005</c:v>
                </c:pt>
                <c:pt idx="66">
                  <c:v>0.349823</c:v>
                </c:pt>
                <c:pt idx="67">
                  <c:v>3.0499999999999999E-4</c:v>
                </c:pt>
                <c:pt idx="68">
                  <c:v>0.349823</c:v>
                </c:pt>
                <c:pt idx="69">
                  <c:v>0.69937099999999996</c:v>
                </c:pt>
                <c:pt idx="70">
                  <c:v>0.34988399999999997</c:v>
                </c:pt>
                <c:pt idx="71">
                  <c:v>7.0200000000000004E-4</c:v>
                </c:pt>
                <c:pt idx="72">
                  <c:v>0.35009800000000002</c:v>
                </c:pt>
                <c:pt idx="73">
                  <c:v>0.69979899999999995</c:v>
                </c:pt>
                <c:pt idx="74">
                  <c:v>0.35009800000000002</c:v>
                </c:pt>
                <c:pt idx="75">
                  <c:v>7.3200000000000001E-4</c:v>
                </c:pt>
                <c:pt idx="76">
                  <c:v>0.35012799999999999</c:v>
                </c:pt>
                <c:pt idx="77">
                  <c:v>0.69930999999999999</c:v>
                </c:pt>
                <c:pt idx="78">
                  <c:v>0.34994500000000001</c:v>
                </c:pt>
                <c:pt idx="79">
                  <c:v>1.83E-4</c:v>
                </c:pt>
                <c:pt idx="80">
                  <c:v>0.35003699999999999</c:v>
                </c:pt>
                <c:pt idx="81">
                  <c:v>0.69909699999999997</c:v>
                </c:pt>
                <c:pt idx="82">
                  <c:v>0.349823</c:v>
                </c:pt>
                <c:pt idx="83">
                  <c:v>2.7500000000000002E-4</c:v>
                </c:pt>
                <c:pt idx="84">
                  <c:v>0.349823</c:v>
                </c:pt>
                <c:pt idx="85">
                  <c:v>0.69934099999999999</c:v>
                </c:pt>
                <c:pt idx="86">
                  <c:v>0.34988399999999997</c:v>
                </c:pt>
                <c:pt idx="87">
                  <c:v>7.0200000000000004E-4</c:v>
                </c:pt>
                <c:pt idx="88">
                  <c:v>0.35009800000000002</c:v>
                </c:pt>
                <c:pt idx="89">
                  <c:v>0.69986000000000004</c:v>
                </c:pt>
                <c:pt idx="90">
                  <c:v>0.34997600000000001</c:v>
                </c:pt>
                <c:pt idx="91">
                  <c:v>8.5400000000000005E-4</c:v>
                </c:pt>
                <c:pt idx="92">
                  <c:v>0.350159</c:v>
                </c:pt>
                <c:pt idx="93">
                  <c:v>0.69967699999999999</c:v>
                </c:pt>
                <c:pt idx="94">
                  <c:v>0.350159</c:v>
                </c:pt>
                <c:pt idx="95">
                  <c:v>6.0999999999999997E-4</c:v>
                </c:pt>
                <c:pt idx="96">
                  <c:v>0.35009800000000002</c:v>
                </c:pt>
                <c:pt idx="97">
                  <c:v>0.69928000000000001</c:v>
                </c:pt>
                <c:pt idx="98">
                  <c:v>0.34988399999999997</c:v>
                </c:pt>
                <c:pt idx="99">
                  <c:v>6.0999999999999999E-5</c:v>
                </c:pt>
                <c:pt idx="100">
                  <c:v>0.35000599999999998</c:v>
                </c:pt>
                <c:pt idx="101">
                  <c:v>0.69912700000000005</c:v>
                </c:pt>
                <c:pt idx="102">
                  <c:v>0.349823</c:v>
                </c:pt>
                <c:pt idx="103">
                  <c:v>3.0499999999999999E-4</c:v>
                </c:pt>
                <c:pt idx="104">
                  <c:v>0.349823</c:v>
                </c:pt>
                <c:pt idx="105">
                  <c:v>0.69937099999999996</c:v>
                </c:pt>
                <c:pt idx="106">
                  <c:v>0.34988399999999997</c:v>
                </c:pt>
                <c:pt idx="107">
                  <c:v>7.0200000000000004E-4</c:v>
                </c:pt>
                <c:pt idx="108">
                  <c:v>0.35009800000000002</c:v>
                </c:pt>
                <c:pt idx="109">
                  <c:v>0.69995099999999999</c:v>
                </c:pt>
                <c:pt idx="110">
                  <c:v>0.34997600000000001</c:v>
                </c:pt>
                <c:pt idx="111">
                  <c:v>8.5400000000000005E-4</c:v>
                </c:pt>
                <c:pt idx="112">
                  <c:v>0.35012799999999999</c:v>
                </c:pt>
                <c:pt idx="113">
                  <c:v>0.69964599999999999</c:v>
                </c:pt>
                <c:pt idx="114">
                  <c:v>0.350159</c:v>
                </c:pt>
                <c:pt idx="115">
                  <c:v>6.0999999999999997E-4</c:v>
                </c:pt>
                <c:pt idx="116">
                  <c:v>0.35009800000000002</c:v>
                </c:pt>
                <c:pt idx="117">
                  <c:v>0.69928000000000001</c:v>
                </c:pt>
                <c:pt idx="118">
                  <c:v>0.34988399999999997</c:v>
                </c:pt>
                <c:pt idx="119">
                  <c:v>1.83E-4</c:v>
                </c:pt>
                <c:pt idx="120">
                  <c:v>0.34988399999999997</c:v>
                </c:pt>
                <c:pt idx="121">
                  <c:v>0.69924900000000001</c:v>
                </c:pt>
                <c:pt idx="122">
                  <c:v>0.349854</c:v>
                </c:pt>
                <c:pt idx="123">
                  <c:v>6.7100000000000005E-4</c:v>
                </c:pt>
                <c:pt idx="124">
                  <c:v>0.35006700000000002</c:v>
                </c:pt>
                <c:pt idx="125">
                  <c:v>0.69979899999999995</c:v>
                </c:pt>
                <c:pt idx="126">
                  <c:v>0.34994500000000001</c:v>
                </c:pt>
                <c:pt idx="127">
                  <c:v>8.8500000000000004E-4</c:v>
                </c:pt>
                <c:pt idx="128">
                  <c:v>0.350159</c:v>
                </c:pt>
                <c:pt idx="129">
                  <c:v>0.69967699999999999</c:v>
                </c:pt>
                <c:pt idx="130">
                  <c:v>0.35012799999999999</c:v>
                </c:pt>
                <c:pt idx="131">
                  <c:v>6.0999999999999997E-4</c:v>
                </c:pt>
                <c:pt idx="132">
                  <c:v>0.35009800000000002</c:v>
                </c:pt>
                <c:pt idx="133">
                  <c:v>0.69928000000000001</c:v>
                </c:pt>
                <c:pt idx="134">
                  <c:v>0.34988399999999997</c:v>
                </c:pt>
                <c:pt idx="135">
                  <c:v>9.2E-5</c:v>
                </c:pt>
                <c:pt idx="136">
                  <c:v>0.35000599999999998</c:v>
                </c:pt>
                <c:pt idx="137">
                  <c:v>0.69912700000000005</c:v>
                </c:pt>
                <c:pt idx="138">
                  <c:v>0.349823</c:v>
                </c:pt>
                <c:pt idx="139">
                  <c:v>3.0499999999999999E-4</c:v>
                </c:pt>
                <c:pt idx="140">
                  <c:v>0.349823</c:v>
                </c:pt>
                <c:pt idx="141">
                  <c:v>0.69937099999999996</c:v>
                </c:pt>
                <c:pt idx="142">
                  <c:v>0.34988399999999997</c:v>
                </c:pt>
                <c:pt idx="143">
                  <c:v>7.0200000000000004E-4</c:v>
                </c:pt>
                <c:pt idx="144">
                  <c:v>0.35009800000000002</c:v>
                </c:pt>
                <c:pt idx="145">
                  <c:v>0.69992100000000002</c:v>
                </c:pt>
                <c:pt idx="146">
                  <c:v>0.34997600000000001</c:v>
                </c:pt>
                <c:pt idx="147">
                  <c:v>8.5400000000000005E-4</c:v>
                </c:pt>
                <c:pt idx="148">
                  <c:v>0.35012799999999999</c:v>
                </c:pt>
                <c:pt idx="149">
                  <c:v>0.69964599999999999</c:v>
                </c:pt>
                <c:pt idx="150">
                  <c:v>0.350159</c:v>
                </c:pt>
                <c:pt idx="151">
                  <c:v>6.0999999999999997E-4</c:v>
                </c:pt>
                <c:pt idx="152">
                  <c:v>0.35009800000000002</c:v>
                </c:pt>
                <c:pt idx="153">
                  <c:v>0.69928000000000001</c:v>
                </c:pt>
                <c:pt idx="154">
                  <c:v>0.34988399999999997</c:v>
                </c:pt>
                <c:pt idx="155">
                  <c:v>1.83E-4</c:v>
                </c:pt>
                <c:pt idx="156">
                  <c:v>0.34988399999999997</c:v>
                </c:pt>
                <c:pt idx="157">
                  <c:v>0.69924900000000001</c:v>
                </c:pt>
                <c:pt idx="158">
                  <c:v>0.349854</c:v>
                </c:pt>
                <c:pt idx="159">
                  <c:v>6.4099999999999997E-4</c:v>
                </c:pt>
                <c:pt idx="160">
                  <c:v>0.35003699999999999</c:v>
                </c:pt>
                <c:pt idx="161">
                  <c:v>0.69976799999999995</c:v>
                </c:pt>
                <c:pt idx="162">
                  <c:v>0.34994500000000001</c:v>
                </c:pt>
                <c:pt idx="163">
                  <c:v>8.8500000000000004E-4</c:v>
                </c:pt>
                <c:pt idx="164">
                  <c:v>0.350159</c:v>
                </c:pt>
                <c:pt idx="165">
                  <c:v>0.69967699999999999</c:v>
                </c:pt>
                <c:pt idx="166">
                  <c:v>0.35012799999999999</c:v>
                </c:pt>
                <c:pt idx="167">
                  <c:v>6.4099999999999997E-4</c:v>
                </c:pt>
                <c:pt idx="168">
                  <c:v>0.35009800000000002</c:v>
                </c:pt>
                <c:pt idx="169">
                  <c:v>0.69928000000000001</c:v>
                </c:pt>
                <c:pt idx="170">
                  <c:v>0.34988399999999997</c:v>
                </c:pt>
                <c:pt idx="171">
                  <c:v>1.22E-4</c:v>
                </c:pt>
                <c:pt idx="172">
                  <c:v>0.35000599999999998</c:v>
                </c:pt>
                <c:pt idx="173">
                  <c:v>0.69912700000000005</c:v>
                </c:pt>
                <c:pt idx="174">
                  <c:v>0.349823</c:v>
                </c:pt>
                <c:pt idx="175">
                  <c:v>3.0499999999999999E-4</c:v>
                </c:pt>
                <c:pt idx="176">
                  <c:v>0.349823</c:v>
                </c:pt>
                <c:pt idx="177">
                  <c:v>0.69937099999999996</c:v>
                </c:pt>
                <c:pt idx="178">
                  <c:v>0.34988399999999997</c:v>
                </c:pt>
                <c:pt idx="179">
                  <c:v>7.0200000000000004E-4</c:v>
                </c:pt>
                <c:pt idx="180">
                  <c:v>0.35009800000000002</c:v>
                </c:pt>
                <c:pt idx="181">
                  <c:v>0.69992100000000002</c:v>
                </c:pt>
                <c:pt idx="182">
                  <c:v>0.34997600000000001</c:v>
                </c:pt>
                <c:pt idx="183">
                  <c:v>8.5400000000000005E-4</c:v>
                </c:pt>
                <c:pt idx="184">
                  <c:v>0.350159</c:v>
                </c:pt>
                <c:pt idx="185">
                  <c:v>0.69967699999999999</c:v>
                </c:pt>
                <c:pt idx="186">
                  <c:v>0.350159</c:v>
                </c:pt>
                <c:pt idx="187">
                  <c:v>6.0999999999999997E-4</c:v>
                </c:pt>
                <c:pt idx="188">
                  <c:v>0.35009800000000002</c:v>
                </c:pt>
                <c:pt idx="189">
                  <c:v>0.69928000000000001</c:v>
                </c:pt>
                <c:pt idx="190">
                  <c:v>0.34988399999999997</c:v>
                </c:pt>
                <c:pt idx="191">
                  <c:v>3.1000000000000001E-5</c:v>
                </c:pt>
                <c:pt idx="192">
                  <c:v>0.35000599999999998</c:v>
                </c:pt>
                <c:pt idx="193">
                  <c:v>0.69912700000000005</c:v>
                </c:pt>
                <c:pt idx="194">
                  <c:v>0.349823</c:v>
                </c:pt>
                <c:pt idx="195">
                  <c:v>3.3599999999999998E-4</c:v>
                </c:pt>
                <c:pt idx="196">
                  <c:v>0.349823</c:v>
                </c:pt>
                <c:pt idx="197">
                  <c:v>0.69937099999999996</c:v>
                </c:pt>
                <c:pt idx="198">
                  <c:v>0.34988399999999997</c:v>
                </c:pt>
                <c:pt idx="199">
                  <c:v>7.0200000000000004E-4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2-3341-82CD-8DBFA90EB6D9}"/>
            </c:ext>
          </c:extLst>
        </c:ser>
        <c:ser>
          <c:idx val="1"/>
          <c:order val="1"/>
          <c:tx>
            <c:strRef>
              <c:f>'lpf 3k f 10000'!$C$1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0.22137499999999999</c:v>
                </c:pt>
                <c:pt idx="2">
                  <c:v>0.60684199999999999</c:v>
                </c:pt>
                <c:pt idx="3">
                  <c:v>0.35293600000000003</c:v>
                </c:pt>
                <c:pt idx="4">
                  <c:v>0.11788899999999999</c:v>
                </c:pt>
                <c:pt idx="5">
                  <c:v>0.41278100000000001</c:v>
                </c:pt>
                <c:pt idx="6">
                  <c:v>0.65396100000000001</c:v>
                </c:pt>
                <c:pt idx="7">
                  <c:v>0.357269</c:v>
                </c:pt>
                <c:pt idx="8">
                  <c:v>0.11853</c:v>
                </c:pt>
                <c:pt idx="9">
                  <c:v>0.41275000000000001</c:v>
                </c:pt>
                <c:pt idx="10">
                  <c:v>0.65216099999999999</c:v>
                </c:pt>
                <c:pt idx="11">
                  <c:v>0.357178</c:v>
                </c:pt>
                <c:pt idx="12">
                  <c:v>0.11770600000000001</c:v>
                </c:pt>
                <c:pt idx="13">
                  <c:v>0.41275000000000001</c:v>
                </c:pt>
                <c:pt idx="14">
                  <c:v>0.65170300000000003</c:v>
                </c:pt>
                <c:pt idx="15">
                  <c:v>0.357178</c:v>
                </c:pt>
                <c:pt idx="16">
                  <c:v>0.116302</c:v>
                </c:pt>
                <c:pt idx="17">
                  <c:v>0.412659</c:v>
                </c:pt>
                <c:pt idx="18">
                  <c:v>0.65142800000000001</c:v>
                </c:pt>
                <c:pt idx="19">
                  <c:v>0.35720800000000003</c:v>
                </c:pt>
                <c:pt idx="20">
                  <c:v>0.117828</c:v>
                </c:pt>
                <c:pt idx="21">
                  <c:v>0.41278100000000001</c:v>
                </c:pt>
                <c:pt idx="22">
                  <c:v>0.65231300000000003</c:v>
                </c:pt>
                <c:pt idx="23">
                  <c:v>0.35720800000000003</c:v>
                </c:pt>
                <c:pt idx="24">
                  <c:v>0.118256</c:v>
                </c:pt>
                <c:pt idx="25">
                  <c:v>0.41278100000000001</c:v>
                </c:pt>
                <c:pt idx="26">
                  <c:v>0.65362500000000001</c:v>
                </c:pt>
                <c:pt idx="27">
                  <c:v>0.35730000000000001</c:v>
                </c:pt>
                <c:pt idx="28">
                  <c:v>0.11853</c:v>
                </c:pt>
                <c:pt idx="29">
                  <c:v>0.41275000000000001</c:v>
                </c:pt>
                <c:pt idx="30">
                  <c:v>0.65212999999999999</c:v>
                </c:pt>
                <c:pt idx="31">
                  <c:v>0.357178</c:v>
                </c:pt>
                <c:pt idx="32">
                  <c:v>0.117615</c:v>
                </c:pt>
                <c:pt idx="33">
                  <c:v>0.41275000000000001</c:v>
                </c:pt>
                <c:pt idx="34">
                  <c:v>0.65170300000000003</c:v>
                </c:pt>
                <c:pt idx="35">
                  <c:v>0.357178</c:v>
                </c:pt>
                <c:pt idx="36">
                  <c:v>0.116364</c:v>
                </c:pt>
                <c:pt idx="37">
                  <c:v>0.412659</c:v>
                </c:pt>
                <c:pt idx="38">
                  <c:v>0.65173300000000001</c:v>
                </c:pt>
                <c:pt idx="39">
                  <c:v>0.35720800000000003</c:v>
                </c:pt>
                <c:pt idx="40">
                  <c:v>0.118103</c:v>
                </c:pt>
                <c:pt idx="41">
                  <c:v>0.41278100000000001</c:v>
                </c:pt>
                <c:pt idx="42">
                  <c:v>0.654053</c:v>
                </c:pt>
                <c:pt idx="43">
                  <c:v>0.357269</c:v>
                </c:pt>
                <c:pt idx="44">
                  <c:v>0.11853</c:v>
                </c:pt>
                <c:pt idx="45">
                  <c:v>0.41275000000000001</c:v>
                </c:pt>
                <c:pt idx="46">
                  <c:v>0.65219099999999997</c:v>
                </c:pt>
                <c:pt idx="47">
                  <c:v>0.357178</c:v>
                </c:pt>
                <c:pt idx="48">
                  <c:v>0.117767</c:v>
                </c:pt>
                <c:pt idx="49">
                  <c:v>0.41275000000000001</c:v>
                </c:pt>
                <c:pt idx="50">
                  <c:v>0.65173300000000001</c:v>
                </c:pt>
                <c:pt idx="51">
                  <c:v>0.357178</c:v>
                </c:pt>
                <c:pt idx="52">
                  <c:v>0.116272</c:v>
                </c:pt>
                <c:pt idx="53">
                  <c:v>0.412659</c:v>
                </c:pt>
                <c:pt idx="54">
                  <c:v>0.65142800000000001</c:v>
                </c:pt>
                <c:pt idx="55">
                  <c:v>0.35720800000000003</c:v>
                </c:pt>
                <c:pt idx="56">
                  <c:v>0.117798</c:v>
                </c:pt>
                <c:pt idx="57">
                  <c:v>0.41278100000000001</c:v>
                </c:pt>
                <c:pt idx="58">
                  <c:v>0.65225200000000005</c:v>
                </c:pt>
                <c:pt idx="59">
                  <c:v>0.35720800000000003</c:v>
                </c:pt>
                <c:pt idx="60">
                  <c:v>0.118256</c:v>
                </c:pt>
                <c:pt idx="61">
                  <c:v>0.41278100000000001</c:v>
                </c:pt>
                <c:pt idx="62">
                  <c:v>0.65365600000000001</c:v>
                </c:pt>
                <c:pt idx="63">
                  <c:v>0.35730000000000001</c:v>
                </c:pt>
                <c:pt idx="64">
                  <c:v>0.11853</c:v>
                </c:pt>
                <c:pt idx="65">
                  <c:v>0.41275000000000001</c:v>
                </c:pt>
                <c:pt idx="66">
                  <c:v>0.65212999999999999</c:v>
                </c:pt>
                <c:pt idx="67">
                  <c:v>0.357178</c:v>
                </c:pt>
                <c:pt idx="68">
                  <c:v>0.117645</c:v>
                </c:pt>
                <c:pt idx="69">
                  <c:v>0.41275000000000001</c:v>
                </c:pt>
                <c:pt idx="70">
                  <c:v>0.65170300000000003</c:v>
                </c:pt>
                <c:pt idx="71">
                  <c:v>0.357178</c:v>
                </c:pt>
                <c:pt idx="72">
                  <c:v>0.116364</c:v>
                </c:pt>
                <c:pt idx="73">
                  <c:v>0.412659</c:v>
                </c:pt>
                <c:pt idx="74">
                  <c:v>0.65167200000000003</c:v>
                </c:pt>
                <c:pt idx="75">
                  <c:v>0.35720800000000003</c:v>
                </c:pt>
                <c:pt idx="76">
                  <c:v>0.118103</c:v>
                </c:pt>
                <c:pt idx="77">
                  <c:v>0.41278100000000001</c:v>
                </c:pt>
                <c:pt idx="78">
                  <c:v>0.65411399999999997</c:v>
                </c:pt>
                <c:pt idx="79">
                  <c:v>0.357269</c:v>
                </c:pt>
                <c:pt idx="80">
                  <c:v>0.11849999999999999</c:v>
                </c:pt>
                <c:pt idx="81">
                  <c:v>0.41275000000000001</c:v>
                </c:pt>
                <c:pt idx="82">
                  <c:v>0.65219099999999997</c:v>
                </c:pt>
                <c:pt idx="83">
                  <c:v>0.357178</c:v>
                </c:pt>
                <c:pt idx="84">
                  <c:v>0.117828</c:v>
                </c:pt>
                <c:pt idx="85">
                  <c:v>0.41275000000000001</c:v>
                </c:pt>
                <c:pt idx="86">
                  <c:v>0.65173300000000001</c:v>
                </c:pt>
                <c:pt idx="87">
                  <c:v>0.357178</c:v>
                </c:pt>
                <c:pt idx="88">
                  <c:v>0.116241</c:v>
                </c:pt>
                <c:pt idx="89">
                  <c:v>0.412659</c:v>
                </c:pt>
                <c:pt idx="90">
                  <c:v>0.65142800000000001</c:v>
                </c:pt>
                <c:pt idx="91">
                  <c:v>0.35720800000000003</c:v>
                </c:pt>
                <c:pt idx="92">
                  <c:v>0.117798</c:v>
                </c:pt>
                <c:pt idx="93">
                  <c:v>0.41278100000000001</c:v>
                </c:pt>
                <c:pt idx="94">
                  <c:v>0.65222199999999997</c:v>
                </c:pt>
                <c:pt idx="95">
                  <c:v>0.35720800000000003</c:v>
                </c:pt>
                <c:pt idx="96">
                  <c:v>0.118256</c:v>
                </c:pt>
                <c:pt idx="97">
                  <c:v>0.41278100000000001</c:v>
                </c:pt>
                <c:pt idx="98">
                  <c:v>0.65365600000000001</c:v>
                </c:pt>
                <c:pt idx="99">
                  <c:v>0.35730000000000001</c:v>
                </c:pt>
                <c:pt idx="100">
                  <c:v>0.11853</c:v>
                </c:pt>
                <c:pt idx="101">
                  <c:v>0.41275000000000001</c:v>
                </c:pt>
                <c:pt idx="102">
                  <c:v>0.65216099999999999</c:v>
                </c:pt>
                <c:pt idx="103">
                  <c:v>0.357178</c:v>
                </c:pt>
                <c:pt idx="104">
                  <c:v>0.117676</c:v>
                </c:pt>
                <c:pt idx="105">
                  <c:v>0.41275000000000001</c:v>
                </c:pt>
                <c:pt idx="106">
                  <c:v>0.65170300000000003</c:v>
                </c:pt>
                <c:pt idx="107">
                  <c:v>0.357178</c:v>
                </c:pt>
                <c:pt idx="108">
                  <c:v>0.11633300000000001</c:v>
                </c:pt>
                <c:pt idx="109">
                  <c:v>0.412659</c:v>
                </c:pt>
                <c:pt idx="110">
                  <c:v>0.65142800000000001</c:v>
                </c:pt>
                <c:pt idx="111">
                  <c:v>0.35720800000000003</c:v>
                </c:pt>
                <c:pt idx="112">
                  <c:v>0.117828</c:v>
                </c:pt>
                <c:pt idx="113">
                  <c:v>0.41278100000000001</c:v>
                </c:pt>
                <c:pt idx="114">
                  <c:v>0.65234400000000003</c:v>
                </c:pt>
                <c:pt idx="115">
                  <c:v>0.35720800000000003</c:v>
                </c:pt>
                <c:pt idx="116">
                  <c:v>0.118256</c:v>
                </c:pt>
                <c:pt idx="117">
                  <c:v>0.41278100000000001</c:v>
                </c:pt>
                <c:pt idx="118">
                  <c:v>0.65359500000000004</c:v>
                </c:pt>
                <c:pt idx="119">
                  <c:v>0.35730000000000001</c:v>
                </c:pt>
                <c:pt idx="120">
                  <c:v>0.118256</c:v>
                </c:pt>
                <c:pt idx="121">
                  <c:v>0.41275000000000001</c:v>
                </c:pt>
                <c:pt idx="122">
                  <c:v>0.65185499999999996</c:v>
                </c:pt>
                <c:pt idx="123">
                  <c:v>0.357178</c:v>
                </c:pt>
                <c:pt idx="124">
                  <c:v>0.115906</c:v>
                </c:pt>
                <c:pt idx="125">
                  <c:v>0.41268899999999997</c:v>
                </c:pt>
                <c:pt idx="126">
                  <c:v>0.65142800000000001</c:v>
                </c:pt>
                <c:pt idx="127">
                  <c:v>0.35720800000000003</c:v>
                </c:pt>
                <c:pt idx="128">
                  <c:v>0.117767</c:v>
                </c:pt>
                <c:pt idx="129">
                  <c:v>0.41278100000000001</c:v>
                </c:pt>
                <c:pt idx="130">
                  <c:v>0.65216099999999999</c:v>
                </c:pt>
                <c:pt idx="131">
                  <c:v>0.35720800000000003</c:v>
                </c:pt>
                <c:pt idx="132">
                  <c:v>0.118225</c:v>
                </c:pt>
                <c:pt idx="133">
                  <c:v>0.41278100000000001</c:v>
                </c:pt>
                <c:pt idx="134">
                  <c:v>0.65368700000000002</c:v>
                </c:pt>
                <c:pt idx="135">
                  <c:v>0.35730000000000001</c:v>
                </c:pt>
                <c:pt idx="136">
                  <c:v>0.11853</c:v>
                </c:pt>
                <c:pt idx="137">
                  <c:v>0.41275000000000001</c:v>
                </c:pt>
                <c:pt idx="138">
                  <c:v>0.65216099999999999</c:v>
                </c:pt>
                <c:pt idx="139">
                  <c:v>0.357178</c:v>
                </c:pt>
                <c:pt idx="140">
                  <c:v>0.11770600000000001</c:v>
                </c:pt>
                <c:pt idx="141">
                  <c:v>0.41275000000000001</c:v>
                </c:pt>
                <c:pt idx="142">
                  <c:v>0.65170300000000003</c:v>
                </c:pt>
                <c:pt idx="143">
                  <c:v>0.357178</c:v>
                </c:pt>
                <c:pt idx="144">
                  <c:v>0.116302</c:v>
                </c:pt>
                <c:pt idx="145">
                  <c:v>0.412659</c:v>
                </c:pt>
                <c:pt idx="146">
                  <c:v>0.65142800000000001</c:v>
                </c:pt>
                <c:pt idx="147">
                  <c:v>0.35720800000000003</c:v>
                </c:pt>
                <c:pt idx="148">
                  <c:v>0.117828</c:v>
                </c:pt>
                <c:pt idx="149">
                  <c:v>0.41278100000000001</c:v>
                </c:pt>
                <c:pt idx="150">
                  <c:v>0.65231300000000003</c:v>
                </c:pt>
                <c:pt idx="151">
                  <c:v>0.35720800000000003</c:v>
                </c:pt>
                <c:pt idx="152">
                  <c:v>0.118256</c:v>
                </c:pt>
                <c:pt idx="153">
                  <c:v>0.41278100000000001</c:v>
                </c:pt>
                <c:pt idx="154">
                  <c:v>0.65362500000000001</c:v>
                </c:pt>
                <c:pt idx="155">
                  <c:v>0.35730000000000001</c:v>
                </c:pt>
                <c:pt idx="156">
                  <c:v>0.118286</c:v>
                </c:pt>
                <c:pt idx="157">
                  <c:v>0.41275000000000001</c:v>
                </c:pt>
                <c:pt idx="158">
                  <c:v>0.65188599999999997</c:v>
                </c:pt>
                <c:pt idx="159">
                  <c:v>0.357178</c:v>
                </c:pt>
                <c:pt idx="160">
                  <c:v>0.115845</c:v>
                </c:pt>
                <c:pt idx="161">
                  <c:v>0.41268899999999997</c:v>
                </c:pt>
                <c:pt idx="162">
                  <c:v>0.65145900000000001</c:v>
                </c:pt>
                <c:pt idx="163">
                  <c:v>0.35720800000000003</c:v>
                </c:pt>
                <c:pt idx="164">
                  <c:v>0.117767</c:v>
                </c:pt>
                <c:pt idx="165">
                  <c:v>0.41278100000000001</c:v>
                </c:pt>
                <c:pt idx="166">
                  <c:v>0.65212999999999999</c:v>
                </c:pt>
                <c:pt idx="167">
                  <c:v>0.35720800000000003</c:v>
                </c:pt>
                <c:pt idx="168">
                  <c:v>0.118225</c:v>
                </c:pt>
                <c:pt idx="169">
                  <c:v>0.41278100000000001</c:v>
                </c:pt>
                <c:pt idx="170">
                  <c:v>0.65371699999999999</c:v>
                </c:pt>
                <c:pt idx="171">
                  <c:v>0.35730000000000001</c:v>
                </c:pt>
                <c:pt idx="172">
                  <c:v>0.11853</c:v>
                </c:pt>
                <c:pt idx="173">
                  <c:v>0.41275000000000001</c:v>
                </c:pt>
                <c:pt idx="174">
                  <c:v>0.65216099999999999</c:v>
                </c:pt>
                <c:pt idx="175">
                  <c:v>0.357178</c:v>
                </c:pt>
                <c:pt idx="176">
                  <c:v>0.11773699999999999</c:v>
                </c:pt>
                <c:pt idx="177">
                  <c:v>0.41275000000000001</c:v>
                </c:pt>
                <c:pt idx="178">
                  <c:v>0.65173300000000001</c:v>
                </c:pt>
                <c:pt idx="179">
                  <c:v>0.357178</c:v>
                </c:pt>
                <c:pt idx="180">
                  <c:v>0.116302</c:v>
                </c:pt>
                <c:pt idx="181">
                  <c:v>0.412659</c:v>
                </c:pt>
                <c:pt idx="182">
                  <c:v>0.65142800000000001</c:v>
                </c:pt>
                <c:pt idx="183">
                  <c:v>0.35720800000000003</c:v>
                </c:pt>
                <c:pt idx="184">
                  <c:v>0.117798</c:v>
                </c:pt>
                <c:pt idx="185">
                  <c:v>0.41278100000000001</c:v>
                </c:pt>
                <c:pt idx="186">
                  <c:v>0.65228299999999995</c:v>
                </c:pt>
                <c:pt idx="187">
                  <c:v>0.35720800000000003</c:v>
                </c:pt>
                <c:pt idx="188">
                  <c:v>0.118256</c:v>
                </c:pt>
                <c:pt idx="189">
                  <c:v>0.41278100000000001</c:v>
                </c:pt>
                <c:pt idx="190">
                  <c:v>0.65362500000000001</c:v>
                </c:pt>
                <c:pt idx="191">
                  <c:v>0.35730000000000001</c:v>
                </c:pt>
                <c:pt idx="192">
                  <c:v>0.11853</c:v>
                </c:pt>
                <c:pt idx="193">
                  <c:v>0.41275000000000001</c:v>
                </c:pt>
                <c:pt idx="194">
                  <c:v>0.65212999999999999</c:v>
                </c:pt>
                <c:pt idx="195">
                  <c:v>0.357178</c:v>
                </c:pt>
                <c:pt idx="196">
                  <c:v>0.117645</c:v>
                </c:pt>
                <c:pt idx="197">
                  <c:v>0.41275000000000001</c:v>
                </c:pt>
                <c:pt idx="198">
                  <c:v>0.65170300000000003</c:v>
                </c:pt>
                <c:pt idx="199">
                  <c:v>0.357178</c:v>
                </c:pt>
                <c:pt idx="200">
                  <c:v>0.115356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2-3341-82CD-8DBFA90EB6D9}"/>
            </c:ext>
          </c:extLst>
        </c:ser>
        <c:ser>
          <c:idx val="2"/>
          <c:order val="2"/>
          <c:tx>
            <c:strRef>
              <c:f>'lpf 3k f 10000'!$D$1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0.22070300000000001</c:v>
                </c:pt>
                <c:pt idx="2">
                  <c:v>0.60644500000000001</c:v>
                </c:pt>
                <c:pt idx="3">
                  <c:v>0.35253899999999999</c:v>
                </c:pt>
                <c:pt idx="4">
                  <c:v>0.117188</c:v>
                </c:pt>
                <c:pt idx="5">
                  <c:v>0.412109</c:v>
                </c:pt>
                <c:pt idx="6">
                  <c:v>0.65332000000000001</c:v>
                </c:pt>
                <c:pt idx="7">
                  <c:v>0.35644500000000001</c:v>
                </c:pt>
                <c:pt idx="8">
                  <c:v>0.11816400000000001</c:v>
                </c:pt>
                <c:pt idx="9">
                  <c:v>0.412109</c:v>
                </c:pt>
                <c:pt idx="10">
                  <c:v>0.65136700000000003</c:v>
                </c:pt>
                <c:pt idx="11">
                  <c:v>0.35644500000000001</c:v>
                </c:pt>
                <c:pt idx="12">
                  <c:v>0.117188</c:v>
                </c:pt>
                <c:pt idx="13">
                  <c:v>0.412109</c:v>
                </c:pt>
                <c:pt idx="14">
                  <c:v>0.65136700000000003</c:v>
                </c:pt>
                <c:pt idx="15">
                  <c:v>0.35644500000000001</c:v>
                </c:pt>
                <c:pt idx="16">
                  <c:v>0.11621099999999999</c:v>
                </c:pt>
                <c:pt idx="17">
                  <c:v>0.412109</c:v>
                </c:pt>
                <c:pt idx="18">
                  <c:v>0.65136700000000003</c:v>
                </c:pt>
                <c:pt idx="19">
                  <c:v>0.35644500000000001</c:v>
                </c:pt>
                <c:pt idx="20">
                  <c:v>0.117188</c:v>
                </c:pt>
                <c:pt idx="21">
                  <c:v>0.412109</c:v>
                </c:pt>
                <c:pt idx="22">
                  <c:v>0.65136700000000003</c:v>
                </c:pt>
                <c:pt idx="23">
                  <c:v>0.35644500000000001</c:v>
                </c:pt>
                <c:pt idx="24">
                  <c:v>0.11816400000000001</c:v>
                </c:pt>
                <c:pt idx="25">
                  <c:v>0.412109</c:v>
                </c:pt>
                <c:pt idx="26">
                  <c:v>0.65332000000000001</c:v>
                </c:pt>
                <c:pt idx="27">
                  <c:v>0.35644500000000001</c:v>
                </c:pt>
                <c:pt idx="28">
                  <c:v>0.11816400000000001</c:v>
                </c:pt>
                <c:pt idx="29">
                  <c:v>0.412109</c:v>
                </c:pt>
                <c:pt idx="30">
                  <c:v>0.65136700000000003</c:v>
                </c:pt>
                <c:pt idx="31">
                  <c:v>0.35644500000000001</c:v>
                </c:pt>
                <c:pt idx="32">
                  <c:v>0.117188</c:v>
                </c:pt>
                <c:pt idx="33">
                  <c:v>0.412109</c:v>
                </c:pt>
                <c:pt idx="34">
                  <c:v>0.65136700000000003</c:v>
                </c:pt>
                <c:pt idx="35">
                  <c:v>0.35644500000000001</c:v>
                </c:pt>
                <c:pt idx="36">
                  <c:v>0.11621099999999999</c:v>
                </c:pt>
                <c:pt idx="37">
                  <c:v>0.412109</c:v>
                </c:pt>
                <c:pt idx="38">
                  <c:v>0.65136700000000003</c:v>
                </c:pt>
                <c:pt idx="39">
                  <c:v>0.35644500000000001</c:v>
                </c:pt>
                <c:pt idx="40">
                  <c:v>0.117188</c:v>
                </c:pt>
                <c:pt idx="41">
                  <c:v>0.412109</c:v>
                </c:pt>
                <c:pt idx="42">
                  <c:v>0.65332000000000001</c:v>
                </c:pt>
                <c:pt idx="43">
                  <c:v>0.35644500000000001</c:v>
                </c:pt>
                <c:pt idx="44">
                  <c:v>0.11816400000000001</c:v>
                </c:pt>
                <c:pt idx="45">
                  <c:v>0.412109</c:v>
                </c:pt>
                <c:pt idx="46">
                  <c:v>0.65136700000000003</c:v>
                </c:pt>
                <c:pt idx="47">
                  <c:v>0.35644500000000001</c:v>
                </c:pt>
                <c:pt idx="48">
                  <c:v>0.117188</c:v>
                </c:pt>
                <c:pt idx="49">
                  <c:v>0.412109</c:v>
                </c:pt>
                <c:pt idx="50">
                  <c:v>0.65136700000000003</c:v>
                </c:pt>
                <c:pt idx="51">
                  <c:v>0.35644500000000001</c:v>
                </c:pt>
                <c:pt idx="52">
                  <c:v>0.11621099999999999</c:v>
                </c:pt>
                <c:pt idx="53">
                  <c:v>0.412109</c:v>
                </c:pt>
                <c:pt idx="54">
                  <c:v>0.65136700000000003</c:v>
                </c:pt>
                <c:pt idx="55">
                  <c:v>0.35644500000000001</c:v>
                </c:pt>
                <c:pt idx="56">
                  <c:v>0.117188</c:v>
                </c:pt>
                <c:pt idx="57">
                  <c:v>0.412109</c:v>
                </c:pt>
                <c:pt idx="58">
                  <c:v>0.65136700000000003</c:v>
                </c:pt>
                <c:pt idx="59">
                  <c:v>0.35644500000000001</c:v>
                </c:pt>
                <c:pt idx="60">
                  <c:v>0.11816400000000001</c:v>
                </c:pt>
                <c:pt idx="61">
                  <c:v>0.412109</c:v>
                </c:pt>
                <c:pt idx="62">
                  <c:v>0.65332000000000001</c:v>
                </c:pt>
                <c:pt idx="63">
                  <c:v>0.35644500000000001</c:v>
                </c:pt>
                <c:pt idx="64">
                  <c:v>0.11816400000000001</c:v>
                </c:pt>
                <c:pt idx="65">
                  <c:v>0.412109</c:v>
                </c:pt>
                <c:pt idx="66">
                  <c:v>0.65136700000000003</c:v>
                </c:pt>
                <c:pt idx="67">
                  <c:v>0.35644500000000001</c:v>
                </c:pt>
                <c:pt idx="68">
                  <c:v>0.117188</c:v>
                </c:pt>
                <c:pt idx="69">
                  <c:v>0.412109</c:v>
                </c:pt>
                <c:pt idx="70">
                  <c:v>0.65136700000000003</c:v>
                </c:pt>
                <c:pt idx="71">
                  <c:v>0.35644500000000001</c:v>
                </c:pt>
                <c:pt idx="72">
                  <c:v>0.11621099999999999</c:v>
                </c:pt>
                <c:pt idx="73">
                  <c:v>0.412109</c:v>
                </c:pt>
                <c:pt idx="74">
                  <c:v>0.65136700000000003</c:v>
                </c:pt>
                <c:pt idx="75">
                  <c:v>0.35644500000000001</c:v>
                </c:pt>
                <c:pt idx="76">
                  <c:v>0.117188</c:v>
                </c:pt>
                <c:pt idx="77">
                  <c:v>0.412109</c:v>
                </c:pt>
                <c:pt idx="78">
                  <c:v>0.65332000000000001</c:v>
                </c:pt>
                <c:pt idx="79">
                  <c:v>0.35644500000000001</c:v>
                </c:pt>
                <c:pt idx="80">
                  <c:v>0.11816400000000001</c:v>
                </c:pt>
                <c:pt idx="81">
                  <c:v>0.412109</c:v>
                </c:pt>
                <c:pt idx="82">
                  <c:v>0.65136700000000003</c:v>
                </c:pt>
                <c:pt idx="83">
                  <c:v>0.35644500000000001</c:v>
                </c:pt>
                <c:pt idx="84">
                  <c:v>0.117188</c:v>
                </c:pt>
                <c:pt idx="85">
                  <c:v>0.412109</c:v>
                </c:pt>
                <c:pt idx="86">
                  <c:v>0.65136700000000003</c:v>
                </c:pt>
                <c:pt idx="87">
                  <c:v>0.35644500000000001</c:v>
                </c:pt>
                <c:pt idx="88">
                  <c:v>0.11621099999999999</c:v>
                </c:pt>
                <c:pt idx="89">
                  <c:v>0.412109</c:v>
                </c:pt>
                <c:pt idx="90">
                  <c:v>0.65136700000000003</c:v>
                </c:pt>
                <c:pt idx="91">
                  <c:v>0.35644500000000001</c:v>
                </c:pt>
                <c:pt idx="92">
                  <c:v>0.117188</c:v>
                </c:pt>
                <c:pt idx="93">
                  <c:v>0.412109</c:v>
                </c:pt>
                <c:pt idx="94">
                  <c:v>0.65136700000000003</c:v>
                </c:pt>
                <c:pt idx="95">
                  <c:v>0.35644500000000001</c:v>
                </c:pt>
                <c:pt idx="96">
                  <c:v>0.11816400000000001</c:v>
                </c:pt>
                <c:pt idx="97">
                  <c:v>0.412109</c:v>
                </c:pt>
                <c:pt idx="98">
                  <c:v>0.65332000000000001</c:v>
                </c:pt>
                <c:pt idx="99">
                  <c:v>0.35644500000000001</c:v>
                </c:pt>
                <c:pt idx="100">
                  <c:v>0.11816400000000001</c:v>
                </c:pt>
                <c:pt idx="101">
                  <c:v>0.412109</c:v>
                </c:pt>
                <c:pt idx="102">
                  <c:v>0.65136700000000003</c:v>
                </c:pt>
                <c:pt idx="103">
                  <c:v>0.35644500000000001</c:v>
                </c:pt>
                <c:pt idx="104">
                  <c:v>0.117188</c:v>
                </c:pt>
                <c:pt idx="105">
                  <c:v>0.412109</c:v>
                </c:pt>
                <c:pt idx="106">
                  <c:v>0.65136700000000003</c:v>
                </c:pt>
                <c:pt idx="107">
                  <c:v>0.35644500000000001</c:v>
                </c:pt>
                <c:pt idx="108">
                  <c:v>0.11621099999999999</c:v>
                </c:pt>
                <c:pt idx="109">
                  <c:v>0.412109</c:v>
                </c:pt>
                <c:pt idx="110">
                  <c:v>0.65136700000000003</c:v>
                </c:pt>
                <c:pt idx="111">
                  <c:v>0.35644500000000001</c:v>
                </c:pt>
                <c:pt idx="112">
                  <c:v>0.117188</c:v>
                </c:pt>
                <c:pt idx="113">
                  <c:v>0.412109</c:v>
                </c:pt>
                <c:pt idx="114">
                  <c:v>0.65234400000000003</c:v>
                </c:pt>
                <c:pt idx="115">
                  <c:v>0.35644500000000001</c:v>
                </c:pt>
                <c:pt idx="116">
                  <c:v>0.11816400000000001</c:v>
                </c:pt>
                <c:pt idx="117">
                  <c:v>0.412109</c:v>
                </c:pt>
                <c:pt idx="118">
                  <c:v>0.65332000000000001</c:v>
                </c:pt>
                <c:pt idx="119">
                  <c:v>0.35644500000000001</c:v>
                </c:pt>
                <c:pt idx="120">
                  <c:v>0.11816400000000001</c:v>
                </c:pt>
                <c:pt idx="121">
                  <c:v>0.412109</c:v>
                </c:pt>
                <c:pt idx="122">
                  <c:v>0.65136700000000003</c:v>
                </c:pt>
                <c:pt idx="123">
                  <c:v>0.35644500000000001</c:v>
                </c:pt>
                <c:pt idx="124">
                  <c:v>0.115234</c:v>
                </c:pt>
                <c:pt idx="125">
                  <c:v>0.412109</c:v>
                </c:pt>
                <c:pt idx="126">
                  <c:v>0.65136700000000003</c:v>
                </c:pt>
                <c:pt idx="127">
                  <c:v>0.35644500000000001</c:v>
                </c:pt>
                <c:pt idx="128">
                  <c:v>0.117188</c:v>
                </c:pt>
                <c:pt idx="129">
                  <c:v>0.412109</c:v>
                </c:pt>
                <c:pt idx="130">
                  <c:v>0.65136700000000003</c:v>
                </c:pt>
                <c:pt idx="131">
                  <c:v>0.35644500000000001</c:v>
                </c:pt>
                <c:pt idx="132">
                  <c:v>0.11816400000000001</c:v>
                </c:pt>
                <c:pt idx="133">
                  <c:v>0.412109</c:v>
                </c:pt>
                <c:pt idx="134">
                  <c:v>0.65332000000000001</c:v>
                </c:pt>
                <c:pt idx="135">
                  <c:v>0.35644500000000001</c:v>
                </c:pt>
                <c:pt idx="136">
                  <c:v>0.11816400000000001</c:v>
                </c:pt>
                <c:pt idx="137">
                  <c:v>0.412109</c:v>
                </c:pt>
                <c:pt idx="138">
                  <c:v>0.65136700000000003</c:v>
                </c:pt>
                <c:pt idx="139">
                  <c:v>0.35644500000000001</c:v>
                </c:pt>
                <c:pt idx="140">
                  <c:v>0.117188</c:v>
                </c:pt>
                <c:pt idx="141">
                  <c:v>0.412109</c:v>
                </c:pt>
                <c:pt idx="142">
                  <c:v>0.65136700000000003</c:v>
                </c:pt>
                <c:pt idx="143">
                  <c:v>0.35644500000000001</c:v>
                </c:pt>
                <c:pt idx="144">
                  <c:v>0.11621099999999999</c:v>
                </c:pt>
                <c:pt idx="145">
                  <c:v>0.412109</c:v>
                </c:pt>
                <c:pt idx="146">
                  <c:v>0.65136700000000003</c:v>
                </c:pt>
                <c:pt idx="147">
                  <c:v>0.35644500000000001</c:v>
                </c:pt>
                <c:pt idx="148">
                  <c:v>0.117188</c:v>
                </c:pt>
                <c:pt idx="149">
                  <c:v>0.412109</c:v>
                </c:pt>
                <c:pt idx="150">
                  <c:v>0.65136700000000003</c:v>
                </c:pt>
                <c:pt idx="151">
                  <c:v>0.35644500000000001</c:v>
                </c:pt>
                <c:pt idx="152">
                  <c:v>0.11816400000000001</c:v>
                </c:pt>
                <c:pt idx="153">
                  <c:v>0.412109</c:v>
                </c:pt>
                <c:pt idx="154">
                  <c:v>0.65332000000000001</c:v>
                </c:pt>
                <c:pt idx="155">
                  <c:v>0.35644500000000001</c:v>
                </c:pt>
                <c:pt idx="156">
                  <c:v>0.11816400000000001</c:v>
                </c:pt>
                <c:pt idx="157">
                  <c:v>0.412109</c:v>
                </c:pt>
                <c:pt idx="158">
                  <c:v>0.65136700000000003</c:v>
                </c:pt>
                <c:pt idx="159">
                  <c:v>0.35644500000000001</c:v>
                </c:pt>
                <c:pt idx="160">
                  <c:v>0.115234</c:v>
                </c:pt>
                <c:pt idx="161">
                  <c:v>0.412109</c:v>
                </c:pt>
                <c:pt idx="162">
                  <c:v>0.65136700000000003</c:v>
                </c:pt>
                <c:pt idx="163">
                  <c:v>0.35644500000000001</c:v>
                </c:pt>
                <c:pt idx="164">
                  <c:v>0.117188</c:v>
                </c:pt>
                <c:pt idx="165">
                  <c:v>0.412109</c:v>
                </c:pt>
                <c:pt idx="166">
                  <c:v>0.65136700000000003</c:v>
                </c:pt>
                <c:pt idx="167">
                  <c:v>0.35644500000000001</c:v>
                </c:pt>
                <c:pt idx="168">
                  <c:v>0.11816400000000001</c:v>
                </c:pt>
                <c:pt idx="169">
                  <c:v>0.412109</c:v>
                </c:pt>
                <c:pt idx="170">
                  <c:v>0.65332000000000001</c:v>
                </c:pt>
                <c:pt idx="171">
                  <c:v>0.35644500000000001</c:v>
                </c:pt>
                <c:pt idx="172">
                  <c:v>0.11816400000000001</c:v>
                </c:pt>
                <c:pt idx="173">
                  <c:v>0.412109</c:v>
                </c:pt>
                <c:pt idx="174">
                  <c:v>0.65136700000000003</c:v>
                </c:pt>
                <c:pt idx="175">
                  <c:v>0.35644500000000001</c:v>
                </c:pt>
                <c:pt idx="176">
                  <c:v>0.117188</c:v>
                </c:pt>
                <c:pt idx="177">
                  <c:v>0.412109</c:v>
                </c:pt>
                <c:pt idx="178">
                  <c:v>0.65136700000000003</c:v>
                </c:pt>
                <c:pt idx="179">
                  <c:v>0.35644500000000001</c:v>
                </c:pt>
                <c:pt idx="180">
                  <c:v>0.11621099999999999</c:v>
                </c:pt>
                <c:pt idx="181">
                  <c:v>0.412109</c:v>
                </c:pt>
                <c:pt idx="182">
                  <c:v>0.65136700000000003</c:v>
                </c:pt>
                <c:pt idx="183">
                  <c:v>0.35644500000000001</c:v>
                </c:pt>
                <c:pt idx="184">
                  <c:v>0.117188</c:v>
                </c:pt>
                <c:pt idx="185">
                  <c:v>0.412109</c:v>
                </c:pt>
                <c:pt idx="186">
                  <c:v>0.65136700000000003</c:v>
                </c:pt>
                <c:pt idx="187">
                  <c:v>0.35644500000000001</c:v>
                </c:pt>
                <c:pt idx="188">
                  <c:v>0.11816400000000001</c:v>
                </c:pt>
                <c:pt idx="189">
                  <c:v>0.412109</c:v>
                </c:pt>
                <c:pt idx="190">
                  <c:v>0.65332000000000001</c:v>
                </c:pt>
                <c:pt idx="191">
                  <c:v>0.35644500000000001</c:v>
                </c:pt>
                <c:pt idx="192">
                  <c:v>0.11816400000000001</c:v>
                </c:pt>
                <c:pt idx="193">
                  <c:v>0.412109</c:v>
                </c:pt>
                <c:pt idx="194">
                  <c:v>0.65136700000000003</c:v>
                </c:pt>
                <c:pt idx="195">
                  <c:v>0.35644500000000001</c:v>
                </c:pt>
                <c:pt idx="196">
                  <c:v>0.117188</c:v>
                </c:pt>
                <c:pt idx="197">
                  <c:v>0.412109</c:v>
                </c:pt>
                <c:pt idx="198">
                  <c:v>0.65136700000000003</c:v>
                </c:pt>
                <c:pt idx="199">
                  <c:v>0.35644500000000001</c:v>
                </c:pt>
                <c:pt idx="200">
                  <c:v>0.115234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82-3341-82CD-8DBFA90EB6D9}"/>
            </c:ext>
          </c:extLst>
        </c:ser>
        <c:ser>
          <c:idx val="3"/>
          <c:order val="3"/>
          <c:tx>
            <c:strRef>
              <c:f>'lpf 3k f 10000'!$E$1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3.3199999999999999E-4</c:v>
                </c:pt>
                <c:pt idx="2">
                  <c:v>1.1980000000000001E-3</c:v>
                </c:pt>
                <c:pt idx="3">
                  <c:v>1.495E-3</c:v>
                </c:pt>
                <c:pt idx="4">
                  <c:v>9.8799999999999995E-4</c:v>
                </c:pt>
                <c:pt idx="5">
                  <c:v>4.0000000000000003E-5</c:v>
                </c:pt>
                <c:pt idx="6">
                  <c:v>2.2190000000000001E-3</c:v>
                </c:pt>
                <c:pt idx="7">
                  <c:v>6.4949999999999999E-3</c:v>
                </c:pt>
                <c:pt idx="8">
                  <c:v>1.2148000000000001E-2</c:v>
                </c:pt>
                <c:pt idx="9">
                  <c:v>1.6961E-2</c:v>
                </c:pt>
                <c:pt idx="10">
                  <c:v>1.8751E-2</c:v>
                </c:pt>
                <c:pt idx="11">
                  <c:v>1.5306999999999999E-2</c:v>
                </c:pt>
                <c:pt idx="12">
                  <c:v>3.496E-3</c:v>
                </c:pt>
                <c:pt idx="13">
                  <c:v>1.9628E-2</c:v>
                </c:pt>
                <c:pt idx="14">
                  <c:v>5.4655000000000002E-2</c:v>
                </c:pt>
                <c:pt idx="15">
                  <c:v>9.9770999999999999E-2</c:v>
                </c:pt>
                <c:pt idx="16">
                  <c:v>0.152309</c:v>
                </c:pt>
                <c:pt idx="17">
                  <c:v>0.20868600000000001</c:v>
                </c:pt>
                <c:pt idx="18">
                  <c:v>0.26368900000000001</c:v>
                </c:pt>
                <c:pt idx="19">
                  <c:v>0.311996</c:v>
                </c:pt>
                <c:pt idx="20">
                  <c:v>0.35040399999999999</c:v>
                </c:pt>
                <c:pt idx="21">
                  <c:v>0.37800699999999998</c:v>
                </c:pt>
                <c:pt idx="22">
                  <c:v>0.39476899999999998</c:v>
                </c:pt>
                <c:pt idx="23">
                  <c:v>0.40162700000000001</c:v>
                </c:pt>
                <c:pt idx="24">
                  <c:v>0.401509</c:v>
                </c:pt>
                <c:pt idx="25">
                  <c:v>0.39811999999999997</c:v>
                </c:pt>
                <c:pt idx="26">
                  <c:v>0.39374900000000002</c:v>
                </c:pt>
                <c:pt idx="27">
                  <c:v>0.38929900000000001</c:v>
                </c:pt>
                <c:pt idx="28">
                  <c:v>0.385791</c:v>
                </c:pt>
                <c:pt idx="29">
                  <c:v>0.38414300000000001</c:v>
                </c:pt>
                <c:pt idx="30">
                  <c:v>0.38387399999999999</c:v>
                </c:pt>
                <c:pt idx="31">
                  <c:v>0.38374599999999998</c:v>
                </c:pt>
                <c:pt idx="32">
                  <c:v>0.383656</c:v>
                </c:pt>
                <c:pt idx="33">
                  <c:v>0.38428899999999999</c:v>
                </c:pt>
                <c:pt idx="34">
                  <c:v>0.38503500000000002</c:v>
                </c:pt>
                <c:pt idx="35">
                  <c:v>0.38470100000000002</c:v>
                </c:pt>
                <c:pt idx="36">
                  <c:v>0.38442599999999999</c:v>
                </c:pt>
                <c:pt idx="37">
                  <c:v>0.38506800000000002</c:v>
                </c:pt>
                <c:pt idx="38">
                  <c:v>0.38561400000000001</c:v>
                </c:pt>
                <c:pt idx="39">
                  <c:v>0.38523600000000002</c:v>
                </c:pt>
                <c:pt idx="40">
                  <c:v>0.38492799999999999</c:v>
                </c:pt>
                <c:pt idx="41">
                  <c:v>0.38549099999999997</c:v>
                </c:pt>
                <c:pt idx="42">
                  <c:v>0.38591900000000001</c:v>
                </c:pt>
                <c:pt idx="43">
                  <c:v>0.38539200000000001</c:v>
                </c:pt>
                <c:pt idx="44">
                  <c:v>0.38491700000000001</c:v>
                </c:pt>
                <c:pt idx="45">
                  <c:v>0.38531300000000002</c:v>
                </c:pt>
                <c:pt idx="46">
                  <c:v>0.38558799999999999</c:v>
                </c:pt>
                <c:pt idx="47">
                  <c:v>0.38494299999999998</c:v>
                </c:pt>
                <c:pt idx="48">
                  <c:v>0.38439499999999999</c:v>
                </c:pt>
                <c:pt idx="49">
                  <c:v>0.38478099999999998</c:v>
                </c:pt>
                <c:pt idx="50">
                  <c:v>0.38510899999999998</c:v>
                </c:pt>
                <c:pt idx="51">
                  <c:v>0.38458500000000001</c:v>
                </c:pt>
                <c:pt idx="52">
                  <c:v>0.38421100000000002</c:v>
                </c:pt>
                <c:pt idx="53">
                  <c:v>0.38480300000000001</c:v>
                </c:pt>
                <c:pt idx="54">
                  <c:v>0.38534400000000002</c:v>
                </c:pt>
                <c:pt idx="55">
                  <c:v>0.38500099999999998</c:v>
                </c:pt>
                <c:pt idx="56">
                  <c:v>0.38475300000000001</c:v>
                </c:pt>
                <c:pt idx="57">
                  <c:v>0.38538899999999998</c:v>
                </c:pt>
                <c:pt idx="58">
                  <c:v>0.38588699999999998</c:v>
                </c:pt>
                <c:pt idx="59">
                  <c:v>0.38541700000000001</c:v>
                </c:pt>
                <c:pt idx="60">
                  <c:v>0.38498300000000002</c:v>
                </c:pt>
                <c:pt idx="61">
                  <c:v>0.38540000000000002</c:v>
                </c:pt>
                <c:pt idx="62">
                  <c:v>0.385683</c:v>
                </c:pt>
                <c:pt idx="63">
                  <c:v>0.38502999999999998</c:v>
                </c:pt>
                <c:pt idx="64">
                  <c:v>0.38446799999999998</c:v>
                </c:pt>
                <c:pt idx="65">
                  <c:v>0.384828</c:v>
                </c:pt>
                <c:pt idx="66">
                  <c:v>0.38512200000000002</c:v>
                </c:pt>
                <c:pt idx="67">
                  <c:v>0.384548</c:v>
                </c:pt>
                <c:pt idx="68">
                  <c:v>0.38411099999999998</c:v>
                </c:pt>
                <c:pt idx="69">
                  <c:v>0.38463199999999997</c:v>
                </c:pt>
                <c:pt idx="70">
                  <c:v>0.385098</c:v>
                </c:pt>
                <c:pt idx="71">
                  <c:v>0.38469500000000001</c:v>
                </c:pt>
                <c:pt idx="72">
                  <c:v>0.384411</c:v>
                </c:pt>
                <c:pt idx="73">
                  <c:v>0.38505299999999998</c:v>
                </c:pt>
                <c:pt idx="74">
                  <c:v>0.385602</c:v>
                </c:pt>
                <c:pt idx="75">
                  <c:v>0.38522600000000001</c:v>
                </c:pt>
                <c:pt idx="76">
                  <c:v>0.38492199999999999</c:v>
                </c:pt>
                <c:pt idx="77">
                  <c:v>0.385488</c:v>
                </c:pt>
                <c:pt idx="78">
                  <c:v>0.38591999999999999</c:v>
                </c:pt>
                <c:pt idx="79">
                  <c:v>0.38539600000000002</c:v>
                </c:pt>
                <c:pt idx="80">
                  <c:v>0.38492399999999999</c:v>
                </c:pt>
                <c:pt idx="81">
                  <c:v>0.38532100000000002</c:v>
                </c:pt>
                <c:pt idx="82">
                  <c:v>0.38559599999999999</c:v>
                </c:pt>
                <c:pt idx="83">
                  <c:v>0.38494899999999999</c:v>
                </c:pt>
                <c:pt idx="84">
                  <c:v>0.38439899999999999</c:v>
                </c:pt>
                <c:pt idx="85">
                  <c:v>0.38478200000000001</c:v>
                </c:pt>
                <c:pt idx="86">
                  <c:v>0.38510800000000001</c:v>
                </c:pt>
                <c:pt idx="87">
                  <c:v>0.38458100000000001</c:v>
                </c:pt>
                <c:pt idx="88">
                  <c:v>0.38420599999999999</c:v>
                </c:pt>
                <c:pt idx="89">
                  <c:v>0.384797</c:v>
                </c:pt>
                <c:pt idx="90">
                  <c:v>0.38533800000000001</c:v>
                </c:pt>
                <c:pt idx="91">
                  <c:v>0.384996</c:v>
                </c:pt>
                <c:pt idx="92">
                  <c:v>0.38474999999999998</c:v>
                </c:pt>
                <c:pt idx="93">
                  <c:v>0.38538800000000001</c:v>
                </c:pt>
                <c:pt idx="94">
                  <c:v>0.38588899999999998</c:v>
                </c:pt>
                <c:pt idx="95">
                  <c:v>0.38542199999999999</c:v>
                </c:pt>
                <c:pt idx="96">
                  <c:v>0.38499</c:v>
                </c:pt>
                <c:pt idx="97">
                  <c:v>0.38540799999999997</c:v>
                </c:pt>
                <c:pt idx="98">
                  <c:v>0.38569100000000001</c:v>
                </c:pt>
                <c:pt idx="99">
                  <c:v>0.38503799999999999</c:v>
                </c:pt>
                <c:pt idx="100">
                  <c:v>0.38447500000000001</c:v>
                </c:pt>
                <c:pt idx="101">
                  <c:v>0.38483299999999998</c:v>
                </c:pt>
                <c:pt idx="102">
                  <c:v>0.38512600000000002</c:v>
                </c:pt>
                <c:pt idx="103">
                  <c:v>0.38454899999999997</c:v>
                </c:pt>
                <c:pt idx="104">
                  <c:v>0.38411000000000001</c:v>
                </c:pt>
                <c:pt idx="105">
                  <c:v>0.38462800000000003</c:v>
                </c:pt>
                <c:pt idx="106">
                  <c:v>0.38509300000000002</c:v>
                </c:pt>
                <c:pt idx="107">
                  <c:v>0.384689</c:v>
                </c:pt>
                <c:pt idx="108">
                  <c:v>0.384405</c:v>
                </c:pt>
                <c:pt idx="109">
                  <c:v>0.385046</c:v>
                </c:pt>
                <c:pt idx="110">
                  <c:v>0.38559500000000002</c:v>
                </c:pt>
                <c:pt idx="111">
                  <c:v>0.38522099999999998</c:v>
                </c:pt>
                <c:pt idx="112">
                  <c:v>0.38491799999999998</c:v>
                </c:pt>
                <c:pt idx="113">
                  <c:v>0.38548700000000002</c:v>
                </c:pt>
                <c:pt idx="114">
                  <c:v>0.38591900000000001</c:v>
                </c:pt>
                <c:pt idx="115">
                  <c:v>0.38539899999999999</c:v>
                </c:pt>
                <c:pt idx="116">
                  <c:v>0.38493100000000002</c:v>
                </c:pt>
                <c:pt idx="117">
                  <c:v>0.38533499999999998</c:v>
                </c:pt>
                <c:pt idx="118">
                  <c:v>0.38561800000000002</c:v>
                </c:pt>
                <c:pt idx="119">
                  <c:v>0.38497700000000001</c:v>
                </c:pt>
                <c:pt idx="120">
                  <c:v>0.38442999999999999</c:v>
                </c:pt>
                <c:pt idx="121">
                  <c:v>0.38480700000000001</c:v>
                </c:pt>
                <c:pt idx="122">
                  <c:v>0.38511299999999998</c:v>
                </c:pt>
                <c:pt idx="123">
                  <c:v>0.38454899999999997</c:v>
                </c:pt>
                <c:pt idx="124">
                  <c:v>0.38411899999999999</c:v>
                </c:pt>
                <c:pt idx="125">
                  <c:v>0.38464399999999999</c:v>
                </c:pt>
                <c:pt idx="126">
                  <c:v>0.38511800000000002</c:v>
                </c:pt>
                <c:pt idx="127">
                  <c:v>0.38472099999999998</c:v>
                </c:pt>
                <c:pt idx="128">
                  <c:v>0.38444600000000001</c:v>
                </c:pt>
                <c:pt idx="129">
                  <c:v>0.38509199999999999</c:v>
                </c:pt>
                <c:pt idx="130">
                  <c:v>0.38564100000000001</c:v>
                </c:pt>
                <c:pt idx="131">
                  <c:v>0.38525599999999999</c:v>
                </c:pt>
                <c:pt idx="132">
                  <c:v>0.38492799999999999</c:v>
                </c:pt>
                <c:pt idx="133">
                  <c:v>0.38545400000000002</c:v>
                </c:pt>
                <c:pt idx="134">
                  <c:v>0.38582899999999998</c:v>
                </c:pt>
                <c:pt idx="135">
                  <c:v>0.385237</c:v>
                </c:pt>
                <c:pt idx="136">
                  <c:v>0.38469599999999998</c:v>
                </c:pt>
                <c:pt idx="137">
                  <c:v>0.38503900000000002</c:v>
                </c:pt>
                <c:pt idx="138">
                  <c:v>0.38528699999999999</c:v>
                </c:pt>
                <c:pt idx="139">
                  <c:v>0.38464999999999999</c:v>
                </c:pt>
                <c:pt idx="140">
                  <c:v>0.38414999999999999</c:v>
                </c:pt>
                <c:pt idx="141">
                  <c:v>0.38461800000000002</c:v>
                </c:pt>
                <c:pt idx="142">
                  <c:v>0.38505099999999998</c:v>
                </c:pt>
                <c:pt idx="143">
                  <c:v>0.38463199999999997</c:v>
                </c:pt>
                <c:pt idx="144">
                  <c:v>0.384349</c:v>
                </c:pt>
                <c:pt idx="145">
                  <c:v>0.38500099999999998</c:v>
                </c:pt>
                <c:pt idx="146">
                  <c:v>0.38556200000000002</c:v>
                </c:pt>
                <c:pt idx="147">
                  <c:v>0.38520300000000002</c:v>
                </c:pt>
                <c:pt idx="148">
                  <c:v>0.384909</c:v>
                </c:pt>
                <c:pt idx="149">
                  <c:v>0.38548500000000002</c:v>
                </c:pt>
                <c:pt idx="150">
                  <c:v>0.38592199999999999</c:v>
                </c:pt>
                <c:pt idx="151">
                  <c:v>0.385403</c:v>
                </c:pt>
                <c:pt idx="152">
                  <c:v>0.38493699999999997</c:v>
                </c:pt>
                <c:pt idx="153">
                  <c:v>0.38534000000000002</c:v>
                </c:pt>
                <c:pt idx="154">
                  <c:v>0.38562400000000002</c:v>
                </c:pt>
                <c:pt idx="155">
                  <c:v>0.38498300000000002</c:v>
                </c:pt>
                <c:pt idx="156">
                  <c:v>0.384434</c:v>
                </c:pt>
                <c:pt idx="157">
                  <c:v>0.38480900000000001</c:v>
                </c:pt>
                <c:pt idx="158">
                  <c:v>0.38511299999999998</c:v>
                </c:pt>
                <c:pt idx="159">
                  <c:v>0.38454700000000003</c:v>
                </c:pt>
                <c:pt idx="160">
                  <c:v>0.38411499999999998</c:v>
                </c:pt>
                <c:pt idx="161">
                  <c:v>0.38463900000000001</c:v>
                </c:pt>
                <c:pt idx="162">
                  <c:v>0.38511200000000001</c:v>
                </c:pt>
                <c:pt idx="163">
                  <c:v>0.384714</c:v>
                </c:pt>
                <c:pt idx="164">
                  <c:v>0.38444</c:v>
                </c:pt>
                <c:pt idx="165">
                  <c:v>0.38508700000000001</c:v>
                </c:pt>
                <c:pt idx="166">
                  <c:v>0.38563799999999998</c:v>
                </c:pt>
                <c:pt idx="167">
                  <c:v>0.38525599999999999</c:v>
                </c:pt>
                <c:pt idx="168">
                  <c:v>0.38493100000000002</c:v>
                </c:pt>
                <c:pt idx="169">
                  <c:v>0.385459</c:v>
                </c:pt>
                <c:pt idx="170">
                  <c:v>0.38583600000000001</c:v>
                </c:pt>
                <c:pt idx="171">
                  <c:v>0.38524599999999998</c:v>
                </c:pt>
                <c:pt idx="172">
                  <c:v>0.38470500000000002</c:v>
                </c:pt>
                <c:pt idx="173">
                  <c:v>0.38504699999999997</c:v>
                </c:pt>
                <c:pt idx="174">
                  <c:v>0.38529200000000002</c:v>
                </c:pt>
                <c:pt idx="175">
                  <c:v>0.38465300000000002</c:v>
                </c:pt>
                <c:pt idx="176">
                  <c:v>0.38415100000000002</c:v>
                </c:pt>
                <c:pt idx="177">
                  <c:v>0.38461600000000001</c:v>
                </c:pt>
                <c:pt idx="178">
                  <c:v>0.38504699999999997</c:v>
                </c:pt>
                <c:pt idx="179">
                  <c:v>0.38462800000000003</c:v>
                </c:pt>
                <c:pt idx="180">
                  <c:v>0.38434400000000002</c:v>
                </c:pt>
                <c:pt idx="181">
                  <c:v>0.38499699999999998</c:v>
                </c:pt>
                <c:pt idx="182">
                  <c:v>0.38556000000000001</c:v>
                </c:pt>
                <c:pt idx="183">
                  <c:v>0.38520100000000002</c:v>
                </c:pt>
                <c:pt idx="184">
                  <c:v>0.384909</c:v>
                </c:pt>
                <c:pt idx="185">
                  <c:v>0.385486</c:v>
                </c:pt>
                <c:pt idx="186">
                  <c:v>0.38592500000000002</c:v>
                </c:pt>
                <c:pt idx="187">
                  <c:v>0.385407</c:v>
                </c:pt>
                <c:pt idx="188">
                  <c:v>0.38494299999999998</c:v>
                </c:pt>
                <c:pt idx="189">
                  <c:v>0.38534800000000002</c:v>
                </c:pt>
                <c:pt idx="190">
                  <c:v>0.385633</c:v>
                </c:pt>
                <c:pt idx="191">
                  <c:v>0.384992</c:v>
                </c:pt>
                <c:pt idx="192">
                  <c:v>0.38444400000000001</c:v>
                </c:pt>
                <c:pt idx="193">
                  <c:v>0.38481900000000002</c:v>
                </c:pt>
                <c:pt idx="194">
                  <c:v>0.38512200000000002</c:v>
                </c:pt>
                <c:pt idx="195">
                  <c:v>0.38455299999999998</c:v>
                </c:pt>
                <c:pt idx="196">
                  <c:v>0.38412000000000002</c:v>
                </c:pt>
                <c:pt idx="197">
                  <c:v>0.38463900000000001</c:v>
                </c:pt>
                <c:pt idx="198">
                  <c:v>0.385106</c:v>
                </c:pt>
                <c:pt idx="199">
                  <c:v>0.38470199999999999</c:v>
                </c:pt>
                <c:pt idx="200">
                  <c:v>0.38441599999999998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82-3341-82CD-8DBFA90EB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5k f 1000'!$B$1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5k f 1000'!$A$2:$A$400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5k f 1000'!$B$2:$B$400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0.40472399999999997</c:v>
                </c:pt>
                <c:pt idx="2">
                  <c:v>0.45812999999999998</c:v>
                </c:pt>
                <c:pt idx="3">
                  <c:v>0.50888100000000003</c:v>
                </c:pt>
                <c:pt idx="4">
                  <c:v>0.55569500000000005</c:v>
                </c:pt>
                <c:pt idx="5">
                  <c:v>0.59747300000000003</c:v>
                </c:pt>
                <c:pt idx="6">
                  <c:v>0.63311799999999996</c:v>
                </c:pt>
                <c:pt idx="7">
                  <c:v>0.66180399999999995</c:v>
                </c:pt>
                <c:pt idx="8">
                  <c:v>0.68279999999999996</c:v>
                </c:pt>
                <c:pt idx="9">
                  <c:v>0.69561799999999996</c:v>
                </c:pt>
                <c:pt idx="10">
                  <c:v>0.69995099999999999</c:v>
                </c:pt>
                <c:pt idx="11">
                  <c:v>0.69564800000000004</c:v>
                </c:pt>
                <c:pt idx="12">
                  <c:v>0.68283099999999997</c:v>
                </c:pt>
                <c:pt idx="13">
                  <c:v>0.66183499999999995</c:v>
                </c:pt>
                <c:pt idx="14">
                  <c:v>0.63311799999999996</c:v>
                </c:pt>
                <c:pt idx="15">
                  <c:v>0.59744299999999995</c:v>
                </c:pt>
                <c:pt idx="16">
                  <c:v>0.55569500000000005</c:v>
                </c:pt>
                <c:pt idx="17">
                  <c:v>0.50885000000000002</c:v>
                </c:pt>
                <c:pt idx="18">
                  <c:v>0.45812999999999998</c:v>
                </c:pt>
                <c:pt idx="19">
                  <c:v>0.40472399999999997</c:v>
                </c:pt>
                <c:pt idx="20">
                  <c:v>0.34997600000000001</c:v>
                </c:pt>
                <c:pt idx="21">
                  <c:v>0.29522700000000002</c:v>
                </c:pt>
                <c:pt idx="22">
                  <c:v>0.24185200000000001</c:v>
                </c:pt>
                <c:pt idx="23">
                  <c:v>0.19110099999999999</c:v>
                </c:pt>
                <c:pt idx="24">
                  <c:v>0.144287</c:v>
                </c:pt>
                <c:pt idx="25">
                  <c:v>0.10253900000000001</c:v>
                </c:pt>
                <c:pt idx="26">
                  <c:v>6.6864000000000007E-2</c:v>
                </c:pt>
                <c:pt idx="27">
                  <c:v>3.8177000000000003E-2</c:v>
                </c:pt>
                <c:pt idx="28">
                  <c:v>1.7151E-2</c:v>
                </c:pt>
                <c:pt idx="29">
                  <c:v>4.3030000000000004E-3</c:v>
                </c:pt>
                <c:pt idx="30">
                  <c:v>0</c:v>
                </c:pt>
                <c:pt idx="31">
                  <c:v>4.333E-3</c:v>
                </c:pt>
                <c:pt idx="32">
                  <c:v>1.7151E-2</c:v>
                </c:pt>
                <c:pt idx="33">
                  <c:v>3.8177000000000003E-2</c:v>
                </c:pt>
                <c:pt idx="34">
                  <c:v>6.6864000000000007E-2</c:v>
                </c:pt>
                <c:pt idx="35">
                  <c:v>0.10253900000000001</c:v>
                </c:pt>
                <c:pt idx="36">
                  <c:v>0.144287</c:v>
                </c:pt>
                <c:pt idx="37">
                  <c:v>0.19110099999999999</c:v>
                </c:pt>
                <c:pt idx="38">
                  <c:v>0.24185200000000001</c:v>
                </c:pt>
                <c:pt idx="39">
                  <c:v>0.29525800000000002</c:v>
                </c:pt>
                <c:pt idx="40">
                  <c:v>0.34997600000000001</c:v>
                </c:pt>
                <c:pt idx="41">
                  <c:v>0.40472399999999997</c:v>
                </c:pt>
                <c:pt idx="42">
                  <c:v>0.45812999999999998</c:v>
                </c:pt>
                <c:pt idx="43">
                  <c:v>0.50885000000000002</c:v>
                </c:pt>
                <c:pt idx="44">
                  <c:v>0.55569500000000005</c:v>
                </c:pt>
                <c:pt idx="45">
                  <c:v>0.59747300000000003</c:v>
                </c:pt>
                <c:pt idx="46">
                  <c:v>0.63314800000000004</c:v>
                </c:pt>
                <c:pt idx="47">
                  <c:v>0.66180399999999995</c:v>
                </c:pt>
                <c:pt idx="48">
                  <c:v>0.68283099999999997</c:v>
                </c:pt>
                <c:pt idx="49">
                  <c:v>0.69561799999999996</c:v>
                </c:pt>
                <c:pt idx="50">
                  <c:v>0.69995099999999999</c:v>
                </c:pt>
                <c:pt idx="51">
                  <c:v>0.69561799999999996</c:v>
                </c:pt>
                <c:pt idx="52">
                  <c:v>0.68283099999999997</c:v>
                </c:pt>
                <c:pt idx="53">
                  <c:v>0.66180399999999995</c:v>
                </c:pt>
                <c:pt idx="54">
                  <c:v>0.63314800000000004</c:v>
                </c:pt>
                <c:pt idx="55">
                  <c:v>0.59747300000000003</c:v>
                </c:pt>
                <c:pt idx="56">
                  <c:v>0.55569500000000005</c:v>
                </c:pt>
                <c:pt idx="57">
                  <c:v>0.50885000000000002</c:v>
                </c:pt>
                <c:pt idx="58">
                  <c:v>0.45812999999999998</c:v>
                </c:pt>
                <c:pt idx="59">
                  <c:v>0.40472399999999997</c:v>
                </c:pt>
                <c:pt idx="60">
                  <c:v>0.34997600000000001</c:v>
                </c:pt>
                <c:pt idx="61">
                  <c:v>0.29525800000000002</c:v>
                </c:pt>
                <c:pt idx="62">
                  <c:v>0.24185200000000001</c:v>
                </c:pt>
                <c:pt idx="63">
                  <c:v>0.19110099999999999</c:v>
                </c:pt>
                <c:pt idx="64">
                  <c:v>0.144287</c:v>
                </c:pt>
                <c:pt idx="65">
                  <c:v>0.10253900000000001</c:v>
                </c:pt>
                <c:pt idx="66">
                  <c:v>6.6864000000000007E-2</c:v>
                </c:pt>
                <c:pt idx="67">
                  <c:v>3.8177000000000003E-2</c:v>
                </c:pt>
                <c:pt idx="68">
                  <c:v>1.7151E-2</c:v>
                </c:pt>
                <c:pt idx="69">
                  <c:v>4.333E-3</c:v>
                </c:pt>
                <c:pt idx="70">
                  <c:v>3.1000000000000001E-5</c:v>
                </c:pt>
                <c:pt idx="71">
                  <c:v>4.3030000000000004E-3</c:v>
                </c:pt>
                <c:pt idx="72">
                  <c:v>1.7151E-2</c:v>
                </c:pt>
                <c:pt idx="73">
                  <c:v>3.8177000000000003E-2</c:v>
                </c:pt>
                <c:pt idx="74">
                  <c:v>6.6864000000000007E-2</c:v>
                </c:pt>
                <c:pt idx="75">
                  <c:v>0.10253900000000001</c:v>
                </c:pt>
                <c:pt idx="76">
                  <c:v>0.144287</c:v>
                </c:pt>
                <c:pt idx="77">
                  <c:v>0.19110099999999999</c:v>
                </c:pt>
                <c:pt idx="78">
                  <c:v>0.24185200000000001</c:v>
                </c:pt>
                <c:pt idx="79">
                  <c:v>0.29522700000000002</c:v>
                </c:pt>
                <c:pt idx="80">
                  <c:v>0.34997600000000001</c:v>
                </c:pt>
                <c:pt idx="81">
                  <c:v>0.40472399999999997</c:v>
                </c:pt>
                <c:pt idx="82">
                  <c:v>0.45812999999999998</c:v>
                </c:pt>
                <c:pt idx="83">
                  <c:v>0.50885000000000002</c:v>
                </c:pt>
                <c:pt idx="84">
                  <c:v>0.55569500000000005</c:v>
                </c:pt>
                <c:pt idx="85">
                  <c:v>0.59744299999999995</c:v>
                </c:pt>
                <c:pt idx="86">
                  <c:v>0.63311799999999996</c:v>
                </c:pt>
                <c:pt idx="87">
                  <c:v>0.66183499999999995</c:v>
                </c:pt>
                <c:pt idx="88">
                  <c:v>0.68283099999999997</c:v>
                </c:pt>
                <c:pt idx="89">
                  <c:v>0.69564800000000004</c:v>
                </c:pt>
                <c:pt idx="90">
                  <c:v>0.69995099999999999</c:v>
                </c:pt>
                <c:pt idx="91">
                  <c:v>0.69561799999999996</c:v>
                </c:pt>
                <c:pt idx="92">
                  <c:v>0.68279999999999996</c:v>
                </c:pt>
                <c:pt idx="93">
                  <c:v>0.66180399999999995</c:v>
                </c:pt>
                <c:pt idx="94">
                  <c:v>0.63311799999999996</c:v>
                </c:pt>
                <c:pt idx="95">
                  <c:v>0.59744299999999995</c:v>
                </c:pt>
                <c:pt idx="96">
                  <c:v>0.55569500000000005</c:v>
                </c:pt>
                <c:pt idx="97">
                  <c:v>0.50888100000000003</c:v>
                </c:pt>
                <c:pt idx="98">
                  <c:v>0.45812999999999998</c:v>
                </c:pt>
                <c:pt idx="99">
                  <c:v>0.40472399999999997</c:v>
                </c:pt>
                <c:pt idx="100">
                  <c:v>0.34997600000000001</c:v>
                </c:pt>
                <c:pt idx="101">
                  <c:v>0.29525800000000002</c:v>
                </c:pt>
                <c:pt idx="102">
                  <c:v>0.24185200000000001</c:v>
                </c:pt>
                <c:pt idx="103">
                  <c:v>0.19110099999999999</c:v>
                </c:pt>
                <c:pt idx="104">
                  <c:v>0.144287</c:v>
                </c:pt>
                <c:pt idx="105">
                  <c:v>0.102509</c:v>
                </c:pt>
                <c:pt idx="106">
                  <c:v>6.6864000000000007E-2</c:v>
                </c:pt>
                <c:pt idx="107">
                  <c:v>3.8177000000000003E-2</c:v>
                </c:pt>
                <c:pt idx="108">
                  <c:v>1.7180999999999998E-2</c:v>
                </c:pt>
                <c:pt idx="109">
                  <c:v>4.3639999999999998E-3</c:v>
                </c:pt>
                <c:pt idx="110">
                  <c:v>3.1000000000000001E-5</c:v>
                </c:pt>
                <c:pt idx="111">
                  <c:v>4.333E-3</c:v>
                </c:pt>
                <c:pt idx="112">
                  <c:v>1.7151E-2</c:v>
                </c:pt>
                <c:pt idx="113">
                  <c:v>3.8147E-2</c:v>
                </c:pt>
                <c:pt idx="114">
                  <c:v>6.6864000000000007E-2</c:v>
                </c:pt>
                <c:pt idx="115">
                  <c:v>0.10253900000000001</c:v>
                </c:pt>
                <c:pt idx="116">
                  <c:v>0.144287</c:v>
                </c:pt>
                <c:pt idx="117">
                  <c:v>0.19110099999999999</c:v>
                </c:pt>
                <c:pt idx="118">
                  <c:v>0.24185200000000001</c:v>
                </c:pt>
                <c:pt idx="119">
                  <c:v>0.29525800000000002</c:v>
                </c:pt>
                <c:pt idx="120">
                  <c:v>0.34997600000000001</c:v>
                </c:pt>
                <c:pt idx="121">
                  <c:v>0.40475499999999998</c:v>
                </c:pt>
                <c:pt idx="122">
                  <c:v>0.45812999999999998</c:v>
                </c:pt>
                <c:pt idx="123">
                  <c:v>0.50888100000000003</c:v>
                </c:pt>
                <c:pt idx="124">
                  <c:v>0.55569500000000005</c:v>
                </c:pt>
                <c:pt idx="125">
                  <c:v>0.59744299999999995</c:v>
                </c:pt>
                <c:pt idx="126">
                  <c:v>0.63311799999999996</c:v>
                </c:pt>
                <c:pt idx="127">
                  <c:v>0.66180399999999995</c:v>
                </c:pt>
                <c:pt idx="128">
                  <c:v>0.68283099999999997</c:v>
                </c:pt>
                <c:pt idx="129">
                  <c:v>0.69567900000000005</c:v>
                </c:pt>
                <c:pt idx="130">
                  <c:v>0.69995099999999999</c:v>
                </c:pt>
                <c:pt idx="131">
                  <c:v>0.69564800000000004</c:v>
                </c:pt>
                <c:pt idx="132">
                  <c:v>0.68279999999999996</c:v>
                </c:pt>
                <c:pt idx="133">
                  <c:v>0.66180399999999995</c:v>
                </c:pt>
                <c:pt idx="134">
                  <c:v>0.63311799999999996</c:v>
                </c:pt>
                <c:pt idx="135">
                  <c:v>0.59744299999999995</c:v>
                </c:pt>
                <c:pt idx="136">
                  <c:v>0.55569500000000005</c:v>
                </c:pt>
                <c:pt idx="137">
                  <c:v>0.50888100000000003</c:v>
                </c:pt>
                <c:pt idx="138">
                  <c:v>0.45812999999999998</c:v>
                </c:pt>
                <c:pt idx="139">
                  <c:v>0.40472399999999997</c:v>
                </c:pt>
                <c:pt idx="140">
                  <c:v>0.34997600000000001</c:v>
                </c:pt>
                <c:pt idx="141">
                  <c:v>0.29525800000000002</c:v>
                </c:pt>
                <c:pt idx="142">
                  <c:v>0.24185200000000001</c:v>
                </c:pt>
                <c:pt idx="143">
                  <c:v>0.19110099999999999</c:v>
                </c:pt>
                <c:pt idx="144">
                  <c:v>0.144287</c:v>
                </c:pt>
                <c:pt idx="145">
                  <c:v>0.102509</c:v>
                </c:pt>
                <c:pt idx="146">
                  <c:v>6.6833000000000004E-2</c:v>
                </c:pt>
                <c:pt idx="147">
                  <c:v>3.8177000000000003E-2</c:v>
                </c:pt>
                <c:pt idx="148">
                  <c:v>1.7151E-2</c:v>
                </c:pt>
                <c:pt idx="149">
                  <c:v>4.333E-3</c:v>
                </c:pt>
                <c:pt idx="150">
                  <c:v>3.1000000000000001E-5</c:v>
                </c:pt>
                <c:pt idx="151">
                  <c:v>4.333E-3</c:v>
                </c:pt>
                <c:pt idx="152">
                  <c:v>1.7151E-2</c:v>
                </c:pt>
                <c:pt idx="153">
                  <c:v>3.8177000000000003E-2</c:v>
                </c:pt>
                <c:pt idx="154">
                  <c:v>6.6833000000000004E-2</c:v>
                </c:pt>
                <c:pt idx="155">
                  <c:v>0.102509</c:v>
                </c:pt>
                <c:pt idx="156">
                  <c:v>0.144287</c:v>
                </c:pt>
                <c:pt idx="157">
                  <c:v>0.19110099999999999</c:v>
                </c:pt>
                <c:pt idx="158">
                  <c:v>0.24185200000000001</c:v>
                </c:pt>
                <c:pt idx="159">
                  <c:v>0.29525800000000002</c:v>
                </c:pt>
                <c:pt idx="160">
                  <c:v>0.34997600000000001</c:v>
                </c:pt>
                <c:pt idx="161">
                  <c:v>0.40472399999999997</c:v>
                </c:pt>
                <c:pt idx="162">
                  <c:v>0.45812999999999998</c:v>
                </c:pt>
                <c:pt idx="163">
                  <c:v>0.50888100000000003</c:v>
                </c:pt>
                <c:pt idx="164">
                  <c:v>0.55569500000000005</c:v>
                </c:pt>
                <c:pt idx="165">
                  <c:v>0.59744299999999995</c:v>
                </c:pt>
                <c:pt idx="166">
                  <c:v>0.63311799999999996</c:v>
                </c:pt>
                <c:pt idx="167">
                  <c:v>0.66180399999999995</c:v>
                </c:pt>
                <c:pt idx="168">
                  <c:v>0.68279999999999996</c:v>
                </c:pt>
                <c:pt idx="169">
                  <c:v>0.69564800000000004</c:v>
                </c:pt>
                <c:pt idx="170">
                  <c:v>0.69995099999999999</c:v>
                </c:pt>
                <c:pt idx="171">
                  <c:v>0.69567900000000005</c:v>
                </c:pt>
                <c:pt idx="172">
                  <c:v>0.68283099999999997</c:v>
                </c:pt>
                <c:pt idx="173">
                  <c:v>0.66180399999999995</c:v>
                </c:pt>
                <c:pt idx="174">
                  <c:v>0.63311799999999996</c:v>
                </c:pt>
                <c:pt idx="175">
                  <c:v>0.59744299999999995</c:v>
                </c:pt>
                <c:pt idx="176">
                  <c:v>0.55569500000000005</c:v>
                </c:pt>
                <c:pt idx="177">
                  <c:v>0.50888100000000003</c:v>
                </c:pt>
                <c:pt idx="178">
                  <c:v>0.45812999999999998</c:v>
                </c:pt>
                <c:pt idx="179">
                  <c:v>0.40472399999999997</c:v>
                </c:pt>
                <c:pt idx="180">
                  <c:v>0.34997600000000001</c:v>
                </c:pt>
                <c:pt idx="181">
                  <c:v>0.29525800000000002</c:v>
                </c:pt>
                <c:pt idx="182">
                  <c:v>0.24185200000000001</c:v>
                </c:pt>
                <c:pt idx="183">
                  <c:v>0.19110099999999999</c:v>
                </c:pt>
                <c:pt idx="184">
                  <c:v>0.144287</c:v>
                </c:pt>
                <c:pt idx="185">
                  <c:v>0.10253900000000001</c:v>
                </c:pt>
                <c:pt idx="186">
                  <c:v>6.6864000000000007E-2</c:v>
                </c:pt>
                <c:pt idx="187">
                  <c:v>3.8147E-2</c:v>
                </c:pt>
                <c:pt idx="188">
                  <c:v>1.7151E-2</c:v>
                </c:pt>
                <c:pt idx="189">
                  <c:v>4.333E-3</c:v>
                </c:pt>
                <c:pt idx="190">
                  <c:v>3.1000000000000001E-5</c:v>
                </c:pt>
                <c:pt idx="191">
                  <c:v>4.333E-3</c:v>
                </c:pt>
                <c:pt idx="192">
                  <c:v>1.7180999999999998E-2</c:v>
                </c:pt>
                <c:pt idx="193">
                  <c:v>3.8177000000000003E-2</c:v>
                </c:pt>
                <c:pt idx="194">
                  <c:v>6.6864000000000007E-2</c:v>
                </c:pt>
                <c:pt idx="195">
                  <c:v>0.102509</c:v>
                </c:pt>
                <c:pt idx="196">
                  <c:v>0.144287</c:v>
                </c:pt>
                <c:pt idx="197">
                  <c:v>0.19110099999999999</c:v>
                </c:pt>
                <c:pt idx="198">
                  <c:v>0.24185200000000001</c:v>
                </c:pt>
                <c:pt idx="199">
                  <c:v>0.29525800000000002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0-3D40-927E-8BE6D13E517D}"/>
            </c:ext>
          </c:extLst>
        </c:ser>
        <c:ser>
          <c:idx val="1"/>
          <c:order val="1"/>
          <c:tx>
            <c:strRef>
              <c:f>'lpf 5k f 1000'!$C$1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5k f 1000'!$A$2:$A$400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5k f 1000'!$C$2:$C$400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0.118591</c:v>
                </c:pt>
                <c:pt idx="2">
                  <c:v>0.391571</c:v>
                </c:pt>
                <c:pt idx="3">
                  <c:v>0.49899300000000002</c:v>
                </c:pt>
                <c:pt idx="4">
                  <c:v>0.55911299999999997</c:v>
                </c:pt>
                <c:pt idx="5">
                  <c:v>0.610626</c:v>
                </c:pt>
                <c:pt idx="6">
                  <c:v>0.65637199999999996</c:v>
                </c:pt>
                <c:pt idx="7">
                  <c:v>0.69540400000000002</c:v>
                </c:pt>
                <c:pt idx="8">
                  <c:v>0.72680699999999998</c:v>
                </c:pt>
                <c:pt idx="9">
                  <c:v>0.74978599999999995</c:v>
                </c:pt>
                <c:pt idx="10">
                  <c:v>0.76379399999999997</c:v>
                </c:pt>
                <c:pt idx="11">
                  <c:v>0.76849400000000001</c:v>
                </c:pt>
                <c:pt idx="12">
                  <c:v>0.763733</c:v>
                </c:pt>
                <c:pt idx="13">
                  <c:v>0.74963400000000002</c:v>
                </c:pt>
                <c:pt idx="14">
                  <c:v>0.72656200000000004</c:v>
                </c:pt>
                <c:pt idx="15">
                  <c:v>0.69506800000000002</c:v>
                </c:pt>
                <c:pt idx="16">
                  <c:v>0.655945</c:v>
                </c:pt>
                <c:pt idx="17">
                  <c:v>0.61013799999999996</c:v>
                </c:pt>
                <c:pt idx="18">
                  <c:v>0.55880700000000005</c:v>
                </c:pt>
                <c:pt idx="19">
                  <c:v>0.50320399999999998</c:v>
                </c:pt>
                <c:pt idx="20">
                  <c:v>0.44467200000000001</c:v>
                </c:pt>
                <c:pt idx="21">
                  <c:v>0.38467400000000002</c:v>
                </c:pt>
                <c:pt idx="22">
                  <c:v>0.32470700000000002</c:v>
                </c:pt>
                <c:pt idx="23">
                  <c:v>0.26620500000000002</c:v>
                </c:pt>
                <c:pt idx="24">
                  <c:v>0.21063200000000001</c:v>
                </c:pt>
                <c:pt idx="25">
                  <c:v>0.159332</c:v>
                </c:pt>
                <c:pt idx="26">
                  <c:v>0.113617</c:v>
                </c:pt>
                <c:pt idx="27">
                  <c:v>7.4553999999999995E-2</c:v>
                </c:pt>
                <c:pt idx="28">
                  <c:v>4.3152000000000003E-2</c:v>
                </c:pt>
                <c:pt idx="29">
                  <c:v>2.0142E-2</c:v>
                </c:pt>
                <c:pt idx="30">
                  <c:v>6.1339999999999997E-3</c:v>
                </c:pt>
                <c:pt idx="31">
                  <c:v>1.4649999999999999E-3</c:v>
                </c:pt>
                <c:pt idx="32">
                  <c:v>6.2560000000000003E-3</c:v>
                </c:pt>
                <c:pt idx="33">
                  <c:v>2.0355000000000002E-2</c:v>
                </c:pt>
                <c:pt idx="34">
                  <c:v>4.3427E-2</c:v>
                </c:pt>
                <c:pt idx="35">
                  <c:v>7.4889999999999998E-2</c:v>
                </c:pt>
                <c:pt idx="36">
                  <c:v>0.114014</c:v>
                </c:pt>
                <c:pt idx="37">
                  <c:v>0.15978999999999999</c:v>
                </c:pt>
                <c:pt idx="38">
                  <c:v>0.211121</c:v>
                </c:pt>
                <c:pt idx="39">
                  <c:v>0.26675399999999999</c:v>
                </c:pt>
                <c:pt idx="40">
                  <c:v>0.32528699999999999</c:v>
                </c:pt>
                <c:pt idx="41">
                  <c:v>0.38528400000000002</c:v>
                </c:pt>
                <c:pt idx="42">
                  <c:v>0.44525100000000001</c:v>
                </c:pt>
                <c:pt idx="43">
                  <c:v>0.50375400000000004</c:v>
                </c:pt>
                <c:pt idx="44">
                  <c:v>0.55935699999999999</c:v>
                </c:pt>
                <c:pt idx="45">
                  <c:v>0.61065700000000001</c:v>
                </c:pt>
                <c:pt idx="46">
                  <c:v>0.65637199999999996</c:v>
                </c:pt>
                <c:pt idx="47">
                  <c:v>0.69543500000000003</c:v>
                </c:pt>
                <c:pt idx="48">
                  <c:v>0.72680699999999998</c:v>
                </c:pt>
                <c:pt idx="49">
                  <c:v>0.74978599999999995</c:v>
                </c:pt>
                <c:pt idx="50">
                  <c:v>0.76379399999999997</c:v>
                </c:pt>
                <c:pt idx="51">
                  <c:v>0.76846300000000001</c:v>
                </c:pt>
                <c:pt idx="52">
                  <c:v>0.76370199999999999</c:v>
                </c:pt>
                <c:pt idx="53">
                  <c:v>0.74963400000000002</c:v>
                </c:pt>
                <c:pt idx="54">
                  <c:v>0.72656200000000004</c:v>
                </c:pt>
                <c:pt idx="55">
                  <c:v>0.69506800000000002</c:v>
                </c:pt>
                <c:pt idx="56">
                  <c:v>0.655945</c:v>
                </c:pt>
                <c:pt idx="57">
                  <c:v>0.61016800000000004</c:v>
                </c:pt>
                <c:pt idx="58">
                  <c:v>0.55880700000000005</c:v>
                </c:pt>
                <c:pt idx="59">
                  <c:v>0.50320399999999998</c:v>
                </c:pt>
                <c:pt idx="60">
                  <c:v>0.44467200000000001</c:v>
                </c:pt>
                <c:pt idx="61">
                  <c:v>0.38467400000000002</c:v>
                </c:pt>
                <c:pt idx="62">
                  <c:v>0.32470700000000002</c:v>
                </c:pt>
                <c:pt idx="63">
                  <c:v>0.26617400000000002</c:v>
                </c:pt>
                <c:pt idx="64">
                  <c:v>0.21060200000000001</c:v>
                </c:pt>
                <c:pt idx="65">
                  <c:v>0.159332</c:v>
                </c:pt>
                <c:pt idx="66">
                  <c:v>0.113617</c:v>
                </c:pt>
                <c:pt idx="67">
                  <c:v>7.4553999999999995E-2</c:v>
                </c:pt>
                <c:pt idx="68">
                  <c:v>4.3152000000000003E-2</c:v>
                </c:pt>
                <c:pt idx="69">
                  <c:v>2.0171999999999999E-2</c:v>
                </c:pt>
                <c:pt idx="70">
                  <c:v>6.1339999999999997E-3</c:v>
                </c:pt>
                <c:pt idx="71">
                  <c:v>1.4649999999999999E-3</c:v>
                </c:pt>
                <c:pt idx="72">
                  <c:v>6.2259999999999998E-3</c:v>
                </c:pt>
                <c:pt idx="73">
                  <c:v>2.0355000000000002E-2</c:v>
                </c:pt>
                <c:pt idx="74">
                  <c:v>4.3427E-2</c:v>
                </c:pt>
                <c:pt idx="75">
                  <c:v>7.4921000000000001E-2</c:v>
                </c:pt>
                <c:pt idx="76">
                  <c:v>0.114014</c:v>
                </c:pt>
                <c:pt idx="77">
                  <c:v>0.15978999999999999</c:v>
                </c:pt>
                <c:pt idx="78">
                  <c:v>0.211121</c:v>
                </c:pt>
                <c:pt idx="79">
                  <c:v>0.26675399999999999</c:v>
                </c:pt>
                <c:pt idx="80">
                  <c:v>0.32528699999999999</c:v>
                </c:pt>
                <c:pt idx="81">
                  <c:v>0.38528400000000002</c:v>
                </c:pt>
                <c:pt idx="82">
                  <c:v>0.44525100000000001</c:v>
                </c:pt>
                <c:pt idx="83">
                  <c:v>0.50375400000000004</c:v>
                </c:pt>
                <c:pt idx="84">
                  <c:v>0.55932599999999999</c:v>
                </c:pt>
                <c:pt idx="85">
                  <c:v>0.610626</c:v>
                </c:pt>
                <c:pt idx="86">
                  <c:v>0.65637199999999996</c:v>
                </c:pt>
                <c:pt idx="87">
                  <c:v>0.69543500000000003</c:v>
                </c:pt>
                <c:pt idx="88">
                  <c:v>0.72683699999999996</c:v>
                </c:pt>
                <c:pt idx="89">
                  <c:v>0.74981699999999996</c:v>
                </c:pt>
                <c:pt idx="90">
                  <c:v>0.76379399999999997</c:v>
                </c:pt>
                <c:pt idx="91">
                  <c:v>0.76846300000000001</c:v>
                </c:pt>
                <c:pt idx="92">
                  <c:v>0.76370199999999999</c:v>
                </c:pt>
                <c:pt idx="93">
                  <c:v>0.74960300000000002</c:v>
                </c:pt>
                <c:pt idx="94">
                  <c:v>0.72656200000000004</c:v>
                </c:pt>
                <c:pt idx="95">
                  <c:v>0.69506800000000002</c:v>
                </c:pt>
                <c:pt idx="96">
                  <c:v>0.65597499999999997</c:v>
                </c:pt>
                <c:pt idx="97">
                  <c:v>0.61016800000000004</c:v>
                </c:pt>
                <c:pt idx="98">
                  <c:v>0.55883799999999995</c:v>
                </c:pt>
                <c:pt idx="99">
                  <c:v>0.50320399999999998</c:v>
                </c:pt>
                <c:pt idx="100">
                  <c:v>0.44467200000000001</c:v>
                </c:pt>
                <c:pt idx="101">
                  <c:v>0.38467400000000002</c:v>
                </c:pt>
                <c:pt idx="102">
                  <c:v>0.32470700000000002</c:v>
                </c:pt>
                <c:pt idx="103">
                  <c:v>0.26620500000000002</c:v>
                </c:pt>
                <c:pt idx="104">
                  <c:v>0.21060200000000001</c:v>
                </c:pt>
                <c:pt idx="105">
                  <c:v>0.159332</c:v>
                </c:pt>
                <c:pt idx="106">
                  <c:v>0.11358600000000001</c:v>
                </c:pt>
                <c:pt idx="107">
                  <c:v>7.4553999999999995E-2</c:v>
                </c:pt>
                <c:pt idx="108">
                  <c:v>4.3152000000000003E-2</c:v>
                </c:pt>
                <c:pt idx="109">
                  <c:v>2.0171999999999999E-2</c:v>
                </c:pt>
                <c:pt idx="110">
                  <c:v>6.1650000000000003E-3</c:v>
                </c:pt>
                <c:pt idx="111">
                  <c:v>1.4649999999999999E-3</c:v>
                </c:pt>
                <c:pt idx="112">
                  <c:v>6.2259999999999998E-3</c:v>
                </c:pt>
                <c:pt idx="113">
                  <c:v>2.0324999999999999E-2</c:v>
                </c:pt>
                <c:pt idx="114">
                  <c:v>4.3395999999999997E-2</c:v>
                </c:pt>
                <c:pt idx="115">
                  <c:v>7.4889999999999998E-2</c:v>
                </c:pt>
                <c:pt idx="116">
                  <c:v>0.114014</c:v>
                </c:pt>
                <c:pt idx="117">
                  <c:v>0.15982099999999999</c:v>
                </c:pt>
                <c:pt idx="118">
                  <c:v>0.21115100000000001</c:v>
                </c:pt>
                <c:pt idx="119">
                  <c:v>0.26675399999999999</c:v>
                </c:pt>
                <c:pt idx="120">
                  <c:v>0.32528699999999999</c:v>
                </c:pt>
                <c:pt idx="121">
                  <c:v>0.38528400000000002</c:v>
                </c:pt>
                <c:pt idx="122">
                  <c:v>0.44525100000000001</c:v>
                </c:pt>
                <c:pt idx="123">
                  <c:v>0.50375400000000004</c:v>
                </c:pt>
                <c:pt idx="124">
                  <c:v>0.55935699999999999</c:v>
                </c:pt>
                <c:pt idx="125">
                  <c:v>0.610626</c:v>
                </c:pt>
                <c:pt idx="126">
                  <c:v>0.65634199999999998</c:v>
                </c:pt>
                <c:pt idx="127">
                  <c:v>0.69540400000000002</c:v>
                </c:pt>
                <c:pt idx="128">
                  <c:v>0.72683699999999996</c:v>
                </c:pt>
                <c:pt idx="129">
                  <c:v>0.74981699999999996</c:v>
                </c:pt>
                <c:pt idx="130">
                  <c:v>0.76382399999999995</c:v>
                </c:pt>
                <c:pt idx="131">
                  <c:v>0.76849400000000001</c:v>
                </c:pt>
                <c:pt idx="132">
                  <c:v>0.76370199999999999</c:v>
                </c:pt>
                <c:pt idx="133">
                  <c:v>0.74960300000000002</c:v>
                </c:pt>
                <c:pt idx="134">
                  <c:v>0.72653199999999996</c:v>
                </c:pt>
                <c:pt idx="135">
                  <c:v>0.69506800000000002</c:v>
                </c:pt>
                <c:pt idx="136">
                  <c:v>0.655945</c:v>
                </c:pt>
                <c:pt idx="137">
                  <c:v>0.61016800000000004</c:v>
                </c:pt>
                <c:pt idx="138">
                  <c:v>0.55883799999999995</c:v>
                </c:pt>
                <c:pt idx="139">
                  <c:v>0.50320399999999998</c:v>
                </c:pt>
                <c:pt idx="140">
                  <c:v>0.44467200000000001</c:v>
                </c:pt>
                <c:pt idx="141">
                  <c:v>0.38467400000000002</c:v>
                </c:pt>
                <c:pt idx="142">
                  <c:v>0.32470700000000002</c:v>
                </c:pt>
                <c:pt idx="143">
                  <c:v>0.26620500000000002</c:v>
                </c:pt>
                <c:pt idx="144">
                  <c:v>0.21060200000000001</c:v>
                </c:pt>
                <c:pt idx="145">
                  <c:v>0.159332</c:v>
                </c:pt>
                <c:pt idx="146">
                  <c:v>0.11358600000000001</c:v>
                </c:pt>
                <c:pt idx="147">
                  <c:v>7.4553999999999995E-2</c:v>
                </c:pt>
                <c:pt idx="148">
                  <c:v>4.3152000000000003E-2</c:v>
                </c:pt>
                <c:pt idx="149">
                  <c:v>2.0171999999999999E-2</c:v>
                </c:pt>
                <c:pt idx="150">
                  <c:v>6.1650000000000003E-3</c:v>
                </c:pt>
                <c:pt idx="151">
                  <c:v>1.495E-3</c:v>
                </c:pt>
                <c:pt idx="152">
                  <c:v>6.2560000000000003E-3</c:v>
                </c:pt>
                <c:pt idx="153">
                  <c:v>2.0324999999999999E-2</c:v>
                </c:pt>
                <c:pt idx="154">
                  <c:v>4.3395999999999997E-2</c:v>
                </c:pt>
                <c:pt idx="155">
                  <c:v>7.4889999999999998E-2</c:v>
                </c:pt>
                <c:pt idx="156">
                  <c:v>0.114014</c:v>
                </c:pt>
                <c:pt idx="157">
                  <c:v>0.15982099999999999</c:v>
                </c:pt>
                <c:pt idx="158">
                  <c:v>0.21115100000000001</c:v>
                </c:pt>
                <c:pt idx="159">
                  <c:v>0.26675399999999999</c:v>
                </c:pt>
                <c:pt idx="160">
                  <c:v>0.32528699999999999</c:v>
                </c:pt>
                <c:pt idx="161">
                  <c:v>0.38528400000000002</c:v>
                </c:pt>
                <c:pt idx="162">
                  <c:v>0.44525100000000001</c:v>
                </c:pt>
                <c:pt idx="163">
                  <c:v>0.50378400000000001</c:v>
                </c:pt>
                <c:pt idx="164">
                  <c:v>0.55935699999999999</c:v>
                </c:pt>
                <c:pt idx="165">
                  <c:v>0.610626</c:v>
                </c:pt>
                <c:pt idx="166">
                  <c:v>0.65634199999999998</c:v>
                </c:pt>
                <c:pt idx="167">
                  <c:v>0.69540400000000002</c:v>
                </c:pt>
                <c:pt idx="168">
                  <c:v>0.72680699999999998</c:v>
                </c:pt>
                <c:pt idx="169">
                  <c:v>0.74978599999999995</c:v>
                </c:pt>
                <c:pt idx="170">
                  <c:v>0.76382399999999995</c:v>
                </c:pt>
                <c:pt idx="171">
                  <c:v>0.76852399999999998</c:v>
                </c:pt>
                <c:pt idx="172">
                  <c:v>0.763733</c:v>
                </c:pt>
                <c:pt idx="173">
                  <c:v>0.74960300000000002</c:v>
                </c:pt>
                <c:pt idx="174">
                  <c:v>0.72653199999999996</c:v>
                </c:pt>
                <c:pt idx="175">
                  <c:v>0.69506800000000002</c:v>
                </c:pt>
                <c:pt idx="176">
                  <c:v>0.655945</c:v>
                </c:pt>
                <c:pt idx="177">
                  <c:v>0.61016800000000004</c:v>
                </c:pt>
                <c:pt idx="178">
                  <c:v>0.55883799999999995</c:v>
                </c:pt>
                <c:pt idx="179">
                  <c:v>0.50320399999999998</c:v>
                </c:pt>
                <c:pt idx="180">
                  <c:v>0.44470199999999999</c:v>
                </c:pt>
                <c:pt idx="181">
                  <c:v>0.38467400000000002</c:v>
                </c:pt>
                <c:pt idx="182">
                  <c:v>0.32470700000000002</c:v>
                </c:pt>
                <c:pt idx="183">
                  <c:v>0.26620500000000002</c:v>
                </c:pt>
                <c:pt idx="184">
                  <c:v>0.21063200000000001</c:v>
                </c:pt>
                <c:pt idx="185">
                  <c:v>0.159332</c:v>
                </c:pt>
                <c:pt idx="186">
                  <c:v>0.11358600000000001</c:v>
                </c:pt>
                <c:pt idx="187">
                  <c:v>7.4524000000000007E-2</c:v>
                </c:pt>
                <c:pt idx="188">
                  <c:v>4.3121E-2</c:v>
                </c:pt>
                <c:pt idx="189">
                  <c:v>2.0142E-2</c:v>
                </c:pt>
                <c:pt idx="190">
                  <c:v>6.1650000000000003E-3</c:v>
                </c:pt>
                <c:pt idx="191">
                  <c:v>1.495E-3</c:v>
                </c:pt>
                <c:pt idx="192">
                  <c:v>6.2560000000000003E-3</c:v>
                </c:pt>
                <c:pt idx="193">
                  <c:v>2.0355000000000002E-2</c:v>
                </c:pt>
                <c:pt idx="194">
                  <c:v>4.3427E-2</c:v>
                </c:pt>
                <c:pt idx="195">
                  <c:v>7.4889999999999998E-2</c:v>
                </c:pt>
                <c:pt idx="196">
                  <c:v>0.113983</c:v>
                </c:pt>
                <c:pt idx="197">
                  <c:v>0.15978999999999999</c:v>
                </c:pt>
                <c:pt idx="198">
                  <c:v>0.21115100000000001</c:v>
                </c:pt>
                <c:pt idx="199">
                  <c:v>0.26675399999999999</c:v>
                </c:pt>
                <c:pt idx="200">
                  <c:v>0.32528699999999999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80-3D40-927E-8BE6D13E517D}"/>
            </c:ext>
          </c:extLst>
        </c:ser>
        <c:ser>
          <c:idx val="2"/>
          <c:order val="2"/>
          <c:tx>
            <c:strRef>
              <c:f>'lpf 5k f 1000'!$D$1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5k f 1000'!$A$2:$A$400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5k f 1000'!$D$2:$D$400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0.11816400000000001</c:v>
                </c:pt>
                <c:pt idx="2">
                  <c:v>0.390625</c:v>
                </c:pt>
                <c:pt idx="3">
                  <c:v>0.49804700000000002</c:v>
                </c:pt>
                <c:pt idx="4">
                  <c:v>0.55859400000000003</c:v>
                </c:pt>
                <c:pt idx="5">
                  <c:v>0.61035200000000001</c:v>
                </c:pt>
                <c:pt idx="6">
                  <c:v>0.65625</c:v>
                </c:pt>
                <c:pt idx="7">
                  <c:v>0.69531200000000004</c:v>
                </c:pt>
                <c:pt idx="8">
                  <c:v>0.72656200000000004</c:v>
                </c:pt>
                <c:pt idx="9">
                  <c:v>0.74902299999999999</c:v>
                </c:pt>
                <c:pt idx="10">
                  <c:v>0.76367200000000002</c:v>
                </c:pt>
                <c:pt idx="11">
                  <c:v>0.76757799999999998</c:v>
                </c:pt>
                <c:pt idx="12">
                  <c:v>0.76367200000000002</c:v>
                </c:pt>
                <c:pt idx="13">
                  <c:v>0.74902299999999999</c:v>
                </c:pt>
                <c:pt idx="14">
                  <c:v>0.72656200000000004</c:v>
                </c:pt>
                <c:pt idx="15">
                  <c:v>0.69433599999999995</c:v>
                </c:pt>
                <c:pt idx="16">
                  <c:v>0.65527299999999999</c:v>
                </c:pt>
                <c:pt idx="17">
                  <c:v>0.609375</c:v>
                </c:pt>
                <c:pt idx="18">
                  <c:v>0.55859400000000003</c:v>
                </c:pt>
                <c:pt idx="19">
                  <c:v>0.50292999999999999</c:v>
                </c:pt>
                <c:pt idx="20">
                  <c:v>0.44433600000000001</c:v>
                </c:pt>
                <c:pt idx="21">
                  <c:v>0.38378899999999999</c:v>
                </c:pt>
                <c:pt idx="22">
                  <c:v>0.32421899999999998</c:v>
                </c:pt>
                <c:pt idx="23">
                  <c:v>0.265625</c:v>
                </c:pt>
                <c:pt idx="24">
                  <c:v>0.20996100000000001</c:v>
                </c:pt>
                <c:pt idx="25">
                  <c:v>0.15917999999999999</c:v>
                </c:pt>
                <c:pt idx="26">
                  <c:v>0.11328100000000001</c:v>
                </c:pt>
                <c:pt idx="27">
                  <c:v>7.4218999999999993E-2</c:v>
                </c:pt>
                <c:pt idx="28">
                  <c:v>4.2969E-2</c:v>
                </c:pt>
                <c:pt idx="29">
                  <c:v>1.9531E-2</c:v>
                </c:pt>
                <c:pt idx="30">
                  <c:v>5.8589999999999996E-3</c:v>
                </c:pt>
                <c:pt idx="31">
                  <c:v>9.77E-4</c:v>
                </c:pt>
                <c:pt idx="32">
                  <c:v>5.8589999999999996E-3</c:v>
                </c:pt>
                <c:pt idx="33">
                  <c:v>1.9531E-2</c:v>
                </c:pt>
                <c:pt idx="34">
                  <c:v>4.2969E-2</c:v>
                </c:pt>
                <c:pt idx="35">
                  <c:v>7.4218999999999993E-2</c:v>
                </c:pt>
                <c:pt idx="36">
                  <c:v>0.11328100000000001</c:v>
                </c:pt>
                <c:pt idx="37">
                  <c:v>0.15917999999999999</c:v>
                </c:pt>
                <c:pt idx="38">
                  <c:v>0.21093799999999999</c:v>
                </c:pt>
                <c:pt idx="39">
                  <c:v>0.26660200000000001</c:v>
                </c:pt>
                <c:pt idx="40">
                  <c:v>0.32519500000000001</c:v>
                </c:pt>
                <c:pt idx="41">
                  <c:v>0.384766</c:v>
                </c:pt>
                <c:pt idx="42">
                  <c:v>0.44433600000000001</c:v>
                </c:pt>
                <c:pt idx="43">
                  <c:v>0.50292999999999999</c:v>
                </c:pt>
                <c:pt idx="44">
                  <c:v>0.55859400000000003</c:v>
                </c:pt>
                <c:pt idx="45">
                  <c:v>0.61035200000000001</c:v>
                </c:pt>
                <c:pt idx="46">
                  <c:v>0.65625</c:v>
                </c:pt>
                <c:pt idx="47">
                  <c:v>0.69531200000000004</c:v>
                </c:pt>
                <c:pt idx="48">
                  <c:v>0.72656200000000004</c:v>
                </c:pt>
                <c:pt idx="49">
                  <c:v>0.74902299999999999</c:v>
                </c:pt>
                <c:pt idx="50">
                  <c:v>0.76367200000000002</c:v>
                </c:pt>
                <c:pt idx="51">
                  <c:v>0.76757799999999998</c:v>
                </c:pt>
                <c:pt idx="52">
                  <c:v>0.76367200000000002</c:v>
                </c:pt>
                <c:pt idx="53">
                  <c:v>0.74902299999999999</c:v>
                </c:pt>
                <c:pt idx="54">
                  <c:v>0.72656200000000004</c:v>
                </c:pt>
                <c:pt idx="55">
                  <c:v>0.69433599999999995</c:v>
                </c:pt>
                <c:pt idx="56">
                  <c:v>0.65527299999999999</c:v>
                </c:pt>
                <c:pt idx="57">
                  <c:v>0.609375</c:v>
                </c:pt>
                <c:pt idx="58">
                  <c:v>0.55859400000000003</c:v>
                </c:pt>
                <c:pt idx="59">
                  <c:v>0.50292999999999999</c:v>
                </c:pt>
                <c:pt idx="60">
                  <c:v>0.44433600000000001</c:v>
                </c:pt>
                <c:pt idx="61">
                  <c:v>0.38378899999999999</c:v>
                </c:pt>
                <c:pt idx="62">
                  <c:v>0.32421899999999998</c:v>
                </c:pt>
                <c:pt idx="63">
                  <c:v>0.265625</c:v>
                </c:pt>
                <c:pt idx="64">
                  <c:v>0.20996100000000001</c:v>
                </c:pt>
                <c:pt idx="65">
                  <c:v>0.15917999999999999</c:v>
                </c:pt>
                <c:pt idx="66">
                  <c:v>0.11328100000000001</c:v>
                </c:pt>
                <c:pt idx="67">
                  <c:v>7.4218999999999993E-2</c:v>
                </c:pt>
                <c:pt idx="68">
                  <c:v>4.2969E-2</c:v>
                </c:pt>
                <c:pt idx="69">
                  <c:v>1.9531E-2</c:v>
                </c:pt>
                <c:pt idx="70">
                  <c:v>5.8589999999999996E-3</c:v>
                </c:pt>
                <c:pt idx="71">
                  <c:v>9.77E-4</c:v>
                </c:pt>
                <c:pt idx="72">
                  <c:v>5.8589999999999996E-3</c:v>
                </c:pt>
                <c:pt idx="73">
                  <c:v>1.9531E-2</c:v>
                </c:pt>
                <c:pt idx="74">
                  <c:v>4.2969E-2</c:v>
                </c:pt>
                <c:pt idx="75">
                  <c:v>7.4218999999999993E-2</c:v>
                </c:pt>
                <c:pt idx="76">
                  <c:v>0.11328100000000001</c:v>
                </c:pt>
                <c:pt idx="77">
                  <c:v>0.15917999999999999</c:v>
                </c:pt>
                <c:pt idx="78">
                  <c:v>0.21093799999999999</c:v>
                </c:pt>
                <c:pt idx="79">
                  <c:v>0.26660200000000001</c:v>
                </c:pt>
                <c:pt idx="80">
                  <c:v>0.32519500000000001</c:v>
                </c:pt>
                <c:pt idx="81">
                  <c:v>0.384766</c:v>
                </c:pt>
                <c:pt idx="82">
                  <c:v>0.44433600000000001</c:v>
                </c:pt>
                <c:pt idx="83">
                  <c:v>0.50292999999999999</c:v>
                </c:pt>
                <c:pt idx="84">
                  <c:v>0.55859400000000003</c:v>
                </c:pt>
                <c:pt idx="85">
                  <c:v>0.61035200000000001</c:v>
                </c:pt>
                <c:pt idx="86">
                  <c:v>0.65625</c:v>
                </c:pt>
                <c:pt idx="87">
                  <c:v>0.69531200000000004</c:v>
                </c:pt>
                <c:pt idx="88">
                  <c:v>0.72656200000000004</c:v>
                </c:pt>
                <c:pt idx="89">
                  <c:v>0.74902299999999999</c:v>
                </c:pt>
                <c:pt idx="90">
                  <c:v>0.76367200000000002</c:v>
                </c:pt>
                <c:pt idx="91">
                  <c:v>0.76757799999999998</c:v>
                </c:pt>
                <c:pt idx="92">
                  <c:v>0.76367200000000002</c:v>
                </c:pt>
                <c:pt idx="93">
                  <c:v>0.74902299999999999</c:v>
                </c:pt>
                <c:pt idx="94">
                  <c:v>0.72656200000000004</c:v>
                </c:pt>
                <c:pt idx="95">
                  <c:v>0.69433599999999995</c:v>
                </c:pt>
                <c:pt idx="96">
                  <c:v>0.65527299999999999</c:v>
                </c:pt>
                <c:pt idx="97">
                  <c:v>0.609375</c:v>
                </c:pt>
                <c:pt idx="98">
                  <c:v>0.55859400000000003</c:v>
                </c:pt>
                <c:pt idx="99">
                  <c:v>0.50292999999999999</c:v>
                </c:pt>
                <c:pt idx="100">
                  <c:v>0.44433600000000001</c:v>
                </c:pt>
                <c:pt idx="101">
                  <c:v>0.38378899999999999</c:v>
                </c:pt>
                <c:pt idx="102">
                  <c:v>0.32421899999999998</c:v>
                </c:pt>
                <c:pt idx="103">
                  <c:v>0.265625</c:v>
                </c:pt>
                <c:pt idx="104">
                  <c:v>0.20996100000000001</c:v>
                </c:pt>
                <c:pt idx="105">
                  <c:v>0.15917999999999999</c:v>
                </c:pt>
                <c:pt idx="106">
                  <c:v>0.11328100000000001</c:v>
                </c:pt>
                <c:pt idx="107">
                  <c:v>7.4218999999999993E-2</c:v>
                </c:pt>
                <c:pt idx="108">
                  <c:v>4.2969E-2</c:v>
                </c:pt>
                <c:pt idx="109">
                  <c:v>1.9531E-2</c:v>
                </c:pt>
                <c:pt idx="110">
                  <c:v>5.8589999999999996E-3</c:v>
                </c:pt>
                <c:pt idx="111">
                  <c:v>9.77E-4</c:v>
                </c:pt>
                <c:pt idx="112">
                  <c:v>5.8589999999999996E-3</c:v>
                </c:pt>
                <c:pt idx="113">
                  <c:v>1.9531E-2</c:v>
                </c:pt>
                <c:pt idx="114">
                  <c:v>4.2969E-2</c:v>
                </c:pt>
                <c:pt idx="115">
                  <c:v>7.4218999999999993E-2</c:v>
                </c:pt>
                <c:pt idx="116">
                  <c:v>0.11328100000000001</c:v>
                </c:pt>
                <c:pt idx="117">
                  <c:v>0.15917999999999999</c:v>
                </c:pt>
                <c:pt idx="118">
                  <c:v>0.21093799999999999</c:v>
                </c:pt>
                <c:pt idx="119">
                  <c:v>0.26660200000000001</c:v>
                </c:pt>
                <c:pt idx="120">
                  <c:v>0.32519500000000001</c:v>
                </c:pt>
                <c:pt idx="121">
                  <c:v>0.384766</c:v>
                </c:pt>
                <c:pt idx="122">
                  <c:v>0.44433600000000001</c:v>
                </c:pt>
                <c:pt idx="123">
                  <c:v>0.50292999999999999</c:v>
                </c:pt>
                <c:pt idx="124">
                  <c:v>0.55859400000000003</c:v>
                </c:pt>
                <c:pt idx="125">
                  <c:v>0.61035200000000001</c:v>
                </c:pt>
                <c:pt idx="126">
                  <c:v>0.65625</c:v>
                </c:pt>
                <c:pt idx="127">
                  <c:v>0.69531200000000004</c:v>
                </c:pt>
                <c:pt idx="128">
                  <c:v>0.72656200000000004</c:v>
                </c:pt>
                <c:pt idx="129">
                  <c:v>0.74902299999999999</c:v>
                </c:pt>
                <c:pt idx="130">
                  <c:v>0.76367200000000002</c:v>
                </c:pt>
                <c:pt idx="131">
                  <c:v>0.76757799999999998</c:v>
                </c:pt>
                <c:pt idx="132">
                  <c:v>0.76367200000000002</c:v>
                </c:pt>
                <c:pt idx="133">
                  <c:v>0.74902299999999999</c:v>
                </c:pt>
                <c:pt idx="134">
                  <c:v>0.72558599999999995</c:v>
                </c:pt>
                <c:pt idx="135">
                  <c:v>0.69433599999999995</c:v>
                </c:pt>
                <c:pt idx="136">
                  <c:v>0.65527299999999999</c:v>
                </c:pt>
                <c:pt idx="137">
                  <c:v>0.609375</c:v>
                </c:pt>
                <c:pt idx="138">
                  <c:v>0.55859400000000003</c:v>
                </c:pt>
                <c:pt idx="139">
                  <c:v>0.50292999999999999</c:v>
                </c:pt>
                <c:pt idx="140">
                  <c:v>0.44433600000000001</c:v>
                </c:pt>
                <c:pt idx="141">
                  <c:v>0.38378899999999999</c:v>
                </c:pt>
                <c:pt idx="142">
                  <c:v>0.32421899999999998</c:v>
                </c:pt>
                <c:pt idx="143">
                  <c:v>0.265625</c:v>
                </c:pt>
                <c:pt idx="144">
                  <c:v>0.20996100000000001</c:v>
                </c:pt>
                <c:pt idx="145">
                  <c:v>0.15917999999999999</c:v>
                </c:pt>
                <c:pt idx="146">
                  <c:v>0.11328100000000001</c:v>
                </c:pt>
                <c:pt idx="147">
                  <c:v>7.4218999999999993E-2</c:v>
                </c:pt>
                <c:pt idx="148">
                  <c:v>4.2969E-2</c:v>
                </c:pt>
                <c:pt idx="149">
                  <c:v>1.9531E-2</c:v>
                </c:pt>
                <c:pt idx="150">
                  <c:v>5.8589999999999996E-3</c:v>
                </c:pt>
                <c:pt idx="151">
                  <c:v>9.77E-4</c:v>
                </c:pt>
                <c:pt idx="152">
                  <c:v>5.8589999999999996E-3</c:v>
                </c:pt>
                <c:pt idx="153">
                  <c:v>1.9531E-2</c:v>
                </c:pt>
                <c:pt idx="154">
                  <c:v>4.2969E-2</c:v>
                </c:pt>
                <c:pt idx="155">
                  <c:v>7.4218999999999993E-2</c:v>
                </c:pt>
                <c:pt idx="156">
                  <c:v>0.11328100000000001</c:v>
                </c:pt>
                <c:pt idx="157">
                  <c:v>0.15917999999999999</c:v>
                </c:pt>
                <c:pt idx="158">
                  <c:v>0.21093799999999999</c:v>
                </c:pt>
                <c:pt idx="159">
                  <c:v>0.26660200000000001</c:v>
                </c:pt>
                <c:pt idx="160">
                  <c:v>0.32519500000000001</c:v>
                </c:pt>
                <c:pt idx="161">
                  <c:v>0.384766</c:v>
                </c:pt>
                <c:pt idx="162">
                  <c:v>0.44433600000000001</c:v>
                </c:pt>
                <c:pt idx="163">
                  <c:v>0.50292999999999999</c:v>
                </c:pt>
                <c:pt idx="164">
                  <c:v>0.55859400000000003</c:v>
                </c:pt>
                <c:pt idx="165">
                  <c:v>0.61035200000000001</c:v>
                </c:pt>
                <c:pt idx="166">
                  <c:v>0.65625</c:v>
                </c:pt>
                <c:pt idx="167">
                  <c:v>0.69531200000000004</c:v>
                </c:pt>
                <c:pt idx="168">
                  <c:v>0.72656200000000004</c:v>
                </c:pt>
                <c:pt idx="169">
                  <c:v>0.74902299999999999</c:v>
                </c:pt>
                <c:pt idx="170">
                  <c:v>0.76367200000000002</c:v>
                </c:pt>
                <c:pt idx="171">
                  <c:v>0.76757799999999998</c:v>
                </c:pt>
                <c:pt idx="172">
                  <c:v>0.76367200000000002</c:v>
                </c:pt>
                <c:pt idx="173">
                  <c:v>0.74902299999999999</c:v>
                </c:pt>
                <c:pt idx="174">
                  <c:v>0.72558599999999995</c:v>
                </c:pt>
                <c:pt idx="175">
                  <c:v>0.69433599999999995</c:v>
                </c:pt>
                <c:pt idx="176">
                  <c:v>0.65527299999999999</c:v>
                </c:pt>
                <c:pt idx="177">
                  <c:v>0.609375</c:v>
                </c:pt>
                <c:pt idx="178">
                  <c:v>0.55859400000000003</c:v>
                </c:pt>
                <c:pt idx="179">
                  <c:v>0.50292999999999999</c:v>
                </c:pt>
                <c:pt idx="180">
                  <c:v>0.44433600000000001</c:v>
                </c:pt>
                <c:pt idx="181">
                  <c:v>0.38378899999999999</c:v>
                </c:pt>
                <c:pt idx="182">
                  <c:v>0.32421899999999998</c:v>
                </c:pt>
                <c:pt idx="183">
                  <c:v>0.265625</c:v>
                </c:pt>
                <c:pt idx="184">
                  <c:v>0.20996100000000001</c:v>
                </c:pt>
                <c:pt idx="185">
                  <c:v>0.15917999999999999</c:v>
                </c:pt>
                <c:pt idx="186">
                  <c:v>0.11328100000000001</c:v>
                </c:pt>
                <c:pt idx="187">
                  <c:v>7.4218999999999993E-2</c:v>
                </c:pt>
                <c:pt idx="188">
                  <c:v>4.2969E-2</c:v>
                </c:pt>
                <c:pt idx="189">
                  <c:v>1.9531E-2</c:v>
                </c:pt>
                <c:pt idx="190">
                  <c:v>5.8589999999999996E-3</c:v>
                </c:pt>
                <c:pt idx="191">
                  <c:v>9.77E-4</c:v>
                </c:pt>
                <c:pt idx="192">
                  <c:v>5.8589999999999996E-3</c:v>
                </c:pt>
                <c:pt idx="193">
                  <c:v>1.9531E-2</c:v>
                </c:pt>
                <c:pt idx="194">
                  <c:v>4.2969E-2</c:v>
                </c:pt>
                <c:pt idx="195">
                  <c:v>7.4218999999999993E-2</c:v>
                </c:pt>
                <c:pt idx="196">
                  <c:v>0.11328100000000001</c:v>
                </c:pt>
                <c:pt idx="197">
                  <c:v>0.15917999999999999</c:v>
                </c:pt>
                <c:pt idx="198">
                  <c:v>0.21093799999999999</c:v>
                </c:pt>
                <c:pt idx="199">
                  <c:v>0.26660200000000001</c:v>
                </c:pt>
                <c:pt idx="200">
                  <c:v>0.32519500000000001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80-3D40-927E-8BE6D13E517D}"/>
            </c:ext>
          </c:extLst>
        </c:ser>
        <c:ser>
          <c:idx val="3"/>
          <c:order val="3"/>
          <c:tx>
            <c:strRef>
              <c:f>'lpf 5k f 1000'!$E$1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5k f 1000'!$A$2:$A$400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5k f 1000'!$E$2:$E$400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1.54E-4</c:v>
                </c:pt>
                <c:pt idx="3">
                  <c:v>8.1700000000000002E-4</c:v>
                </c:pt>
                <c:pt idx="4">
                  <c:v>1.9870000000000001E-3</c:v>
                </c:pt>
                <c:pt idx="5">
                  <c:v>3.081E-3</c:v>
                </c:pt>
                <c:pt idx="6">
                  <c:v>2.9069999999999999E-3</c:v>
                </c:pt>
                <c:pt idx="7">
                  <c:v>3.0400000000000002E-4</c:v>
                </c:pt>
                <c:pt idx="8">
                  <c:v>4.5170000000000002E-3</c:v>
                </c:pt>
                <c:pt idx="9">
                  <c:v>8.9309999999999997E-3</c:v>
                </c:pt>
                <c:pt idx="10">
                  <c:v>8.5170000000000003E-3</c:v>
                </c:pt>
                <c:pt idx="11">
                  <c:v>1.64E-4</c:v>
                </c:pt>
                <c:pt idx="12">
                  <c:v>1.5768000000000001E-2</c:v>
                </c:pt>
                <c:pt idx="13">
                  <c:v>2.9773000000000001E-2</c:v>
                </c:pt>
                <c:pt idx="14">
                  <c:v>2.7779000000000002E-2</c:v>
                </c:pt>
                <c:pt idx="15">
                  <c:v>5.1500000000000001E-3</c:v>
                </c:pt>
                <c:pt idx="16">
                  <c:v>7.7337000000000003E-2</c:v>
                </c:pt>
                <c:pt idx="17">
                  <c:v>0.18541199999999999</c:v>
                </c:pt>
                <c:pt idx="18">
                  <c:v>0.31428299999999998</c:v>
                </c:pt>
                <c:pt idx="19">
                  <c:v>0.442691</c:v>
                </c:pt>
                <c:pt idx="20">
                  <c:v>0.55155200000000004</c:v>
                </c:pt>
                <c:pt idx="21">
                  <c:v>0.63071699999999997</c:v>
                </c:pt>
                <c:pt idx="22">
                  <c:v>0.68090799999999996</c:v>
                </c:pt>
                <c:pt idx="23">
                  <c:v>0.71052800000000005</c:v>
                </c:pt>
                <c:pt idx="24">
                  <c:v>0.72967899999999997</c:v>
                </c:pt>
                <c:pt idx="25">
                  <c:v>0.74501799999999996</c:v>
                </c:pt>
                <c:pt idx="26">
                  <c:v>0.75783199999999995</c:v>
                </c:pt>
                <c:pt idx="27">
                  <c:v>0.76548700000000003</c:v>
                </c:pt>
                <c:pt idx="28">
                  <c:v>0.76440900000000001</c:v>
                </c:pt>
                <c:pt idx="29">
                  <c:v>0.75248800000000005</c:v>
                </c:pt>
                <c:pt idx="30">
                  <c:v>0.72973200000000005</c:v>
                </c:pt>
                <c:pt idx="31">
                  <c:v>0.69750100000000004</c:v>
                </c:pt>
                <c:pt idx="32">
                  <c:v>0.65746700000000002</c:v>
                </c:pt>
                <c:pt idx="33">
                  <c:v>0.61107999999999996</c:v>
                </c:pt>
                <c:pt idx="34">
                  <c:v>0.55947199999999997</c:v>
                </c:pt>
                <c:pt idx="35">
                  <c:v>0.50363999999999998</c:v>
                </c:pt>
                <c:pt idx="36">
                  <c:v>0.44489699999999999</c:v>
                </c:pt>
                <c:pt idx="37">
                  <c:v>0.38468200000000002</c:v>
                </c:pt>
                <c:pt idx="38">
                  <c:v>0.32447500000000001</c:v>
                </c:pt>
                <c:pt idx="39">
                  <c:v>0.26575599999999999</c:v>
                </c:pt>
                <c:pt idx="40">
                  <c:v>0.20997099999999999</c:v>
                </c:pt>
                <c:pt idx="41">
                  <c:v>0.15849099999999999</c:v>
                </c:pt>
                <c:pt idx="42">
                  <c:v>0.112583</c:v>
                </c:pt>
                <c:pt idx="43">
                  <c:v>7.3380000000000001E-2</c:v>
                </c:pt>
                <c:pt idx="44">
                  <c:v>4.1849999999999998E-2</c:v>
                </c:pt>
                <c:pt idx="45">
                  <c:v>1.8772E-2</c:v>
                </c:pt>
                <c:pt idx="46">
                  <c:v>4.7149999999999996E-3</c:v>
                </c:pt>
                <c:pt idx="47">
                  <c:v>2.5000000000000001E-5</c:v>
                </c:pt>
                <c:pt idx="48">
                  <c:v>4.816E-3</c:v>
                </c:pt>
                <c:pt idx="49">
                  <c:v>1.8967000000000001E-2</c:v>
                </c:pt>
                <c:pt idx="50">
                  <c:v>4.2127999999999999E-2</c:v>
                </c:pt>
                <c:pt idx="51">
                  <c:v>7.3727000000000001E-2</c:v>
                </c:pt>
                <c:pt idx="52">
                  <c:v>0.11298900000000001</c:v>
                </c:pt>
                <c:pt idx="53">
                  <c:v>0.15894900000000001</c:v>
                </c:pt>
                <c:pt idx="54">
                  <c:v>0.210475</c:v>
                </c:pt>
                <c:pt idx="55">
                  <c:v>0.26629999999999998</c:v>
                </c:pt>
                <c:pt idx="56">
                  <c:v>0.325048</c:v>
                </c:pt>
                <c:pt idx="57">
                  <c:v>0.38527299999999998</c:v>
                </c:pt>
                <c:pt idx="58">
                  <c:v>0.445492</c:v>
                </c:pt>
                <c:pt idx="59">
                  <c:v>0.50422100000000003</c:v>
                </c:pt>
                <c:pt idx="60">
                  <c:v>0.56001500000000004</c:v>
                </c:pt>
                <c:pt idx="61">
                  <c:v>0.61149699999999996</c:v>
                </c:pt>
                <c:pt idx="62">
                  <c:v>0.65739899999999996</c:v>
                </c:pt>
                <c:pt idx="63">
                  <c:v>0.69659000000000004</c:v>
                </c:pt>
                <c:pt idx="64">
                  <c:v>0.728105</c:v>
                </c:pt>
                <c:pt idx="65">
                  <c:v>0.75117199999999995</c:v>
                </c:pt>
                <c:pt idx="66">
                  <c:v>0.76522500000000004</c:v>
                </c:pt>
                <c:pt idx="67">
                  <c:v>0.76991900000000002</c:v>
                </c:pt>
                <c:pt idx="68">
                  <c:v>0.76513799999999998</c:v>
                </c:pt>
                <c:pt idx="69">
                  <c:v>0.75099800000000005</c:v>
                </c:pt>
                <c:pt idx="70">
                  <c:v>0.72784400000000005</c:v>
                </c:pt>
                <c:pt idx="71">
                  <c:v>0.69624399999999997</c:v>
                </c:pt>
                <c:pt idx="72">
                  <c:v>0.65697700000000003</c:v>
                </c:pt>
                <c:pt idx="73">
                  <c:v>0.61100900000000002</c:v>
                </c:pt>
                <c:pt idx="74">
                  <c:v>0.55947599999999997</c:v>
                </c:pt>
                <c:pt idx="75">
                  <c:v>0.50364699999999996</c:v>
                </c:pt>
                <c:pt idx="76">
                  <c:v>0.44489699999999999</c:v>
                </c:pt>
                <c:pt idx="77">
                  <c:v>0.38467400000000002</c:v>
                </c:pt>
                <c:pt idx="78">
                  <c:v>0.32446000000000003</c:v>
                </c:pt>
                <c:pt idx="79">
                  <c:v>0.265739</c:v>
                </c:pt>
                <c:pt idx="80">
                  <c:v>0.209955</c:v>
                </c:pt>
                <c:pt idx="81">
                  <c:v>0.15848000000000001</c:v>
                </c:pt>
                <c:pt idx="82">
                  <c:v>0.11258</c:v>
                </c:pt>
                <c:pt idx="83">
                  <c:v>7.3385000000000006E-2</c:v>
                </c:pt>
                <c:pt idx="84">
                  <c:v>4.1857999999999999E-2</c:v>
                </c:pt>
                <c:pt idx="85">
                  <c:v>1.8778E-2</c:v>
                </c:pt>
                <c:pt idx="86">
                  <c:v>4.718E-3</c:v>
                </c:pt>
                <c:pt idx="87">
                  <c:v>2.4000000000000001E-5</c:v>
                </c:pt>
                <c:pt idx="88">
                  <c:v>4.8129999999999996E-3</c:v>
                </c:pt>
                <c:pt idx="89">
                  <c:v>1.8964000000000002E-2</c:v>
                </c:pt>
                <c:pt idx="90">
                  <c:v>4.2127999999999999E-2</c:v>
                </c:pt>
                <c:pt idx="91">
                  <c:v>7.3731000000000005E-2</c:v>
                </c:pt>
                <c:pt idx="92">
                  <c:v>0.112995</c:v>
                </c:pt>
                <c:pt idx="93">
                  <c:v>0.15895500000000001</c:v>
                </c:pt>
                <c:pt idx="94">
                  <c:v>0.210481</c:v>
                </c:pt>
                <c:pt idx="95">
                  <c:v>0.26630399999999999</c:v>
                </c:pt>
                <c:pt idx="96">
                  <c:v>0.32504899999999998</c:v>
                </c:pt>
                <c:pt idx="97">
                  <c:v>0.38526899999999997</c:v>
                </c:pt>
                <c:pt idx="98">
                  <c:v>0.44548199999999999</c:v>
                </c:pt>
                <c:pt idx="99">
                  <c:v>0.50420699999999996</c:v>
                </c:pt>
                <c:pt idx="100">
                  <c:v>0.55999900000000002</c:v>
                </c:pt>
                <c:pt idx="101">
                  <c:v>0.61148599999999997</c:v>
                </c:pt>
                <c:pt idx="102">
                  <c:v>0.65739599999999998</c:v>
                </c:pt>
                <c:pt idx="103">
                  <c:v>0.69659599999999999</c:v>
                </c:pt>
                <c:pt idx="104">
                  <c:v>0.72811899999999996</c:v>
                </c:pt>
                <c:pt idx="105">
                  <c:v>0.75118700000000005</c:v>
                </c:pt>
                <c:pt idx="106">
                  <c:v>0.765235</c:v>
                </c:pt>
                <c:pt idx="107">
                  <c:v>0.76992099999999997</c:v>
                </c:pt>
                <c:pt idx="108">
                  <c:v>0.76513299999999995</c:v>
                </c:pt>
                <c:pt idx="109">
                  <c:v>0.75099000000000005</c:v>
                </c:pt>
                <c:pt idx="110">
                  <c:v>0.72783900000000001</c:v>
                </c:pt>
                <c:pt idx="111">
                  <c:v>0.69624600000000003</c:v>
                </c:pt>
                <c:pt idx="112">
                  <c:v>0.65698500000000004</c:v>
                </c:pt>
                <c:pt idx="113">
                  <c:v>0.61102199999999995</c:v>
                </c:pt>
                <c:pt idx="114">
                  <c:v>0.55948900000000001</c:v>
                </c:pt>
                <c:pt idx="115">
                  <c:v>0.50365899999999997</c:v>
                </c:pt>
                <c:pt idx="116">
                  <c:v>0.444907</c:v>
                </c:pt>
                <c:pt idx="117">
                  <c:v>0.384681</c:v>
                </c:pt>
                <c:pt idx="118">
                  <c:v>0.32446599999999998</c:v>
                </c:pt>
                <c:pt idx="119">
                  <c:v>0.265741</c:v>
                </c:pt>
                <c:pt idx="120">
                  <c:v>0.209954</c:v>
                </c:pt>
                <c:pt idx="121">
                  <c:v>0.15847600000000001</c:v>
                </c:pt>
                <c:pt idx="122">
                  <c:v>0.112576</c:v>
                </c:pt>
                <c:pt idx="123">
                  <c:v>7.3383000000000004E-2</c:v>
                </c:pt>
                <c:pt idx="124">
                  <c:v>4.1861000000000002E-2</c:v>
                </c:pt>
                <c:pt idx="125">
                  <c:v>1.8785E-2</c:v>
                </c:pt>
                <c:pt idx="126">
                  <c:v>4.7229999999999998E-3</c:v>
                </c:pt>
                <c:pt idx="127">
                  <c:v>2.3E-5</c:v>
                </c:pt>
                <c:pt idx="128">
                  <c:v>4.803E-3</c:v>
                </c:pt>
                <c:pt idx="129">
                  <c:v>1.8946999999999999E-2</c:v>
                </c:pt>
                <c:pt idx="130">
                  <c:v>4.2109000000000001E-2</c:v>
                </c:pt>
                <c:pt idx="131">
                  <c:v>7.3717000000000005E-2</c:v>
                </c:pt>
                <c:pt idx="132">
                  <c:v>0.11299099999999999</c:v>
                </c:pt>
                <c:pt idx="133">
                  <c:v>0.15896099999999999</c:v>
                </c:pt>
                <c:pt idx="134">
                  <c:v>0.21049300000000001</c:v>
                </c:pt>
                <c:pt idx="135">
                  <c:v>0.266318</c:v>
                </c:pt>
                <c:pt idx="136">
                  <c:v>0.32506099999999999</c:v>
                </c:pt>
                <c:pt idx="137">
                  <c:v>0.38527800000000001</c:v>
                </c:pt>
                <c:pt idx="138">
                  <c:v>0.44548700000000002</c:v>
                </c:pt>
                <c:pt idx="139">
                  <c:v>0.50420799999999999</c:v>
                </c:pt>
                <c:pt idx="140">
                  <c:v>0.55999500000000002</c:v>
                </c:pt>
                <c:pt idx="141">
                  <c:v>0.61147700000000005</c:v>
                </c:pt>
                <c:pt idx="142">
                  <c:v>0.657385</c:v>
                </c:pt>
                <c:pt idx="143">
                  <c:v>0.69658699999999996</c:v>
                </c:pt>
                <c:pt idx="144">
                  <c:v>0.72811599999999999</c:v>
                </c:pt>
                <c:pt idx="145">
                  <c:v>0.751193</c:v>
                </c:pt>
                <c:pt idx="146">
                  <c:v>0.76524700000000001</c:v>
                </c:pt>
                <c:pt idx="147">
                  <c:v>0.76993500000000004</c:v>
                </c:pt>
                <c:pt idx="148">
                  <c:v>0.76514199999999999</c:v>
                </c:pt>
                <c:pt idx="149">
                  <c:v>0.75099000000000005</c:v>
                </c:pt>
                <c:pt idx="150">
                  <c:v>0.72782999999999998</c:v>
                </c:pt>
                <c:pt idx="151">
                  <c:v>0.69623100000000004</c:v>
                </c:pt>
                <c:pt idx="152">
                  <c:v>0.65697000000000005</c:v>
                </c:pt>
                <c:pt idx="153">
                  <c:v>0.61101000000000005</c:v>
                </c:pt>
                <c:pt idx="154">
                  <c:v>0.55948299999999995</c:v>
                </c:pt>
                <c:pt idx="155">
                  <c:v>0.50365800000000005</c:v>
                </c:pt>
                <c:pt idx="156">
                  <c:v>0.444909</c:v>
                </c:pt>
                <c:pt idx="157">
                  <c:v>0.38468400000000003</c:v>
                </c:pt>
                <c:pt idx="158">
                  <c:v>0.32446799999999998</c:v>
                </c:pt>
                <c:pt idx="159">
                  <c:v>0.26574199999999998</c:v>
                </c:pt>
                <c:pt idx="160">
                  <c:v>0.209952</c:v>
                </c:pt>
                <c:pt idx="161">
                  <c:v>0.158474</c:v>
                </c:pt>
                <c:pt idx="162">
                  <c:v>0.11257300000000001</c:v>
                </c:pt>
                <c:pt idx="163">
                  <c:v>7.3382000000000003E-2</c:v>
                </c:pt>
                <c:pt idx="164">
                  <c:v>4.1862999999999997E-2</c:v>
                </c:pt>
                <c:pt idx="165">
                  <c:v>1.8790999999999999E-2</c:v>
                </c:pt>
                <c:pt idx="166">
                  <c:v>4.7340000000000004E-3</c:v>
                </c:pt>
                <c:pt idx="167">
                  <c:v>3.8000000000000002E-5</c:v>
                </c:pt>
                <c:pt idx="168">
                  <c:v>4.8180000000000002E-3</c:v>
                </c:pt>
                <c:pt idx="169">
                  <c:v>1.8959E-2</c:v>
                </c:pt>
                <c:pt idx="170">
                  <c:v>4.2116000000000001E-2</c:v>
                </c:pt>
                <c:pt idx="171">
                  <c:v>7.3719000000000007E-2</c:v>
                </c:pt>
                <c:pt idx="172">
                  <c:v>0.11298900000000001</c:v>
                </c:pt>
                <c:pt idx="173">
                  <c:v>0.15895699999999999</c:v>
                </c:pt>
                <c:pt idx="174">
                  <c:v>0.21048900000000001</c:v>
                </c:pt>
                <c:pt idx="175">
                  <c:v>0.266316</c:v>
                </c:pt>
                <c:pt idx="176">
                  <c:v>0.32506299999999999</c:v>
                </c:pt>
                <c:pt idx="177">
                  <c:v>0.38528499999999999</c:v>
                </c:pt>
                <c:pt idx="178">
                  <c:v>0.44549699999999998</c:v>
                </c:pt>
                <c:pt idx="179">
                  <c:v>0.50421800000000006</c:v>
                </c:pt>
                <c:pt idx="180">
                  <c:v>0.56000300000000003</c:v>
                </c:pt>
                <c:pt idx="181">
                  <c:v>0.61147799999999997</c:v>
                </c:pt>
                <c:pt idx="182">
                  <c:v>0.65737699999999999</c:v>
                </c:pt>
                <c:pt idx="183">
                  <c:v>0.69657400000000003</c:v>
                </c:pt>
                <c:pt idx="184">
                  <c:v>0.72810299999999994</c:v>
                </c:pt>
                <c:pt idx="185">
                  <c:v>0.75118399999999996</c:v>
                </c:pt>
                <c:pt idx="186">
                  <c:v>0.76524700000000001</c:v>
                </c:pt>
                <c:pt idx="187">
                  <c:v>0.76994200000000002</c:v>
                </c:pt>
                <c:pt idx="188">
                  <c:v>0.76515500000000003</c:v>
                </c:pt>
                <c:pt idx="189">
                  <c:v>0.75100299999999998</c:v>
                </c:pt>
                <c:pt idx="190">
                  <c:v>0.72783900000000001</c:v>
                </c:pt>
                <c:pt idx="191">
                  <c:v>0.69623400000000002</c:v>
                </c:pt>
                <c:pt idx="192">
                  <c:v>0.65696900000000003</c:v>
                </c:pt>
                <c:pt idx="193">
                  <c:v>0.61100900000000002</c:v>
                </c:pt>
                <c:pt idx="194">
                  <c:v>0.55948399999999998</c:v>
                </c:pt>
                <c:pt idx="195">
                  <c:v>0.50366200000000005</c:v>
                </c:pt>
                <c:pt idx="196">
                  <c:v>0.44491700000000001</c:v>
                </c:pt>
                <c:pt idx="197">
                  <c:v>0.38469599999999998</c:v>
                </c:pt>
                <c:pt idx="198">
                  <c:v>0.32448100000000002</c:v>
                </c:pt>
                <c:pt idx="199">
                  <c:v>0.26575399999999999</c:v>
                </c:pt>
                <c:pt idx="200">
                  <c:v>0.20996000000000001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80-3D40-927E-8BE6D13E5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3k f 10000'!$B$1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0.69973799999999997</c:v>
                </c:pt>
                <c:pt idx="2">
                  <c:v>0.35012799999999999</c:v>
                </c:pt>
                <c:pt idx="3">
                  <c:v>7.0200000000000004E-4</c:v>
                </c:pt>
                <c:pt idx="4">
                  <c:v>0.35012799999999999</c:v>
                </c:pt>
                <c:pt idx="5">
                  <c:v>0.69930999999999999</c:v>
                </c:pt>
                <c:pt idx="6">
                  <c:v>0.34991499999999998</c:v>
                </c:pt>
                <c:pt idx="7">
                  <c:v>9.2E-5</c:v>
                </c:pt>
                <c:pt idx="8">
                  <c:v>0.35000599999999998</c:v>
                </c:pt>
                <c:pt idx="9">
                  <c:v>0.69912700000000005</c:v>
                </c:pt>
                <c:pt idx="10">
                  <c:v>0.349823</c:v>
                </c:pt>
                <c:pt idx="11">
                  <c:v>3.0499999999999999E-4</c:v>
                </c:pt>
                <c:pt idx="12">
                  <c:v>0.349823</c:v>
                </c:pt>
                <c:pt idx="13">
                  <c:v>0.69937099999999996</c:v>
                </c:pt>
                <c:pt idx="14">
                  <c:v>0.34988399999999997</c:v>
                </c:pt>
                <c:pt idx="15">
                  <c:v>7.0200000000000004E-4</c:v>
                </c:pt>
                <c:pt idx="16">
                  <c:v>0.35009800000000002</c:v>
                </c:pt>
                <c:pt idx="17">
                  <c:v>0.69992100000000002</c:v>
                </c:pt>
                <c:pt idx="18">
                  <c:v>0.34997600000000001</c:v>
                </c:pt>
                <c:pt idx="19">
                  <c:v>8.5400000000000005E-4</c:v>
                </c:pt>
                <c:pt idx="20">
                  <c:v>0.35012799999999999</c:v>
                </c:pt>
                <c:pt idx="21">
                  <c:v>0.69964599999999999</c:v>
                </c:pt>
                <c:pt idx="22">
                  <c:v>0.350159</c:v>
                </c:pt>
                <c:pt idx="23">
                  <c:v>6.0999999999999997E-4</c:v>
                </c:pt>
                <c:pt idx="24">
                  <c:v>0.35009800000000002</c:v>
                </c:pt>
                <c:pt idx="25">
                  <c:v>0.69928000000000001</c:v>
                </c:pt>
                <c:pt idx="26">
                  <c:v>0.34988399999999997</c:v>
                </c:pt>
                <c:pt idx="27">
                  <c:v>3.1000000000000001E-5</c:v>
                </c:pt>
                <c:pt idx="28">
                  <c:v>0.35000599999999998</c:v>
                </c:pt>
                <c:pt idx="29">
                  <c:v>0.69912700000000005</c:v>
                </c:pt>
                <c:pt idx="30">
                  <c:v>0.349823</c:v>
                </c:pt>
                <c:pt idx="31">
                  <c:v>3.3599999999999998E-4</c:v>
                </c:pt>
                <c:pt idx="32">
                  <c:v>0.349823</c:v>
                </c:pt>
                <c:pt idx="33">
                  <c:v>0.69937099999999996</c:v>
                </c:pt>
                <c:pt idx="34">
                  <c:v>0.34988399999999997</c:v>
                </c:pt>
                <c:pt idx="35">
                  <c:v>7.0200000000000004E-4</c:v>
                </c:pt>
                <c:pt idx="36">
                  <c:v>0.35009800000000002</c:v>
                </c:pt>
                <c:pt idx="37">
                  <c:v>0.69976799999999995</c:v>
                </c:pt>
                <c:pt idx="38">
                  <c:v>0.35009800000000002</c:v>
                </c:pt>
                <c:pt idx="39">
                  <c:v>7.0200000000000004E-4</c:v>
                </c:pt>
                <c:pt idx="40">
                  <c:v>0.35012799999999999</c:v>
                </c:pt>
                <c:pt idx="41">
                  <c:v>0.69930999999999999</c:v>
                </c:pt>
                <c:pt idx="42">
                  <c:v>0.34991499999999998</c:v>
                </c:pt>
                <c:pt idx="43">
                  <c:v>1.5300000000000001E-4</c:v>
                </c:pt>
                <c:pt idx="44">
                  <c:v>0.35000599999999998</c:v>
                </c:pt>
                <c:pt idx="45">
                  <c:v>0.69909699999999997</c:v>
                </c:pt>
                <c:pt idx="46">
                  <c:v>0.349823</c:v>
                </c:pt>
                <c:pt idx="47">
                  <c:v>3.0499999999999999E-4</c:v>
                </c:pt>
                <c:pt idx="48">
                  <c:v>0.349823</c:v>
                </c:pt>
                <c:pt idx="49">
                  <c:v>0.69934099999999999</c:v>
                </c:pt>
                <c:pt idx="50">
                  <c:v>0.34988399999999997</c:v>
                </c:pt>
                <c:pt idx="51">
                  <c:v>7.0200000000000004E-4</c:v>
                </c:pt>
                <c:pt idx="52">
                  <c:v>0.35009800000000002</c:v>
                </c:pt>
                <c:pt idx="53">
                  <c:v>0.69989000000000001</c:v>
                </c:pt>
                <c:pt idx="54">
                  <c:v>0.34997600000000001</c:v>
                </c:pt>
                <c:pt idx="55">
                  <c:v>8.5400000000000005E-4</c:v>
                </c:pt>
                <c:pt idx="56">
                  <c:v>0.350159</c:v>
                </c:pt>
                <c:pt idx="57">
                  <c:v>0.69967699999999999</c:v>
                </c:pt>
                <c:pt idx="58">
                  <c:v>0.350159</c:v>
                </c:pt>
                <c:pt idx="59">
                  <c:v>6.0999999999999997E-4</c:v>
                </c:pt>
                <c:pt idx="60">
                  <c:v>0.35009800000000002</c:v>
                </c:pt>
                <c:pt idx="61">
                  <c:v>0.69928000000000001</c:v>
                </c:pt>
                <c:pt idx="62">
                  <c:v>0.34988399999999997</c:v>
                </c:pt>
                <c:pt idx="63">
                  <c:v>3.1000000000000001E-5</c:v>
                </c:pt>
                <c:pt idx="64">
                  <c:v>0.35000599999999998</c:v>
                </c:pt>
                <c:pt idx="65">
                  <c:v>0.69912700000000005</c:v>
                </c:pt>
                <c:pt idx="66">
                  <c:v>0.349823</c:v>
                </c:pt>
                <c:pt idx="67">
                  <c:v>3.0499999999999999E-4</c:v>
                </c:pt>
                <c:pt idx="68">
                  <c:v>0.349823</c:v>
                </c:pt>
                <c:pt idx="69">
                  <c:v>0.69937099999999996</c:v>
                </c:pt>
                <c:pt idx="70">
                  <c:v>0.34988399999999997</c:v>
                </c:pt>
                <c:pt idx="71">
                  <c:v>7.0200000000000004E-4</c:v>
                </c:pt>
                <c:pt idx="72">
                  <c:v>0.35009800000000002</c:v>
                </c:pt>
                <c:pt idx="73">
                  <c:v>0.69979899999999995</c:v>
                </c:pt>
                <c:pt idx="74">
                  <c:v>0.35009800000000002</c:v>
                </c:pt>
                <c:pt idx="75">
                  <c:v>7.3200000000000001E-4</c:v>
                </c:pt>
                <c:pt idx="76">
                  <c:v>0.35012799999999999</c:v>
                </c:pt>
                <c:pt idx="77">
                  <c:v>0.69930999999999999</c:v>
                </c:pt>
                <c:pt idx="78">
                  <c:v>0.34994500000000001</c:v>
                </c:pt>
                <c:pt idx="79">
                  <c:v>1.83E-4</c:v>
                </c:pt>
                <c:pt idx="80">
                  <c:v>0.35003699999999999</c:v>
                </c:pt>
                <c:pt idx="81">
                  <c:v>0.69909699999999997</c:v>
                </c:pt>
                <c:pt idx="82">
                  <c:v>0.349823</c:v>
                </c:pt>
                <c:pt idx="83">
                  <c:v>2.7500000000000002E-4</c:v>
                </c:pt>
                <c:pt idx="84">
                  <c:v>0.349823</c:v>
                </c:pt>
                <c:pt idx="85">
                  <c:v>0.69934099999999999</c:v>
                </c:pt>
                <c:pt idx="86">
                  <c:v>0.34988399999999997</c:v>
                </c:pt>
                <c:pt idx="87">
                  <c:v>7.0200000000000004E-4</c:v>
                </c:pt>
                <c:pt idx="88">
                  <c:v>0.35009800000000002</c:v>
                </c:pt>
                <c:pt idx="89">
                  <c:v>0.69986000000000004</c:v>
                </c:pt>
                <c:pt idx="90">
                  <c:v>0.34997600000000001</c:v>
                </c:pt>
                <c:pt idx="91">
                  <c:v>8.5400000000000005E-4</c:v>
                </c:pt>
                <c:pt idx="92">
                  <c:v>0.350159</c:v>
                </c:pt>
                <c:pt idx="93">
                  <c:v>0.69967699999999999</c:v>
                </c:pt>
                <c:pt idx="94">
                  <c:v>0.350159</c:v>
                </c:pt>
                <c:pt idx="95">
                  <c:v>6.0999999999999997E-4</c:v>
                </c:pt>
                <c:pt idx="96">
                  <c:v>0.35009800000000002</c:v>
                </c:pt>
                <c:pt idx="97">
                  <c:v>0.69928000000000001</c:v>
                </c:pt>
                <c:pt idx="98">
                  <c:v>0.34988399999999997</c:v>
                </c:pt>
                <c:pt idx="99">
                  <c:v>6.0999999999999999E-5</c:v>
                </c:pt>
                <c:pt idx="100">
                  <c:v>0.35000599999999998</c:v>
                </c:pt>
                <c:pt idx="101">
                  <c:v>0.69912700000000005</c:v>
                </c:pt>
                <c:pt idx="102">
                  <c:v>0.349823</c:v>
                </c:pt>
                <c:pt idx="103">
                  <c:v>3.0499999999999999E-4</c:v>
                </c:pt>
                <c:pt idx="104">
                  <c:v>0.349823</c:v>
                </c:pt>
                <c:pt idx="105">
                  <c:v>0.69937099999999996</c:v>
                </c:pt>
                <c:pt idx="106">
                  <c:v>0.34988399999999997</c:v>
                </c:pt>
                <c:pt idx="107">
                  <c:v>7.0200000000000004E-4</c:v>
                </c:pt>
                <c:pt idx="108">
                  <c:v>0.35009800000000002</c:v>
                </c:pt>
                <c:pt idx="109">
                  <c:v>0.69995099999999999</c:v>
                </c:pt>
                <c:pt idx="110">
                  <c:v>0.34997600000000001</c:v>
                </c:pt>
                <c:pt idx="111">
                  <c:v>8.5400000000000005E-4</c:v>
                </c:pt>
                <c:pt idx="112">
                  <c:v>0.35012799999999999</c:v>
                </c:pt>
                <c:pt idx="113">
                  <c:v>0.69964599999999999</c:v>
                </c:pt>
                <c:pt idx="114">
                  <c:v>0.350159</c:v>
                </c:pt>
                <c:pt idx="115">
                  <c:v>6.0999999999999997E-4</c:v>
                </c:pt>
                <c:pt idx="116">
                  <c:v>0.35009800000000002</c:v>
                </c:pt>
                <c:pt idx="117">
                  <c:v>0.69928000000000001</c:v>
                </c:pt>
                <c:pt idx="118">
                  <c:v>0.34988399999999997</c:v>
                </c:pt>
                <c:pt idx="119">
                  <c:v>1.83E-4</c:v>
                </c:pt>
                <c:pt idx="120">
                  <c:v>0.34988399999999997</c:v>
                </c:pt>
                <c:pt idx="121">
                  <c:v>0.69924900000000001</c:v>
                </c:pt>
                <c:pt idx="122">
                  <c:v>0.349854</c:v>
                </c:pt>
                <c:pt idx="123">
                  <c:v>6.7100000000000005E-4</c:v>
                </c:pt>
                <c:pt idx="124">
                  <c:v>0.35006700000000002</c:v>
                </c:pt>
                <c:pt idx="125">
                  <c:v>0.69979899999999995</c:v>
                </c:pt>
                <c:pt idx="126">
                  <c:v>0.34994500000000001</c:v>
                </c:pt>
                <c:pt idx="127">
                  <c:v>8.8500000000000004E-4</c:v>
                </c:pt>
                <c:pt idx="128">
                  <c:v>0.350159</c:v>
                </c:pt>
                <c:pt idx="129">
                  <c:v>0.69967699999999999</c:v>
                </c:pt>
                <c:pt idx="130">
                  <c:v>0.35012799999999999</c:v>
                </c:pt>
                <c:pt idx="131">
                  <c:v>6.0999999999999997E-4</c:v>
                </c:pt>
                <c:pt idx="132">
                  <c:v>0.35009800000000002</c:v>
                </c:pt>
                <c:pt idx="133">
                  <c:v>0.69928000000000001</c:v>
                </c:pt>
                <c:pt idx="134">
                  <c:v>0.34988399999999997</c:v>
                </c:pt>
                <c:pt idx="135">
                  <c:v>9.2E-5</c:v>
                </c:pt>
                <c:pt idx="136">
                  <c:v>0.35000599999999998</c:v>
                </c:pt>
                <c:pt idx="137">
                  <c:v>0.69912700000000005</c:v>
                </c:pt>
                <c:pt idx="138">
                  <c:v>0.349823</c:v>
                </c:pt>
                <c:pt idx="139">
                  <c:v>3.0499999999999999E-4</c:v>
                </c:pt>
                <c:pt idx="140">
                  <c:v>0.349823</c:v>
                </c:pt>
                <c:pt idx="141">
                  <c:v>0.69937099999999996</c:v>
                </c:pt>
                <c:pt idx="142">
                  <c:v>0.34988399999999997</c:v>
                </c:pt>
                <c:pt idx="143">
                  <c:v>7.0200000000000004E-4</c:v>
                </c:pt>
                <c:pt idx="144">
                  <c:v>0.35009800000000002</c:v>
                </c:pt>
                <c:pt idx="145">
                  <c:v>0.69992100000000002</c:v>
                </c:pt>
                <c:pt idx="146">
                  <c:v>0.34997600000000001</c:v>
                </c:pt>
                <c:pt idx="147">
                  <c:v>8.5400000000000005E-4</c:v>
                </c:pt>
                <c:pt idx="148">
                  <c:v>0.35012799999999999</c:v>
                </c:pt>
                <c:pt idx="149">
                  <c:v>0.69964599999999999</c:v>
                </c:pt>
                <c:pt idx="150">
                  <c:v>0.350159</c:v>
                </c:pt>
                <c:pt idx="151">
                  <c:v>6.0999999999999997E-4</c:v>
                </c:pt>
                <c:pt idx="152">
                  <c:v>0.35009800000000002</c:v>
                </c:pt>
                <c:pt idx="153">
                  <c:v>0.69928000000000001</c:v>
                </c:pt>
                <c:pt idx="154">
                  <c:v>0.34988399999999997</c:v>
                </c:pt>
                <c:pt idx="155">
                  <c:v>1.83E-4</c:v>
                </c:pt>
                <c:pt idx="156">
                  <c:v>0.34988399999999997</c:v>
                </c:pt>
                <c:pt idx="157">
                  <c:v>0.69924900000000001</c:v>
                </c:pt>
                <c:pt idx="158">
                  <c:v>0.349854</c:v>
                </c:pt>
                <c:pt idx="159">
                  <c:v>6.4099999999999997E-4</c:v>
                </c:pt>
                <c:pt idx="160">
                  <c:v>0.35003699999999999</c:v>
                </c:pt>
                <c:pt idx="161">
                  <c:v>0.69976799999999995</c:v>
                </c:pt>
                <c:pt idx="162">
                  <c:v>0.34994500000000001</c:v>
                </c:pt>
                <c:pt idx="163">
                  <c:v>8.8500000000000004E-4</c:v>
                </c:pt>
                <c:pt idx="164">
                  <c:v>0.350159</c:v>
                </c:pt>
                <c:pt idx="165">
                  <c:v>0.69967699999999999</c:v>
                </c:pt>
                <c:pt idx="166">
                  <c:v>0.35012799999999999</c:v>
                </c:pt>
                <c:pt idx="167">
                  <c:v>6.4099999999999997E-4</c:v>
                </c:pt>
                <c:pt idx="168">
                  <c:v>0.35009800000000002</c:v>
                </c:pt>
                <c:pt idx="169">
                  <c:v>0.69928000000000001</c:v>
                </c:pt>
                <c:pt idx="170">
                  <c:v>0.34988399999999997</c:v>
                </c:pt>
                <c:pt idx="171">
                  <c:v>1.22E-4</c:v>
                </c:pt>
                <c:pt idx="172">
                  <c:v>0.35000599999999998</c:v>
                </c:pt>
                <c:pt idx="173">
                  <c:v>0.69912700000000005</c:v>
                </c:pt>
                <c:pt idx="174">
                  <c:v>0.349823</c:v>
                </c:pt>
                <c:pt idx="175">
                  <c:v>3.0499999999999999E-4</c:v>
                </c:pt>
                <c:pt idx="176">
                  <c:v>0.349823</c:v>
                </c:pt>
                <c:pt idx="177">
                  <c:v>0.69937099999999996</c:v>
                </c:pt>
                <c:pt idx="178">
                  <c:v>0.34988399999999997</c:v>
                </c:pt>
                <c:pt idx="179">
                  <c:v>7.0200000000000004E-4</c:v>
                </c:pt>
                <c:pt idx="180">
                  <c:v>0.35009800000000002</c:v>
                </c:pt>
                <c:pt idx="181">
                  <c:v>0.69992100000000002</c:v>
                </c:pt>
                <c:pt idx="182">
                  <c:v>0.34997600000000001</c:v>
                </c:pt>
                <c:pt idx="183">
                  <c:v>8.5400000000000005E-4</c:v>
                </c:pt>
                <c:pt idx="184">
                  <c:v>0.350159</c:v>
                </c:pt>
                <c:pt idx="185">
                  <c:v>0.69967699999999999</c:v>
                </c:pt>
                <c:pt idx="186">
                  <c:v>0.350159</c:v>
                </c:pt>
                <c:pt idx="187">
                  <c:v>6.0999999999999997E-4</c:v>
                </c:pt>
                <c:pt idx="188">
                  <c:v>0.35009800000000002</c:v>
                </c:pt>
                <c:pt idx="189">
                  <c:v>0.69928000000000001</c:v>
                </c:pt>
                <c:pt idx="190">
                  <c:v>0.34988399999999997</c:v>
                </c:pt>
                <c:pt idx="191">
                  <c:v>3.1000000000000001E-5</c:v>
                </c:pt>
                <c:pt idx="192">
                  <c:v>0.35000599999999998</c:v>
                </c:pt>
                <c:pt idx="193">
                  <c:v>0.69912700000000005</c:v>
                </c:pt>
                <c:pt idx="194">
                  <c:v>0.349823</c:v>
                </c:pt>
                <c:pt idx="195">
                  <c:v>3.3599999999999998E-4</c:v>
                </c:pt>
                <c:pt idx="196">
                  <c:v>0.349823</c:v>
                </c:pt>
                <c:pt idx="197">
                  <c:v>0.69937099999999996</c:v>
                </c:pt>
                <c:pt idx="198">
                  <c:v>0.34988399999999997</c:v>
                </c:pt>
                <c:pt idx="199">
                  <c:v>7.0200000000000004E-4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4-564C-83F2-409FD80291F3}"/>
            </c:ext>
          </c:extLst>
        </c:ser>
        <c:ser>
          <c:idx val="1"/>
          <c:order val="1"/>
          <c:tx>
            <c:strRef>
              <c:f>'lpf 3k f 10000'!$C$1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0.22137499999999999</c:v>
                </c:pt>
                <c:pt idx="2">
                  <c:v>0.60684199999999999</c:v>
                </c:pt>
                <c:pt idx="3">
                  <c:v>0.35293600000000003</c:v>
                </c:pt>
                <c:pt idx="4">
                  <c:v>0.11788899999999999</c:v>
                </c:pt>
                <c:pt idx="5">
                  <c:v>0.41278100000000001</c:v>
                </c:pt>
                <c:pt idx="6">
                  <c:v>0.65396100000000001</c:v>
                </c:pt>
                <c:pt idx="7">
                  <c:v>0.357269</c:v>
                </c:pt>
                <c:pt idx="8">
                  <c:v>0.11853</c:v>
                </c:pt>
                <c:pt idx="9">
                  <c:v>0.41275000000000001</c:v>
                </c:pt>
                <c:pt idx="10">
                  <c:v>0.65216099999999999</c:v>
                </c:pt>
                <c:pt idx="11">
                  <c:v>0.357178</c:v>
                </c:pt>
                <c:pt idx="12">
                  <c:v>0.11770600000000001</c:v>
                </c:pt>
                <c:pt idx="13">
                  <c:v>0.41275000000000001</c:v>
                </c:pt>
                <c:pt idx="14">
                  <c:v>0.65170300000000003</c:v>
                </c:pt>
                <c:pt idx="15">
                  <c:v>0.357178</c:v>
                </c:pt>
                <c:pt idx="16">
                  <c:v>0.116302</c:v>
                </c:pt>
                <c:pt idx="17">
                  <c:v>0.412659</c:v>
                </c:pt>
                <c:pt idx="18">
                  <c:v>0.65142800000000001</c:v>
                </c:pt>
                <c:pt idx="19">
                  <c:v>0.35720800000000003</c:v>
                </c:pt>
                <c:pt idx="20">
                  <c:v>0.117828</c:v>
                </c:pt>
                <c:pt idx="21">
                  <c:v>0.41278100000000001</c:v>
                </c:pt>
                <c:pt idx="22">
                  <c:v>0.65231300000000003</c:v>
                </c:pt>
                <c:pt idx="23">
                  <c:v>0.35720800000000003</c:v>
                </c:pt>
                <c:pt idx="24">
                  <c:v>0.118256</c:v>
                </c:pt>
                <c:pt idx="25">
                  <c:v>0.41278100000000001</c:v>
                </c:pt>
                <c:pt idx="26">
                  <c:v>0.65362500000000001</c:v>
                </c:pt>
                <c:pt idx="27">
                  <c:v>0.35730000000000001</c:v>
                </c:pt>
                <c:pt idx="28">
                  <c:v>0.11853</c:v>
                </c:pt>
                <c:pt idx="29">
                  <c:v>0.41275000000000001</c:v>
                </c:pt>
                <c:pt idx="30">
                  <c:v>0.65212999999999999</c:v>
                </c:pt>
                <c:pt idx="31">
                  <c:v>0.357178</c:v>
                </c:pt>
                <c:pt idx="32">
                  <c:v>0.117615</c:v>
                </c:pt>
                <c:pt idx="33">
                  <c:v>0.41275000000000001</c:v>
                </c:pt>
                <c:pt idx="34">
                  <c:v>0.65170300000000003</c:v>
                </c:pt>
                <c:pt idx="35">
                  <c:v>0.357178</c:v>
                </c:pt>
                <c:pt idx="36">
                  <c:v>0.116364</c:v>
                </c:pt>
                <c:pt idx="37">
                  <c:v>0.412659</c:v>
                </c:pt>
                <c:pt idx="38">
                  <c:v>0.65173300000000001</c:v>
                </c:pt>
                <c:pt idx="39">
                  <c:v>0.35720800000000003</c:v>
                </c:pt>
                <c:pt idx="40">
                  <c:v>0.118103</c:v>
                </c:pt>
                <c:pt idx="41">
                  <c:v>0.41278100000000001</c:v>
                </c:pt>
                <c:pt idx="42">
                  <c:v>0.654053</c:v>
                </c:pt>
                <c:pt idx="43">
                  <c:v>0.357269</c:v>
                </c:pt>
                <c:pt idx="44">
                  <c:v>0.11853</c:v>
                </c:pt>
                <c:pt idx="45">
                  <c:v>0.41275000000000001</c:v>
                </c:pt>
                <c:pt idx="46">
                  <c:v>0.65219099999999997</c:v>
                </c:pt>
                <c:pt idx="47">
                  <c:v>0.357178</c:v>
                </c:pt>
                <c:pt idx="48">
                  <c:v>0.117767</c:v>
                </c:pt>
                <c:pt idx="49">
                  <c:v>0.41275000000000001</c:v>
                </c:pt>
                <c:pt idx="50">
                  <c:v>0.65173300000000001</c:v>
                </c:pt>
                <c:pt idx="51">
                  <c:v>0.357178</c:v>
                </c:pt>
                <c:pt idx="52">
                  <c:v>0.116272</c:v>
                </c:pt>
                <c:pt idx="53">
                  <c:v>0.412659</c:v>
                </c:pt>
                <c:pt idx="54">
                  <c:v>0.65142800000000001</c:v>
                </c:pt>
                <c:pt idx="55">
                  <c:v>0.35720800000000003</c:v>
                </c:pt>
                <c:pt idx="56">
                  <c:v>0.117798</c:v>
                </c:pt>
                <c:pt idx="57">
                  <c:v>0.41278100000000001</c:v>
                </c:pt>
                <c:pt idx="58">
                  <c:v>0.65225200000000005</c:v>
                </c:pt>
                <c:pt idx="59">
                  <c:v>0.35720800000000003</c:v>
                </c:pt>
                <c:pt idx="60">
                  <c:v>0.118256</c:v>
                </c:pt>
                <c:pt idx="61">
                  <c:v>0.41278100000000001</c:v>
                </c:pt>
                <c:pt idx="62">
                  <c:v>0.65365600000000001</c:v>
                </c:pt>
                <c:pt idx="63">
                  <c:v>0.35730000000000001</c:v>
                </c:pt>
                <c:pt idx="64">
                  <c:v>0.11853</c:v>
                </c:pt>
                <c:pt idx="65">
                  <c:v>0.41275000000000001</c:v>
                </c:pt>
                <c:pt idx="66">
                  <c:v>0.65212999999999999</c:v>
                </c:pt>
                <c:pt idx="67">
                  <c:v>0.357178</c:v>
                </c:pt>
                <c:pt idx="68">
                  <c:v>0.117645</c:v>
                </c:pt>
                <c:pt idx="69">
                  <c:v>0.41275000000000001</c:v>
                </c:pt>
                <c:pt idx="70">
                  <c:v>0.65170300000000003</c:v>
                </c:pt>
                <c:pt idx="71">
                  <c:v>0.357178</c:v>
                </c:pt>
                <c:pt idx="72">
                  <c:v>0.116364</c:v>
                </c:pt>
                <c:pt idx="73">
                  <c:v>0.412659</c:v>
                </c:pt>
                <c:pt idx="74">
                  <c:v>0.65167200000000003</c:v>
                </c:pt>
                <c:pt idx="75">
                  <c:v>0.35720800000000003</c:v>
                </c:pt>
                <c:pt idx="76">
                  <c:v>0.118103</c:v>
                </c:pt>
                <c:pt idx="77">
                  <c:v>0.41278100000000001</c:v>
                </c:pt>
                <c:pt idx="78">
                  <c:v>0.65411399999999997</c:v>
                </c:pt>
                <c:pt idx="79">
                  <c:v>0.357269</c:v>
                </c:pt>
                <c:pt idx="80">
                  <c:v>0.11849999999999999</c:v>
                </c:pt>
                <c:pt idx="81">
                  <c:v>0.41275000000000001</c:v>
                </c:pt>
                <c:pt idx="82">
                  <c:v>0.65219099999999997</c:v>
                </c:pt>
                <c:pt idx="83">
                  <c:v>0.357178</c:v>
                </c:pt>
                <c:pt idx="84">
                  <c:v>0.117828</c:v>
                </c:pt>
                <c:pt idx="85">
                  <c:v>0.41275000000000001</c:v>
                </c:pt>
                <c:pt idx="86">
                  <c:v>0.65173300000000001</c:v>
                </c:pt>
                <c:pt idx="87">
                  <c:v>0.357178</c:v>
                </c:pt>
                <c:pt idx="88">
                  <c:v>0.116241</c:v>
                </c:pt>
                <c:pt idx="89">
                  <c:v>0.412659</c:v>
                </c:pt>
                <c:pt idx="90">
                  <c:v>0.65142800000000001</c:v>
                </c:pt>
                <c:pt idx="91">
                  <c:v>0.35720800000000003</c:v>
                </c:pt>
                <c:pt idx="92">
                  <c:v>0.117798</c:v>
                </c:pt>
                <c:pt idx="93">
                  <c:v>0.41278100000000001</c:v>
                </c:pt>
                <c:pt idx="94">
                  <c:v>0.65222199999999997</c:v>
                </c:pt>
                <c:pt idx="95">
                  <c:v>0.35720800000000003</c:v>
                </c:pt>
                <c:pt idx="96">
                  <c:v>0.118256</c:v>
                </c:pt>
                <c:pt idx="97">
                  <c:v>0.41278100000000001</c:v>
                </c:pt>
                <c:pt idx="98">
                  <c:v>0.65365600000000001</c:v>
                </c:pt>
                <c:pt idx="99">
                  <c:v>0.35730000000000001</c:v>
                </c:pt>
                <c:pt idx="100">
                  <c:v>0.11853</c:v>
                </c:pt>
                <c:pt idx="101">
                  <c:v>0.41275000000000001</c:v>
                </c:pt>
                <c:pt idx="102">
                  <c:v>0.65216099999999999</c:v>
                </c:pt>
                <c:pt idx="103">
                  <c:v>0.357178</c:v>
                </c:pt>
                <c:pt idx="104">
                  <c:v>0.117676</c:v>
                </c:pt>
                <c:pt idx="105">
                  <c:v>0.41275000000000001</c:v>
                </c:pt>
                <c:pt idx="106">
                  <c:v>0.65170300000000003</c:v>
                </c:pt>
                <c:pt idx="107">
                  <c:v>0.357178</c:v>
                </c:pt>
                <c:pt idx="108">
                  <c:v>0.11633300000000001</c:v>
                </c:pt>
                <c:pt idx="109">
                  <c:v>0.412659</c:v>
                </c:pt>
                <c:pt idx="110">
                  <c:v>0.65142800000000001</c:v>
                </c:pt>
                <c:pt idx="111">
                  <c:v>0.35720800000000003</c:v>
                </c:pt>
                <c:pt idx="112">
                  <c:v>0.117828</c:v>
                </c:pt>
                <c:pt idx="113">
                  <c:v>0.41278100000000001</c:v>
                </c:pt>
                <c:pt idx="114">
                  <c:v>0.65234400000000003</c:v>
                </c:pt>
                <c:pt idx="115">
                  <c:v>0.35720800000000003</c:v>
                </c:pt>
                <c:pt idx="116">
                  <c:v>0.118256</c:v>
                </c:pt>
                <c:pt idx="117">
                  <c:v>0.41278100000000001</c:v>
                </c:pt>
                <c:pt idx="118">
                  <c:v>0.65359500000000004</c:v>
                </c:pt>
                <c:pt idx="119">
                  <c:v>0.35730000000000001</c:v>
                </c:pt>
                <c:pt idx="120">
                  <c:v>0.118256</c:v>
                </c:pt>
                <c:pt idx="121">
                  <c:v>0.41275000000000001</c:v>
                </c:pt>
                <c:pt idx="122">
                  <c:v>0.65185499999999996</c:v>
                </c:pt>
                <c:pt idx="123">
                  <c:v>0.357178</c:v>
                </c:pt>
                <c:pt idx="124">
                  <c:v>0.115906</c:v>
                </c:pt>
                <c:pt idx="125">
                  <c:v>0.41268899999999997</c:v>
                </c:pt>
                <c:pt idx="126">
                  <c:v>0.65142800000000001</c:v>
                </c:pt>
                <c:pt idx="127">
                  <c:v>0.35720800000000003</c:v>
                </c:pt>
                <c:pt idx="128">
                  <c:v>0.117767</c:v>
                </c:pt>
                <c:pt idx="129">
                  <c:v>0.41278100000000001</c:v>
                </c:pt>
                <c:pt idx="130">
                  <c:v>0.65216099999999999</c:v>
                </c:pt>
                <c:pt idx="131">
                  <c:v>0.35720800000000003</c:v>
                </c:pt>
                <c:pt idx="132">
                  <c:v>0.118225</c:v>
                </c:pt>
                <c:pt idx="133">
                  <c:v>0.41278100000000001</c:v>
                </c:pt>
                <c:pt idx="134">
                  <c:v>0.65368700000000002</c:v>
                </c:pt>
                <c:pt idx="135">
                  <c:v>0.35730000000000001</c:v>
                </c:pt>
                <c:pt idx="136">
                  <c:v>0.11853</c:v>
                </c:pt>
                <c:pt idx="137">
                  <c:v>0.41275000000000001</c:v>
                </c:pt>
                <c:pt idx="138">
                  <c:v>0.65216099999999999</c:v>
                </c:pt>
                <c:pt idx="139">
                  <c:v>0.357178</c:v>
                </c:pt>
                <c:pt idx="140">
                  <c:v>0.11770600000000001</c:v>
                </c:pt>
                <c:pt idx="141">
                  <c:v>0.41275000000000001</c:v>
                </c:pt>
                <c:pt idx="142">
                  <c:v>0.65170300000000003</c:v>
                </c:pt>
                <c:pt idx="143">
                  <c:v>0.357178</c:v>
                </c:pt>
                <c:pt idx="144">
                  <c:v>0.116302</c:v>
                </c:pt>
                <c:pt idx="145">
                  <c:v>0.412659</c:v>
                </c:pt>
                <c:pt idx="146">
                  <c:v>0.65142800000000001</c:v>
                </c:pt>
                <c:pt idx="147">
                  <c:v>0.35720800000000003</c:v>
                </c:pt>
                <c:pt idx="148">
                  <c:v>0.117828</c:v>
                </c:pt>
                <c:pt idx="149">
                  <c:v>0.41278100000000001</c:v>
                </c:pt>
                <c:pt idx="150">
                  <c:v>0.65231300000000003</c:v>
                </c:pt>
                <c:pt idx="151">
                  <c:v>0.35720800000000003</c:v>
                </c:pt>
                <c:pt idx="152">
                  <c:v>0.118256</c:v>
                </c:pt>
                <c:pt idx="153">
                  <c:v>0.41278100000000001</c:v>
                </c:pt>
                <c:pt idx="154">
                  <c:v>0.65362500000000001</c:v>
                </c:pt>
                <c:pt idx="155">
                  <c:v>0.35730000000000001</c:v>
                </c:pt>
                <c:pt idx="156">
                  <c:v>0.118286</c:v>
                </c:pt>
                <c:pt idx="157">
                  <c:v>0.41275000000000001</c:v>
                </c:pt>
                <c:pt idx="158">
                  <c:v>0.65188599999999997</c:v>
                </c:pt>
                <c:pt idx="159">
                  <c:v>0.357178</c:v>
                </c:pt>
                <c:pt idx="160">
                  <c:v>0.115845</c:v>
                </c:pt>
                <c:pt idx="161">
                  <c:v>0.41268899999999997</c:v>
                </c:pt>
                <c:pt idx="162">
                  <c:v>0.65145900000000001</c:v>
                </c:pt>
                <c:pt idx="163">
                  <c:v>0.35720800000000003</c:v>
                </c:pt>
                <c:pt idx="164">
                  <c:v>0.117767</c:v>
                </c:pt>
                <c:pt idx="165">
                  <c:v>0.41278100000000001</c:v>
                </c:pt>
                <c:pt idx="166">
                  <c:v>0.65212999999999999</c:v>
                </c:pt>
                <c:pt idx="167">
                  <c:v>0.35720800000000003</c:v>
                </c:pt>
                <c:pt idx="168">
                  <c:v>0.118225</c:v>
                </c:pt>
                <c:pt idx="169">
                  <c:v>0.41278100000000001</c:v>
                </c:pt>
                <c:pt idx="170">
                  <c:v>0.65371699999999999</c:v>
                </c:pt>
                <c:pt idx="171">
                  <c:v>0.35730000000000001</c:v>
                </c:pt>
                <c:pt idx="172">
                  <c:v>0.11853</c:v>
                </c:pt>
                <c:pt idx="173">
                  <c:v>0.41275000000000001</c:v>
                </c:pt>
                <c:pt idx="174">
                  <c:v>0.65216099999999999</c:v>
                </c:pt>
                <c:pt idx="175">
                  <c:v>0.357178</c:v>
                </c:pt>
                <c:pt idx="176">
                  <c:v>0.11773699999999999</c:v>
                </c:pt>
                <c:pt idx="177">
                  <c:v>0.41275000000000001</c:v>
                </c:pt>
                <c:pt idx="178">
                  <c:v>0.65173300000000001</c:v>
                </c:pt>
                <c:pt idx="179">
                  <c:v>0.357178</c:v>
                </c:pt>
                <c:pt idx="180">
                  <c:v>0.116302</c:v>
                </c:pt>
                <c:pt idx="181">
                  <c:v>0.412659</c:v>
                </c:pt>
                <c:pt idx="182">
                  <c:v>0.65142800000000001</c:v>
                </c:pt>
                <c:pt idx="183">
                  <c:v>0.35720800000000003</c:v>
                </c:pt>
                <c:pt idx="184">
                  <c:v>0.117798</c:v>
                </c:pt>
                <c:pt idx="185">
                  <c:v>0.41278100000000001</c:v>
                </c:pt>
                <c:pt idx="186">
                  <c:v>0.65228299999999995</c:v>
                </c:pt>
                <c:pt idx="187">
                  <c:v>0.35720800000000003</c:v>
                </c:pt>
                <c:pt idx="188">
                  <c:v>0.118256</c:v>
                </c:pt>
                <c:pt idx="189">
                  <c:v>0.41278100000000001</c:v>
                </c:pt>
                <c:pt idx="190">
                  <c:v>0.65362500000000001</c:v>
                </c:pt>
                <c:pt idx="191">
                  <c:v>0.35730000000000001</c:v>
                </c:pt>
                <c:pt idx="192">
                  <c:v>0.11853</c:v>
                </c:pt>
                <c:pt idx="193">
                  <c:v>0.41275000000000001</c:v>
                </c:pt>
                <c:pt idx="194">
                  <c:v>0.65212999999999999</c:v>
                </c:pt>
                <c:pt idx="195">
                  <c:v>0.357178</c:v>
                </c:pt>
                <c:pt idx="196">
                  <c:v>0.117645</c:v>
                </c:pt>
                <c:pt idx="197">
                  <c:v>0.41275000000000001</c:v>
                </c:pt>
                <c:pt idx="198">
                  <c:v>0.65170300000000003</c:v>
                </c:pt>
                <c:pt idx="199">
                  <c:v>0.357178</c:v>
                </c:pt>
                <c:pt idx="200">
                  <c:v>0.115356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F4-564C-83F2-409FD80291F3}"/>
            </c:ext>
          </c:extLst>
        </c:ser>
        <c:ser>
          <c:idx val="2"/>
          <c:order val="2"/>
          <c:tx>
            <c:strRef>
              <c:f>'lpf 3k f 10000'!$D$1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0.22070300000000001</c:v>
                </c:pt>
                <c:pt idx="2">
                  <c:v>0.60644500000000001</c:v>
                </c:pt>
                <c:pt idx="3">
                  <c:v>0.35253899999999999</c:v>
                </c:pt>
                <c:pt idx="4">
                  <c:v>0.117188</c:v>
                </c:pt>
                <c:pt idx="5">
                  <c:v>0.412109</c:v>
                </c:pt>
                <c:pt idx="6">
                  <c:v>0.65332000000000001</c:v>
                </c:pt>
                <c:pt idx="7">
                  <c:v>0.35644500000000001</c:v>
                </c:pt>
                <c:pt idx="8">
                  <c:v>0.11816400000000001</c:v>
                </c:pt>
                <c:pt idx="9">
                  <c:v>0.412109</c:v>
                </c:pt>
                <c:pt idx="10">
                  <c:v>0.65136700000000003</c:v>
                </c:pt>
                <c:pt idx="11">
                  <c:v>0.35644500000000001</c:v>
                </c:pt>
                <c:pt idx="12">
                  <c:v>0.117188</c:v>
                </c:pt>
                <c:pt idx="13">
                  <c:v>0.412109</c:v>
                </c:pt>
                <c:pt idx="14">
                  <c:v>0.65136700000000003</c:v>
                </c:pt>
                <c:pt idx="15">
                  <c:v>0.35644500000000001</c:v>
                </c:pt>
                <c:pt idx="16">
                  <c:v>0.11621099999999999</c:v>
                </c:pt>
                <c:pt idx="17">
                  <c:v>0.412109</c:v>
                </c:pt>
                <c:pt idx="18">
                  <c:v>0.65136700000000003</c:v>
                </c:pt>
                <c:pt idx="19">
                  <c:v>0.35644500000000001</c:v>
                </c:pt>
                <c:pt idx="20">
                  <c:v>0.117188</c:v>
                </c:pt>
                <c:pt idx="21">
                  <c:v>0.412109</c:v>
                </c:pt>
                <c:pt idx="22">
                  <c:v>0.65136700000000003</c:v>
                </c:pt>
                <c:pt idx="23">
                  <c:v>0.35644500000000001</c:v>
                </c:pt>
                <c:pt idx="24">
                  <c:v>0.11816400000000001</c:v>
                </c:pt>
                <c:pt idx="25">
                  <c:v>0.412109</c:v>
                </c:pt>
                <c:pt idx="26">
                  <c:v>0.65332000000000001</c:v>
                </c:pt>
                <c:pt idx="27">
                  <c:v>0.35644500000000001</c:v>
                </c:pt>
                <c:pt idx="28">
                  <c:v>0.11816400000000001</c:v>
                </c:pt>
                <c:pt idx="29">
                  <c:v>0.412109</c:v>
                </c:pt>
                <c:pt idx="30">
                  <c:v>0.65136700000000003</c:v>
                </c:pt>
                <c:pt idx="31">
                  <c:v>0.35644500000000001</c:v>
                </c:pt>
                <c:pt idx="32">
                  <c:v>0.117188</c:v>
                </c:pt>
                <c:pt idx="33">
                  <c:v>0.412109</c:v>
                </c:pt>
                <c:pt idx="34">
                  <c:v>0.65136700000000003</c:v>
                </c:pt>
                <c:pt idx="35">
                  <c:v>0.35644500000000001</c:v>
                </c:pt>
                <c:pt idx="36">
                  <c:v>0.11621099999999999</c:v>
                </c:pt>
                <c:pt idx="37">
                  <c:v>0.412109</c:v>
                </c:pt>
                <c:pt idx="38">
                  <c:v>0.65136700000000003</c:v>
                </c:pt>
                <c:pt idx="39">
                  <c:v>0.35644500000000001</c:v>
                </c:pt>
                <c:pt idx="40">
                  <c:v>0.117188</c:v>
                </c:pt>
                <c:pt idx="41">
                  <c:v>0.412109</c:v>
                </c:pt>
                <c:pt idx="42">
                  <c:v>0.65332000000000001</c:v>
                </c:pt>
                <c:pt idx="43">
                  <c:v>0.35644500000000001</c:v>
                </c:pt>
                <c:pt idx="44">
                  <c:v>0.11816400000000001</c:v>
                </c:pt>
                <c:pt idx="45">
                  <c:v>0.412109</c:v>
                </c:pt>
                <c:pt idx="46">
                  <c:v>0.65136700000000003</c:v>
                </c:pt>
                <c:pt idx="47">
                  <c:v>0.35644500000000001</c:v>
                </c:pt>
                <c:pt idx="48">
                  <c:v>0.117188</c:v>
                </c:pt>
                <c:pt idx="49">
                  <c:v>0.412109</c:v>
                </c:pt>
                <c:pt idx="50">
                  <c:v>0.65136700000000003</c:v>
                </c:pt>
                <c:pt idx="51">
                  <c:v>0.35644500000000001</c:v>
                </c:pt>
                <c:pt idx="52">
                  <c:v>0.11621099999999999</c:v>
                </c:pt>
                <c:pt idx="53">
                  <c:v>0.412109</c:v>
                </c:pt>
                <c:pt idx="54">
                  <c:v>0.65136700000000003</c:v>
                </c:pt>
                <c:pt idx="55">
                  <c:v>0.35644500000000001</c:v>
                </c:pt>
                <c:pt idx="56">
                  <c:v>0.117188</c:v>
                </c:pt>
                <c:pt idx="57">
                  <c:v>0.412109</c:v>
                </c:pt>
                <c:pt idx="58">
                  <c:v>0.65136700000000003</c:v>
                </c:pt>
                <c:pt idx="59">
                  <c:v>0.35644500000000001</c:v>
                </c:pt>
                <c:pt idx="60">
                  <c:v>0.11816400000000001</c:v>
                </c:pt>
                <c:pt idx="61">
                  <c:v>0.412109</c:v>
                </c:pt>
                <c:pt idx="62">
                  <c:v>0.65332000000000001</c:v>
                </c:pt>
                <c:pt idx="63">
                  <c:v>0.35644500000000001</c:v>
                </c:pt>
                <c:pt idx="64">
                  <c:v>0.11816400000000001</c:v>
                </c:pt>
                <c:pt idx="65">
                  <c:v>0.412109</c:v>
                </c:pt>
                <c:pt idx="66">
                  <c:v>0.65136700000000003</c:v>
                </c:pt>
                <c:pt idx="67">
                  <c:v>0.35644500000000001</c:v>
                </c:pt>
                <c:pt idx="68">
                  <c:v>0.117188</c:v>
                </c:pt>
                <c:pt idx="69">
                  <c:v>0.412109</c:v>
                </c:pt>
                <c:pt idx="70">
                  <c:v>0.65136700000000003</c:v>
                </c:pt>
                <c:pt idx="71">
                  <c:v>0.35644500000000001</c:v>
                </c:pt>
                <c:pt idx="72">
                  <c:v>0.11621099999999999</c:v>
                </c:pt>
                <c:pt idx="73">
                  <c:v>0.412109</c:v>
                </c:pt>
                <c:pt idx="74">
                  <c:v>0.65136700000000003</c:v>
                </c:pt>
                <c:pt idx="75">
                  <c:v>0.35644500000000001</c:v>
                </c:pt>
                <c:pt idx="76">
                  <c:v>0.117188</c:v>
                </c:pt>
                <c:pt idx="77">
                  <c:v>0.412109</c:v>
                </c:pt>
                <c:pt idx="78">
                  <c:v>0.65332000000000001</c:v>
                </c:pt>
                <c:pt idx="79">
                  <c:v>0.35644500000000001</c:v>
                </c:pt>
                <c:pt idx="80">
                  <c:v>0.11816400000000001</c:v>
                </c:pt>
                <c:pt idx="81">
                  <c:v>0.412109</c:v>
                </c:pt>
                <c:pt idx="82">
                  <c:v>0.65136700000000003</c:v>
                </c:pt>
                <c:pt idx="83">
                  <c:v>0.35644500000000001</c:v>
                </c:pt>
                <c:pt idx="84">
                  <c:v>0.117188</c:v>
                </c:pt>
                <c:pt idx="85">
                  <c:v>0.412109</c:v>
                </c:pt>
                <c:pt idx="86">
                  <c:v>0.65136700000000003</c:v>
                </c:pt>
                <c:pt idx="87">
                  <c:v>0.35644500000000001</c:v>
                </c:pt>
                <c:pt idx="88">
                  <c:v>0.11621099999999999</c:v>
                </c:pt>
                <c:pt idx="89">
                  <c:v>0.412109</c:v>
                </c:pt>
                <c:pt idx="90">
                  <c:v>0.65136700000000003</c:v>
                </c:pt>
                <c:pt idx="91">
                  <c:v>0.35644500000000001</c:v>
                </c:pt>
                <c:pt idx="92">
                  <c:v>0.117188</c:v>
                </c:pt>
                <c:pt idx="93">
                  <c:v>0.412109</c:v>
                </c:pt>
                <c:pt idx="94">
                  <c:v>0.65136700000000003</c:v>
                </c:pt>
                <c:pt idx="95">
                  <c:v>0.35644500000000001</c:v>
                </c:pt>
                <c:pt idx="96">
                  <c:v>0.11816400000000001</c:v>
                </c:pt>
                <c:pt idx="97">
                  <c:v>0.412109</c:v>
                </c:pt>
                <c:pt idx="98">
                  <c:v>0.65332000000000001</c:v>
                </c:pt>
                <c:pt idx="99">
                  <c:v>0.35644500000000001</c:v>
                </c:pt>
                <c:pt idx="100">
                  <c:v>0.11816400000000001</c:v>
                </c:pt>
                <c:pt idx="101">
                  <c:v>0.412109</c:v>
                </c:pt>
                <c:pt idx="102">
                  <c:v>0.65136700000000003</c:v>
                </c:pt>
                <c:pt idx="103">
                  <c:v>0.35644500000000001</c:v>
                </c:pt>
                <c:pt idx="104">
                  <c:v>0.117188</c:v>
                </c:pt>
                <c:pt idx="105">
                  <c:v>0.412109</c:v>
                </c:pt>
                <c:pt idx="106">
                  <c:v>0.65136700000000003</c:v>
                </c:pt>
                <c:pt idx="107">
                  <c:v>0.35644500000000001</c:v>
                </c:pt>
                <c:pt idx="108">
                  <c:v>0.11621099999999999</c:v>
                </c:pt>
                <c:pt idx="109">
                  <c:v>0.412109</c:v>
                </c:pt>
                <c:pt idx="110">
                  <c:v>0.65136700000000003</c:v>
                </c:pt>
                <c:pt idx="111">
                  <c:v>0.35644500000000001</c:v>
                </c:pt>
                <c:pt idx="112">
                  <c:v>0.117188</c:v>
                </c:pt>
                <c:pt idx="113">
                  <c:v>0.412109</c:v>
                </c:pt>
                <c:pt idx="114">
                  <c:v>0.65234400000000003</c:v>
                </c:pt>
                <c:pt idx="115">
                  <c:v>0.35644500000000001</c:v>
                </c:pt>
                <c:pt idx="116">
                  <c:v>0.11816400000000001</c:v>
                </c:pt>
                <c:pt idx="117">
                  <c:v>0.412109</c:v>
                </c:pt>
                <c:pt idx="118">
                  <c:v>0.65332000000000001</c:v>
                </c:pt>
                <c:pt idx="119">
                  <c:v>0.35644500000000001</c:v>
                </c:pt>
                <c:pt idx="120">
                  <c:v>0.11816400000000001</c:v>
                </c:pt>
                <c:pt idx="121">
                  <c:v>0.412109</c:v>
                </c:pt>
                <c:pt idx="122">
                  <c:v>0.65136700000000003</c:v>
                </c:pt>
                <c:pt idx="123">
                  <c:v>0.35644500000000001</c:v>
                </c:pt>
                <c:pt idx="124">
                  <c:v>0.115234</c:v>
                </c:pt>
                <c:pt idx="125">
                  <c:v>0.412109</c:v>
                </c:pt>
                <c:pt idx="126">
                  <c:v>0.65136700000000003</c:v>
                </c:pt>
                <c:pt idx="127">
                  <c:v>0.35644500000000001</c:v>
                </c:pt>
                <c:pt idx="128">
                  <c:v>0.117188</c:v>
                </c:pt>
                <c:pt idx="129">
                  <c:v>0.412109</c:v>
                </c:pt>
                <c:pt idx="130">
                  <c:v>0.65136700000000003</c:v>
                </c:pt>
                <c:pt idx="131">
                  <c:v>0.35644500000000001</c:v>
                </c:pt>
                <c:pt idx="132">
                  <c:v>0.11816400000000001</c:v>
                </c:pt>
                <c:pt idx="133">
                  <c:v>0.412109</c:v>
                </c:pt>
                <c:pt idx="134">
                  <c:v>0.65332000000000001</c:v>
                </c:pt>
                <c:pt idx="135">
                  <c:v>0.35644500000000001</c:v>
                </c:pt>
                <c:pt idx="136">
                  <c:v>0.11816400000000001</c:v>
                </c:pt>
                <c:pt idx="137">
                  <c:v>0.412109</c:v>
                </c:pt>
                <c:pt idx="138">
                  <c:v>0.65136700000000003</c:v>
                </c:pt>
                <c:pt idx="139">
                  <c:v>0.35644500000000001</c:v>
                </c:pt>
                <c:pt idx="140">
                  <c:v>0.117188</c:v>
                </c:pt>
                <c:pt idx="141">
                  <c:v>0.412109</c:v>
                </c:pt>
                <c:pt idx="142">
                  <c:v>0.65136700000000003</c:v>
                </c:pt>
                <c:pt idx="143">
                  <c:v>0.35644500000000001</c:v>
                </c:pt>
                <c:pt idx="144">
                  <c:v>0.11621099999999999</c:v>
                </c:pt>
                <c:pt idx="145">
                  <c:v>0.412109</c:v>
                </c:pt>
                <c:pt idx="146">
                  <c:v>0.65136700000000003</c:v>
                </c:pt>
                <c:pt idx="147">
                  <c:v>0.35644500000000001</c:v>
                </c:pt>
                <c:pt idx="148">
                  <c:v>0.117188</c:v>
                </c:pt>
                <c:pt idx="149">
                  <c:v>0.412109</c:v>
                </c:pt>
                <c:pt idx="150">
                  <c:v>0.65136700000000003</c:v>
                </c:pt>
                <c:pt idx="151">
                  <c:v>0.35644500000000001</c:v>
                </c:pt>
                <c:pt idx="152">
                  <c:v>0.11816400000000001</c:v>
                </c:pt>
                <c:pt idx="153">
                  <c:v>0.412109</c:v>
                </c:pt>
                <c:pt idx="154">
                  <c:v>0.65332000000000001</c:v>
                </c:pt>
                <c:pt idx="155">
                  <c:v>0.35644500000000001</c:v>
                </c:pt>
                <c:pt idx="156">
                  <c:v>0.11816400000000001</c:v>
                </c:pt>
                <c:pt idx="157">
                  <c:v>0.412109</c:v>
                </c:pt>
                <c:pt idx="158">
                  <c:v>0.65136700000000003</c:v>
                </c:pt>
                <c:pt idx="159">
                  <c:v>0.35644500000000001</c:v>
                </c:pt>
                <c:pt idx="160">
                  <c:v>0.115234</c:v>
                </c:pt>
                <c:pt idx="161">
                  <c:v>0.412109</c:v>
                </c:pt>
                <c:pt idx="162">
                  <c:v>0.65136700000000003</c:v>
                </c:pt>
                <c:pt idx="163">
                  <c:v>0.35644500000000001</c:v>
                </c:pt>
                <c:pt idx="164">
                  <c:v>0.117188</c:v>
                </c:pt>
                <c:pt idx="165">
                  <c:v>0.412109</c:v>
                </c:pt>
                <c:pt idx="166">
                  <c:v>0.65136700000000003</c:v>
                </c:pt>
                <c:pt idx="167">
                  <c:v>0.35644500000000001</c:v>
                </c:pt>
                <c:pt idx="168">
                  <c:v>0.11816400000000001</c:v>
                </c:pt>
                <c:pt idx="169">
                  <c:v>0.412109</c:v>
                </c:pt>
                <c:pt idx="170">
                  <c:v>0.65332000000000001</c:v>
                </c:pt>
                <c:pt idx="171">
                  <c:v>0.35644500000000001</c:v>
                </c:pt>
                <c:pt idx="172">
                  <c:v>0.11816400000000001</c:v>
                </c:pt>
                <c:pt idx="173">
                  <c:v>0.412109</c:v>
                </c:pt>
                <c:pt idx="174">
                  <c:v>0.65136700000000003</c:v>
                </c:pt>
                <c:pt idx="175">
                  <c:v>0.35644500000000001</c:v>
                </c:pt>
                <c:pt idx="176">
                  <c:v>0.117188</c:v>
                </c:pt>
                <c:pt idx="177">
                  <c:v>0.412109</c:v>
                </c:pt>
                <c:pt idx="178">
                  <c:v>0.65136700000000003</c:v>
                </c:pt>
                <c:pt idx="179">
                  <c:v>0.35644500000000001</c:v>
                </c:pt>
                <c:pt idx="180">
                  <c:v>0.11621099999999999</c:v>
                </c:pt>
                <c:pt idx="181">
                  <c:v>0.412109</c:v>
                </c:pt>
                <c:pt idx="182">
                  <c:v>0.65136700000000003</c:v>
                </c:pt>
                <c:pt idx="183">
                  <c:v>0.35644500000000001</c:v>
                </c:pt>
                <c:pt idx="184">
                  <c:v>0.117188</c:v>
                </c:pt>
                <c:pt idx="185">
                  <c:v>0.412109</c:v>
                </c:pt>
                <c:pt idx="186">
                  <c:v>0.65136700000000003</c:v>
                </c:pt>
                <c:pt idx="187">
                  <c:v>0.35644500000000001</c:v>
                </c:pt>
                <c:pt idx="188">
                  <c:v>0.11816400000000001</c:v>
                </c:pt>
                <c:pt idx="189">
                  <c:v>0.412109</c:v>
                </c:pt>
                <c:pt idx="190">
                  <c:v>0.65332000000000001</c:v>
                </c:pt>
                <c:pt idx="191">
                  <c:v>0.35644500000000001</c:v>
                </c:pt>
                <c:pt idx="192">
                  <c:v>0.11816400000000001</c:v>
                </c:pt>
                <c:pt idx="193">
                  <c:v>0.412109</c:v>
                </c:pt>
                <c:pt idx="194">
                  <c:v>0.65136700000000003</c:v>
                </c:pt>
                <c:pt idx="195">
                  <c:v>0.35644500000000001</c:v>
                </c:pt>
                <c:pt idx="196">
                  <c:v>0.117188</c:v>
                </c:pt>
                <c:pt idx="197">
                  <c:v>0.412109</c:v>
                </c:pt>
                <c:pt idx="198">
                  <c:v>0.65136700000000003</c:v>
                </c:pt>
                <c:pt idx="199">
                  <c:v>0.35644500000000001</c:v>
                </c:pt>
                <c:pt idx="200">
                  <c:v>0.115234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F4-564C-83F2-409FD80291F3}"/>
            </c:ext>
          </c:extLst>
        </c:ser>
        <c:ser>
          <c:idx val="3"/>
          <c:order val="3"/>
          <c:tx>
            <c:strRef>
              <c:f>'lpf 3k f 10000'!$E$1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3.3199999999999999E-4</c:v>
                </c:pt>
                <c:pt idx="2">
                  <c:v>1.1980000000000001E-3</c:v>
                </c:pt>
                <c:pt idx="3">
                  <c:v>1.495E-3</c:v>
                </c:pt>
                <c:pt idx="4">
                  <c:v>9.8799999999999995E-4</c:v>
                </c:pt>
                <c:pt idx="5">
                  <c:v>4.0000000000000003E-5</c:v>
                </c:pt>
                <c:pt idx="6">
                  <c:v>2.2190000000000001E-3</c:v>
                </c:pt>
                <c:pt idx="7">
                  <c:v>6.4949999999999999E-3</c:v>
                </c:pt>
                <c:pt idx="8">
                  <c:v>1.2148000000000001E-2</c:v>
                </c:pt>
                <c:pt idx="9">
                  <c:v>1.6961E-2</c:v>
                </c:pt>
                <c:pt idx="10">
                  <c:v>1.8751E-2</c:v>
                </c:pt>
                <c:pt idx="11">
                  <c:v>1.5306999999999999E-2</c:v>
                </c:pt>
                <c:pt idx="12">
                  <c:v>3.496E-3</c:v>
                </c:pt>
                <c:pt idx="13">
                  <c:v>1.9628E-2</c:v>
                </c:pt>
                <c:pt idx="14">
                  <c:v>5.4655000000000002E-2</c:v>
                </c:pt>
                <c:pt idx="15">
                  <c:v>9.9770999999999999E-2</c:v>
                </c:pt>
                <c:pt idx="16">
                  <c:v>0.152309</c:v>
                </c:pt>
                <c:pt idx="17">
                  <c:v>0.20868600000000001</c:v>
                </c:pt>
                <c:pt idx="18">
                  <c:v>0.26368900000000001</c:v>
                </c:pt>
                <c:pt idx="19">
                  <c:v>0.311996</c:v>
                </c:pt>
                <c:pt idx="20">
                  <c:v>0.35040399999999999</c:v>
                </c:pt>
                <c:pt idx="21">
                  <c:v>0.37800699999999998</c:v>
                </c:pt>
                <c:pt idx="22">
                  <c:v>0.39476899999999998</c:v>
                </c:pt>
                <c:pt idx="23">
                  <c:v>0.40162700000000001</c:v>
                </c:pt>
                <c:pt idx="24">
                  <c:v>0.401509</c:v>
                </c:pt>
                <c:pt idx="25">
                  <c:v>0.39811999999999997</c:v>
                </c:pt>
                <c:pt idx="26">
                  <c:v>0.39374900000000002</c:v>
                </c:pt>
                <c:pt idx="27">
                  <c:v>0.38929900000000001</c:v>
                </c:pt>
                <c:pt idx="28">
                  <c:v>0.385791</c:v>
                </c:pt>
                <c:pt idx="29">
                  <c:v>0.38414300000000001</c:v>
                </c:pt>
                <c:pt idx="30">
                  <c:v>0.38387399999999999</c:v>
                </c:pt>
                <c:pt idx="31">
                  <c:v>0.38374599999999998</c:v>
                </c:pt>
                <c:pt idx="32">
                  <c:v>0.383656</c:v>
                </c:pt>
                <c:pt idx="33">
                  <c:v>0.38428899999999999</c:v>
                </c:pt>
                <c:pt idx="34">
                  <c:v>0.38503500000000002</c:v>
                </c:pt>
                <c:pt idx="35">
                  <c:v>0.38470100000000002</c:v>
                </c:pt>
                <c:pt idx="36">
                  <c:v>0.38442599999999999</c:v>
                </c:pt>
                <c:pt idx="37">
                  <c:v>0.38506800000000002</c:v>
                </c:pt>
                <c:pt idx="38">
                  <c:v>0.38561400000000001</c:v>
                </c:pt>
                <c:pt idx="39">
                  <c:v>0.38523600000000002</c:v>
                </c:pt>
                <c:pt idx="40">
                  <c:v>0.38492799999999999</c:v>
                </c:pt>
                <c:pt idx="41">
                  <c:v>0.38549099999999997</c:v>
                </c:pt>
                <c:pt idx="42">
                  <c:v>0.38591900000000001</c:v>
                </c:pt>
                <c:pt idx="43">
                  <c:v>0.38539200000000001</c:v>
                </c:pt>
                <c:pt idx="44">
                  <c:v>0.38491700000000001</c:v>
                </c:pt>
                <c:pt idx="45">
                  <c:v>0.38531300000000002</c:v>
                </c:pt>
                <c:pt idx="46">
                  <c:v>0.38558799999999999</c:v>
                </c:pt>
                <c:pt idx="47">
                  <c:v>0.38494299999999998</c:v>
                </c:pt>
                <c:pt idx="48">
                  <c:v>0.38439499999999999</c:v>
                </c:pt>
                <c:pt idx="49">
                  <c:v>0.38478099999999998</c:v>
                </c:pt>
                <c:pt idx="50">
                  <c:v>0.38510899999999998</c:v>
                </c:pt>
                <c:pt idx="51">
                  <c:v>0.38458500000000001</c:v>
                </c:pt>
                <c:pt idx="52">
                  <c:v>0.38421100000000002</c:v>
                </c:pt>
                <c:pt idx="53">
                  <c:v>0.38480300000000001</c:v>
                </c:pt>
                <c:pt idx="54">
                  <c:v>0.38534400000000002</c:v>
                </c:pt>
                <c:pt idx="55">
                  <c:v>0.38500099999999998</c:v>
                </c:pt>
                <c:pt idx="56">
                  <c:v>0.38475300000000001</c:v>
                </c:pt>
                <c:pt idx="57">
                  <c:v>0.38538899999999998</c:v>
                </c:pt>
                <c:pt idx="58">
                  <c:v>0.38588699999999998</c:v>
                </c:pt>
                <c:pt idx="59">
                  <c:v>0.38541700000000001</c:v>
                </c:pt>
                <c:pt idx="60">
                  <c:v>0.38498300000000002</c:v>
                </c:pt>
                <c:pt idx="61">
                  <c:v>0.38540000000000002</c:v>
                </c:pt>
                <c:pt idx="62">
                  <c:v>0.385683</c:v>
                </c:pt>
                <c:pt idx="63">
                  <c:v>0.38502999999999998</c:v>
                </c:pt>
                <c:pt idx="64">
                  <c:v>0.38446799999999998</c:v>
                </c:pt>
                <c:pt idx="65">
                  <c:v>0.384828</c:v>
                </c:pt>
                <c:pt idx="66">
                  <c:v>0.38512200000000002</c:v>
                </c:pt>
                <c:pt idx="67">
                  <c:v>0.384548</c:v>
                </c:pt>
                <c:pt idx="68">
                  <c:v>0.38411099999999998</c:v>
                </c:pt>
                <c:pt idx="69">
                  <c:v>0.38463199999999997</c:v>
                </c:pt>
                <c:pt idx="70">
                  <c:v>0.385098</c:v>
                </c:pt>
                <c:pt idx="71">
                  <c:v>0.38469500000000001</c:v>
                </c:pt>
                <c:pt idx="72">
                  <c:v>0.384411</c:v>
                </c:pt>
                <c:pt idx="73">
                  <c:v>0.38505299999999998</c:v>
                </c:pt>
                <c:pt idx="74">
                  <c:v>0.385602</c:v>
                </c:pt>
                <c:pt idx="75">
                  <c:v>0.38522600000000001</c:v>
                </c:pt>
                <c:pt idx="76">
                  <c:v>0.38492199999999999</c:v>
                </c:pt>
                <c:pt idx="77">
                  <c:v>0.385488</c:v>
                </c:pt>
                <c:pt idx="78">
                  <c:v>0.38591999999999999</c:v>
                </c:pt>
                <c:pt idx="79">
                  <c:v>0.38539600000000002</c:v>
                </c:pt>
                <c:pt idx="80">
                  <c:v>0.38492399999999999</c:v>
                </c:pt>
                <c:pt idx="81">
                  <c:v>0.38532100000000002</c:v>
                </c:pt>
                <c:pt idx="82">
                  <c:v>0.38559599999999999</c:v>
                </c:pt>
                <c:pt idx="83">
                  <c:v>0.38494899999999999</c:v>
                </c:pt>
                <c:pt idx="84">
                  <c:v>0.38439899999999999</c:v>
                </c:pt>
                <c:pt idx="85">
                  <c:v>0.38478200000000001</c:v>
                </c:pt>
                <c:pt idx="86">
                  <c:v>0.38510800000000001</c:v>
                </c:pt>
                <c:pt idx="87">
                  <c:v>0.38458100000000001</c:v>
                </c:pt>
                <c:pt idx="88">
                  <c:v>0.38420599999999999</c:v>
                </c:pt>
                <c:pt idx="89">
                  <c:v>0.384797</c:v>
                </c:pt>
                <c:pt idx="90">
                  <c:v>0.38533800000000001</c:v>
                </c:pt>
                <c:pt idx="91">
                  <c:v>0.384996</c:v>
                </c:pt>
                <c:pt idx="92">
                  <c:v>0.38474999999999998</c:v>
                </c:pt>
                <c:pt idx="93">
                  <c:v>0.38538800000000001</c:v>
                </c:pt>
                <c:pt idx="94">
                  <c:v>0.38588899999999998</c:v>
                </c:pt>
                <c:pt idx="95">
                  <c:v>0.38542199999999999</c:v>
                </c:pt>
                <c:pt idx="96">
                  <c:v>0.38499</c:v>
                </c:pt>
                <c:pt idx="97">
                  <c:v>0.38540799999999997</c:v>
                </c:pt>
                <c:pt idx="98">
                  <c:v>0.38569100000000001</c:v>
                </c:pt>
                <c:pt idx="99">
                  <c:v>0.38503799999999999</c:v>
                </c:pt>
                <c:pt idx="100">
                  <c:v>0.38447500000000001</c:v>
                </c:pt>
                <c:pt idx="101">
                  <c:v>0.38483299999999998</c:v>
                </c:pt>
                <c:pt idx="102">
                  <c:v>0.38512600000000002</c:v>
                </c:pt>
                <c:pt idx="103">
                  <c:v>0.38454899999999997</c:v>
                </c:pt>
                <c:pt idx="104">
                  <c:v>0.38411000000000001</c:v>
                </c:pt>
                <c:pt idx="105">
                  <c:v>0.38462800000000003</c:v>
                </c:pt>
                <c:pt idx="106">
                  <c:v>0.38509300000000002</c:v>
                </c:pt>
                <c:pt idx="107">
                  <c:v>0.384689</c:v>
                </c:pt>
                <c:pt idx="108">
                  <c:v>0.384405</c:v>
                </c:pt>
                <c:pt idx="109">
                  <c:v>0.385046</c:v>
                </c:pt>
                <c:pt idx="110">
                  <c:v>0.38559500000000002</c:v>
                </c:pt>
                <c:pt idx="111">
                  <c:v>0.38522099999999998</c:v>
                </c:pt>
                <c:pt idx="112">
                  <c:v>0.38491799999999998</c:v>
                </c:pt>
                <c:pt idx="113">
                  <c:v>0.38548700000000002</c:v>
                </c:pt>
                <c:pt idx="114">
                  <c:v>0.38591900000000001</c:v>
                </c:pt>
                <c:pt idx="115">
                  <c:v>0.38539899999999999</c:v>
                </c:pt>
                <c:pt idx="116">
                  <c:v>0.38493100000000002</c:v>
                </c:pt>
                <c:pt idx="117">
                  <c:v>0.38533499999999998</c:v>
                </c:pt>
                <c:pt idx="118">
                  <c:v>0.38561800000000002</c:v>
                </c:pt>
                <c:pt idx="119">
                  <c:v>0.38497700000000001</c:v>
                </c:pt>
                <c:pt idx="120">
                  <c:v>0.38442999999999999</c:v>
                </c:pt>
                <c:pt idx="121">
                  <c:v>0.38480700000000001</c:v>
                </c:pt>
                <c:pt idx="122">
                  <c:v>0.38511299999999998</c:v>
                </c:pt>
                <c:pt idx="123">
                  <c:v>0.38454899999999997</c:v>
                </c:pt>
                <c:pt idx="124">
                  <c:v>0.38411899999999999</c:v>
                </c:pt>
                <c:pt idx="125">
                  <c:v>0.38464399999999999</c:v>
                </c:pt>
                <c:pt idx="126">
                  <c:v>0.38511800000000002</c:v>
                </c:pt>
                <c:pt idx="127">
                  <c:v>0.38472099999999998</c:v>
                </c:pt>
                <c:pt idx="128">
                  <c:v>0.38444600000000001</c:v>
                </c:pt>
                <c:pt idx="129">
                  <c:v>0.38509199999999999</c:v>
                </c:pt>
                <c:pt idx="130">
                  <c:v>0.38564100000000001</c:v>
                </c:pt>
                <c:pt idx="131">
                  <c:v>0.38525599999999999</c:v>
                </c:pt>
                <c:pt idx="132">
                  <c:v>0.38492799999999999</c:v>
                </c:pt>
                <c:pt idx="133">
                  <c:v>0.38545400000000002</c:v>
                </c:pt>
                <c:pt idx="134">
                  <c:v>0.38582899999999998</c:v>
                </c:pt>
                <c:pt idx="135">
                  <c:v>0.385237</c:v>
                </c:pt>
                <c:pt idx="136">
                  <c:v>0.38469599999999998</c:v>
                </c:pt>
                <c:pt idx="137">
                  <c:v>0.38503900000000002</c:v>
                </c:pt>
                <c:pt idx="138">
                  <c:v>0.38528699999999999</c:v>
                </c:pt>
                <c:pt idx="139">
                  <c:v>0.38464999999999999</c:v>
                </c:pt>
                <c:pt idx="140">
                  <c:v>0.38414999999999999</c:v>
                </c:pt>
                <c:pt idx="141">
                  <c:v>0.38461800000000002</c:v>
                </c:pt>
                <c:pt idx="142">
                  <c:v>0.38505099999999998</c:v>
                </c:pt>
                <c:pt idx="143">
                  <c:v>0.38463199999999997</c:v>
                </c:pt>
                <c:pt idx="144">
                  <c:v>0.384349</c:v>
                </c:pt>
                <c:pt idx="145">
                  <c:v>0.38500099999999998</c:v>
                </c:pt>
                <c:pt idx="146">
                  <c:v>0.38556200000000002</c:v>
                </c:pt>
                <c:pt idx="147">
                  <c:v>0.38520300000000002</c:v>
                </c:pt>
                <c:pt idx="148">
                  <c:v>0.384909</c:v>
                </c:pt>
                <c:pt idx="149">
                  <c:v>0.38548500000000002</c:v>
                </c:pt>
                <c:pt idx="150">
                  <c:v>0.38592199999999999</c:v>
                </c:pt>
                <c:pt idx="151">
                  <c:v>0.385403</c:v>
                </c:pt>
                <c:pt idx="152">
                  <c:v>0.38493699999999997</c:v>
                </c:pt>
                <c:pt idx="153">
                  <c:v>0.38534000000000002</c:v>
                </c:pt>
                <c:pt idx="154">
                  <c:v>0.38562400000000002</c:v>
                </c:pt>
                <c:pt idx="155">
                  <c:v>0.38498300000000002</c:v>
                </c:pt>
                <c:pt idx="156">
                  <c:v>0.384434</c:v>
                </c:pt>
                <c:pt idx="157">
                  <c:v>0.38480900000000001</c:v>
                </c:pt>
                <c:pt idx="158">
                  <c:v>0.38511299999999998</c:v>
                </c:pt>
                <c:pt idx="159">
                  <c:v>0.38454700000000003</c:v>
                </c:pt>
                <c:pt idx="160">
                  <c:v>0.38411499999999998</c:v>
                </c:pt>
                <c:pt idx="161">
                  <c:v>0.38463900000000001</c:v>
                </c:pt>
                <c:pt idx="162">
                  <c:v>0.38511200000000001</c:v>
                </c:pt>
                <c:pt idx="163">
                  <c:v>0.384714</c:v>
                </c:pt>
                <c:pt idx="164">
                  <c:v>0.38444</c:v>
                </c:pt>
                <c:pt idx="165">
                  <c:v>0.38508700000000001</c:v>
                </c:pt>
                <c:pt idx="166">
                  <c:v>0.38563799999999998</c:v>
                </c:pt>
                <c:pt idx="167">
                  <c:v>0.38525599999999999</c:v>
                </c:pt>
                <c:pt idx="168">
                  <c:v>0.38493100000000002</c:v>
                </c:pt>
                <c:pt idx="169">
                  <c:v>0.385459</c:v>
                </c:pt>
                <c:pt idx="170">
                  <c:v>0.38583600000000001</c:v>
                </c:pt>
                <c:pt idx="171">
                  <c:v>0.38524599999999998</c:v>
                </c:pt>
                <c:pt idx="172">
                  <c:v>0.38470500000000002</c:v>
                </c:pt>
                <c:pt idx="173">
                  <c:v>0.38504699999999997</c:v>
                </c:pt>
                <c:pt idx="174">
                  <c:v>0.38529200000000002</c:v>
                </c:pt>
                <c:pt idx="175">
                  <c:v>0.38465300000000002</c:v>
                </c:pt>
                <c:pt idx="176">
                  <c:v>0.38415100000000002</c:v>
                </c:pt>
                <c:pt idx="177">
                  <c:v>0.38461600000000001</c:v>
                </c:pt>
                <c:pt idx="178">
                  <c:v>0.38504699999999997</c:v>
                </c:pt>
                <c:pt idx="179">
                  <c:v>0.38462800000000003</c:v>
                </c:pt>
                <c:pt idx="180">
                  <c:v>0.38434400000000002</c:v>
                </c:pt>
                <c:pt idx="181">
                  <c:v>0.38499699999999998</c:v>
                </c:pt>
                <c:pt idx="182">
                  <c:v>0.38556000000000001</c:v>
                </c:pt>
                <c:pt idx="183">
                  <c:v>0.38520100000000002</c:v>
                </c:pt>
                <c:pt idx="184">
                  <c:v>0.384909</c:v>
                </c:pt>
                <c:pt idx="185">
                  <c:v>0.385486</c:v>
                </c:pt>
                <c:pt idx="186">
                  <c:v>0.38592500000000002</c:v>
                </c:pt>
                <c:pt idx="187">
                  <c:v>0.385407</c:v>
                </c:pt>
                <c:pt idx="188">
                  <c:v>0.38494299999999998</c:v>
                </c:pt>
                <c:pt idx="189">
                  <c:v>0.38534800000000002</c:v>
                </c:pt>
                <c:pt idx="190">
                  <c:v>0.385633</c:v>
                </c:pt>
                <c:pt idx="191">
                  <c:v>0.384992</c:v>
                </c:pt>
                <c:pt idx="192">
                  <c:v>0.38444400000000001</c:v>
                </c:pt>
                <c:pt idx="193">
                  <c:v>0.38481900000000002</c:v>
                </c:pt>
                <c:pt idx="194">
                  <c:v>0.38512200000000002</c:v>
                </c:pt>
                <c:pt idx="195">
                  <c:v>0.38455299999999998</c:v>
                </c:pt>
                <c:pt idx="196">
                  <c:v>0.38412000000000002</c:v>
                </c:pt>
                <c:pt idx="197">
                  <c:v>0.38463900000000001</c:v>
                </c:pt>
                <c:pt idx="198">
                  <c:v>0.385106</c:v>
                </c:pt>
                <c:pt idx="199">
                  <c:v>0.38470199999999999</c:v>
                </c:pt>
                <c:pt idx="200">
                  <c:v>0.38441599999999998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F4-564C-83F2-409FD8029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5k f 5000'!$B$1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5k f 5000'!$A$2:$A$400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5k f 5000'!$B$2:$B$400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0.59738199999999997</c:v>
                </c:pt>
                <c:pt idx="2">
                  <c:v>0.69909699999999997</c:v>
                </c:pt>
                <c:pt idx="3">
                  <c:v>0.59701499999999996</c:v>
                </c:pt>
                <c:pt idx="4">
                  <c:v>0.34997600000000001</c:v>
                </c:pt>
                <c:pt idx="5">
                  <c:v>0.102661</c:v>
                </c:pt>
                <c:pt idx="6">
                  <c:v>8.2399999999999997E-4</c:v>
                </c:pt>
                <c:pt idx="7">
                  <c:v>0.10302699999999999</c:v>
                </c:pt>
                <c:pt idx="8">
                  <c:v>0.35000599999999998</c:v>
                </c:pt>
                <c:pt idx="9">
                  <c:v>0.59741200000000005</c:v>
                </c:pt>
                <c:pt idx="10">
                  <c:v>0.69915799999999995</c:v>
                </c:pt>
                <c:pt idx="11">
                  <c:v>0.59695399999999998</c:v>
                </c:pt>
                <c:pt idx="12">
                  <c:v>0.34997600000000001</c:v>
                </c:pt>
                <c:pt idx="13">
                  <c:v>0.10253900000000001</c:v>
                </c:pt>
                <c:pt idx="14">
                  <c:v>8.2399999999999997E-4</c:v>
                </c:pt>
                <c:pt idx="15">
                  <c:v>0.10302699999999999</c:v>
                </c:pt>
                <c:pt idx="16">
                  <c:v>0.35000599999999998</c:v>
                </c:pt>
                <c:pt idx="17">
                  <c:v>0.59744299999999995</c:v>
                </c:pt>
                <c:pt idx="18">
                  <c:v>0.69915799999999995</c:v>
                </c:pt>
                <c:pt idx="19">
                  <c:v>0.59692400000000001</c:v>
                </c:pt>
                <c:pt idx="20">
                  <c:v>0.34997600000000001</c:v>
                </c:pt>
                <c:pt idx="21">
                  <c:v>0.10253900000000001</c:v>
                </c:pt>
                <c:pt idx="22">
                  <c:v>7.9299999999999998E-4</c:v>
                </c:pt>
                <c:pt idx="23">
                  <c:v>0.10302699999999999</c:v>
                </c:pt>
                <c:pt idx="24">
                  <c:v>0.35000599999999998</c:v>
                </c:pt>
                <c:pt idx="25">
                  <c:v>0.59744299999999995</c:v>
                </c:pt>
                <c:pt idx="26">
                  <c:v>0.69915799999999995</c:v>
                </c:pt>
                <c:pt idx="27">
                  <c:v>0.59692400000000001</c:v>
                </c:pt>
                <c:pt idx="28">
                  <c:v>0.34997600000000001</c:v>
                </c:pt>
                <c:pt idx="29">
                  <c:v>0.10253900000000001</c:v>
                </c:pt>
                <c:pt idx="30">
                  <c:v>7.9299999999999998E-4</c:v>
                </c:pt>
                <c:pt idx="31">
                  <c:v>0.10302699999999999</c:v>
                </c:pt>
                <c:pt idx="32">
                  <c:v>0.35000599999999998</c:v>
                </c:pt>
                <c:pt idx="33">
                  <c:v>0.59744299999999995</c:v>
                </c:pt>
                <c:pt idx="34">
                  <c:v>0.69915799999999995</c:v>
                </c:pt>
                <c:pt idx="35">
                  <c:v>0.59692400000000001</c:v>
                </c:pt>
                <c:pt idx="36">
                  <c:v>0.34997600000000001</c:v>
                </c:pt>
                <c:pt idx="37">
                  <c:v>0.10253900000000001</c:v>
                </c:pt>
                <c:pt idx="38">
                  <c:v>7.9299999999999998E-4</c:v>
                </c:pt>
                <c:pt idx="39">
                  <c:v>0.10302699999999999</c:v>
                </c:pt>
                <c:pt idx="40">
                  <c:v>0.35000599999999998</c:v>
                </c:pt>
                <c:pt idx="41">
                  <c:v>0.59744299999999995</c:v>
                </c:pt>
                <c:pt idx="42">
                  <c:v>0.69915799999999995</c:v>
                </c:pt>
                <c:pt idx="43">
                  <c:v>0.59692400000000001</c:v>
                </c:pt>
                <c:pt idx="44">
                  <c:v>0.34997600000000001</c:v>
                </c:pt>
                <c:pt idx="45">
                  <c:v>0.10253900000000001</c:v>
                </c:pt>
                <c:pt idx="46">
                  <c:v>7.9299999999999998E-4</c:v>
                </c:pt>
                <c:pt idx="47">
                  <c:v>0.10302699999999999</c:v>
                </c:pt>
                <c:pt idx="48">
                  <c:v>0.35000599999999998</c:v>
                </c:pt>
                <c:pt idx="49">
                  <c:v>0.59744299999999995</c:v>
                </c:pt>
                <c:pt idx="50">
                  <c:v>0.69915799999999995</c:v>
                </c:pt>
                <c:pt idx="51">
                  <c:v>0.59692400000000001</c:v>
                </c:pt>
                <c:pt idx="52">
                  <c:v>0.34997600000000001</c:v>
                </c:pt>
                <c:pt idx="53">
                  <c:v>0.10253900000000001</c:v>
                </c:pt>
                <c:pt idx="54">
                  <c:v>7.9299999999999998E-4</c:v>
                </c:pt>
                <c:pt idx="55">
                  <c:v>0.10302699999999999</c:v>
                </c:pt>
                <c:pt idx="56">
                  <c:v>0.35000599999999998</c:v>
                </c:pt>
                <c:pt idx="57">
                  <c:v>0.59744299999999995</c:v>
                </c:pt>
                <c:pt idx="58">
                  <c:v>0.69915799999999995</c:v>
                </c:pt>
                <c:pt idx="59">
                  <c:v>0.59692400000000001</c:v>
                </c:pt>
                <c:pt idx="60">
                  <c:v>0.34997600000000001</c:v>
                </c:pt>
                <c:pt idx="61">
                  <c:v>0.10253900000000001</c:v>
                </c:pt>
                <c:pt idx="62">
                  <c:v>7.9299999999999998E-4</c:v>
                </c:pt>
                <c:pt idx="63">
                  <c:v>0.10302699999999999</c:v>
                </c:pt>
                <c:pt idx="64">
                  <c:v>0.35000599999999998</c:v>
                </c:pt>
                <c:pt idx="65">
                  <c:v>0.59744299999999995</c:v>
                </c:pt>
                <c:pt idx="66">
                  <c:v>0.69915799999999995</c:v>
                </c:pt>
                <c:pt idx="67">
                  <c:v>0.59692400000000001</c:v>
                </c:pt>
                <c:pt idx="68">
                  <c:v>0.34997600000000001</c:v>
                </c:pt>
                <c:pt idx="69">
                  <c:v>0.10253900000000001</c:v>
                </c:pt>
                <c:pt idx="70">
                  <c:v>7.9299999999999998E-4</c:v>
                </c:pt>
                <c:pt idx="71">
                  <c:v>0.10302699999999999</c:v>
                </c:pt>
                <c:pt idx="72">
                  <c:v>0.35000599999999998</c:v>
                </c:pt>
                <c:pt idx="73">
                  <c:v>0.59744299999999995</c:v>
                </c:pt>
                <c:pt idx="74">
                  <c:v>0.69915799999999995</c:v>
                </c:pt>
                <c:pt idx="75">
                  <c:v>0.59692400000000001</c:v>
                </c:pt>
                <c:pt idx="76">
                  <c:v>0.34997600000000001</c:v>
                </c:pt>
                <c:pt idx="77">
                  <c:v>0.10253900000000001</c:v>
                </c:pt>
                <c:pt idx="78">
                  <c:v>7.9299999999999998E-4</c:v>
                </c:pt>
                <c:pt idx="79">
                  <c:v>0.10302699999999999</c:v>
                </c:pt>
                <c:pt idx="80">
                  <c:v>0.35000599999999998</c:v>
                </c:pt>
                <c:pt idx="81">
                  <c:v>0.59744299999999995</c:v>
                </c:pt>
                <c:pt idx="82">
                  <c:v>0.69915799999999995</c:v>
                </c:pt>
                <c:pt idx="83">
                  <c:v>0.59692400000000001</c:v>
                </c:pt>
                <c:pt idx="84">
                  <c:v>0.34997600000000001</c:v>
                </c:pt>
                <c:pt idx="85">
                  <c:v>0.10253900000000001</c:v>
                </c:pt>
                <c:pt idx="86">
                  <c:v>7.9299999999999998E-4</c:v>
                </c:pt>
                <c:pt idx="87">
                  <c:v>0.10302699999999999</c:v>
                </c:pt>
                <c:pt idx="88">
                  <c:v>0.35000599999999998</c:v>
                </c:pt>
                <c:pt idx="89">
                  <c:v>0.59744299999999995</c:v>
                </c:pt>
                <c:pt idx="90">
                  <c:v>0.69915799999999995</c:v>
                </c:pt>
                <c:pt idx="91">
                  <c:v>0.59692400000000001</c:v>
                </c:pt>
                <c:pt idx="92">
                  <c:v>0.34997600000000001</c:v>
                </c:pt>
                <c:pt idx="93">
                  <c:v>0.10253900000000001</c:v>
                </c:pt>
                <c:pt idx="94">
                  <c:v>7.9299999999999998E-4</c:v>
                </c:pt>
                <c:pt idx="95">
                  <c:v>0.10302699999999999</c:v>
                </c:pt>
                <c:pt idx="96">
                  <c:v>0.35000599999999998</c:v>
                </c:pt>
                <c:pt idx="97">
                  <c:v>0.59744299999999995</c:v>
                </c:pt>
                <c:pt idx="98">
                  <c:v>0.69915799999999995</c:v>
                </c:pt>
                <c:pt idx="99">
                  <c:v>0.59692400000000001</c:v>
                </c:pt>
                <c:pt idx="100">
                  <c:v>0.34997600000000001</c:v>
                </c:pt>
                <c:pt idx="101">
                  <c:v>0.10253900000000001</c:v>
                </c:pt>
                <c:pt idx="102">
                  <c:v>7.9299999999999998E-4</c:v>
                </c:pt>
                <c:pt idx="103">
                  <c:v>0.10302699999999999</c:v>
                </c:pt>
                <c:pt idx="104">
                  <c:v>0.35000599999999998</c:v>
                </c:pt>
                <c:pt idx="105">
                  <c:v>0.59744299999999995</c:v>
                </c:pt>
                <c:pt idx="106">
                  <c:v>0.69915799999999995</c:v>
                </c:pt>
                <c:pt idx="107">
                  <c:v>0.59692400000000001</c:v>
                </c:pt>
                <c:pt idx="108">
                  <c:v>0.34997600000000001</c:v>
                </c:pt>
                <c:pt idx="109">
                  <c:v>0.10253900000000001</c:v>
                </c:pt>
                <c:pt idx="110">
                  <c:v>7.9299999999999998E-4</c:v>
                </c:pt>
                <c:pt idx="111">
                  <c:v>0.10302699999999999</c:v>
                </c:pt>
                <c:pt idx="112">
                  <c:v>0.35000599999999998</c:v>
                </c:pt>
                <c:pt idx="113">
                  <c:v>0.59744299999999995</c:v>
                </c:pt>
                <c:pt idx="114">
                  <c:v>0.69915799999999995</c:v>
                </c:pt>
                <c:pt idx="115">
                  <c:v>0.59692400000000001</c:v>
                </c:pt>
                <c:pt idx="116">
                  <c:v>0.34997600000000001</c:v>
                </c:pt>
                <c:pt idx="117">
                  <c:v>0.10253900000000001</c:v>
                </c:pt>
                <c:pt idx="118">
                  <c:v>7.9299999999999998E-4</c:v>
                </c:pt>
                <c:pt idx="119">
                  <c:v>0.10302699999999999</c:v>
                </c:pt>
                <c:pt idx="120">
                  <c:v>0.35000599999999998</c:v>
                </c:pt>
                <c:pt idx="121">
                  <c:v>0.59744299999999995</c:v>
                </c:pt>
                <c:pt idx="122">
                  <c:v>0.69915799999999995</c:v>
                </c:pt>
                <c:pt idx="123">
                  <c:v>0.59692400000000001</c:v>
                </c:pt>
                <c:pt idx="124">
                  <c:v>0.34997600000000001</c:v>
                </c:pt>
                <c:pt idx="125">
                  <c:v>0.10253900000000001</c:v>
                </c:pt>
                <c:pt idx="126">
                  <c:v>7.9299999999999998E-4</c:v>
                </c:pt>
                <c:pt idx="127">
                  <c:v>0.10302699999999999</c:v>
                </c:pt>
                <c:pt idx="128">
                  <c:v>0.35000599999999998</c:v>
                </c:pt>
                <c:pt idx="129">
                  <c:v>0.59744299999999995</c:v>
                </c:pt>
                <c:pt idx="130">
                  <c:v>0.69915799999999995</c:v>
                </c:pt>
                <c:pt idx="131">
                  <c:v>0.59692400000000001</c:v>
                </c:pt>
                <c:pt idx="132">
                  <c:v>0.34997600000000001</c:v>
                </c:pt>
                <c:pt idx="133">
                  <c:v>0.10253900000000001</c:v>
                </c:pt>
                <c:pt idx="134">
                  <c:v>7.9299999999999998E-4</c:v>
                </c:pt>
                <c:pt idx="135">
                  <c:v>0.10302699999999999</c:v>
                </c:pt>
                <c:pt idx="136">
                  <c:v>0.35000599999999998</c:v>
                </c:pt>
                <c:pt idx="137">
                  <c:v>0.59744299999999995</c:v>
                </c:pt>
                <c:pt idx="138">
                  <c:v>0.69915799999999995</c:v>
                </c:pt>
                <c:pt idx="139">
                  <c:v>0.59692400000000001</c:v>
                </c:pt>
                <c:pt idx="140">
                  <c:v>0.34997600000000001</c:v>
                </c:pt>
                <c:pt idx="141">
                  <c:v>0.10253900000000001</c:v>
                </c:pt>
                <c:pt idx="142">
                  <c:v>7.9299999999999998E-4</c:v>
                </c:pt>
                <c:pt idx="143">
                  <c:v>0.10302699999999999</c:v>
                </c:pt>
                <c:pt idx="144">
                  <c:v>0.35000599999999998</c:v>
                </c:pt>
                <c:pt idx="145">
                  <c:v>0.59744299999999995</c:v>
                </c:pt>
                <c:pt idx="146">
                  <c:v>0.69915799999999995</c:v>
                </c:pt>
                <c:pt idx="147">
                  <c:v>0.59692400000000001</c:v>
                </c:pt>
                <c:pt idx="148">
                  <c:v>0.34997600000000001</c:v>
                </c:pt>
                <c:pt idx="149">
                  <c:v>0.10253900000000001</c:v>
                </c:pt>
                <c:pt idx="150">
                  <c:v>7.9299999999999998E-4</c:v>
                </c:pt>
                <c:pt idx="151">
                  <c:v>0.10302699999999999</c:v>
                </c:pt>
                <c:pt idx="152">
                  <c:v>0.35000599999999998</c:v>
                </c:pt>
                <c:pt idx="153">
                  <c:v>0.59744299999999995</c:v>
                </c:pt>
                <c:pt idx="154">
                  <c:v>0.69915799999999995</c:v>
                </c:pt>
                <c:pt idx="155">
                  <c:v>0.59692400000000001</c:v>
                </c:pt>
                <c:pt idx="156">
                  <c:v>0.34997600000000001</c:v>
                </c:pt>
                <c:pt idx="157">
                  <c:v>0.10253900000000001</c:v>
                </c:pt>
                <c:pt idx="158">
                  <c:v>7.9299999999999998E-4</c:v>
                </c:pt>
                <c:pt idx="159">
                  <c:v>0.10302699999999999</c:v>
                </c:pt>
                <c:pt idx="160">
                  <c:v>0.35000599999999998</c:v>
                </c:pt>
                <c:pt idx="161">
                  <c:v>0.59744299999999995</c:v>
                </c:pt>
                <c:pt idx="162">
                  <c:v>0.69915799999999995</c:v>
                </c:pt>
                <c:pt idx="163">
                  <c:v>0.59692400000000001</c:v>
                </c:pt>
                <c:pt idx="164">
                  <c:v>0.34997600000000001</c:v>
                </c:pt>
                <c:pt idx="165">
                  <c:v>0.10253900000000001</c:v>
                </c:pt>
                <c:pt idx="166">
                  <c:v>7.9299999999999998E-4</c:v>
                </c:pt>
                <c:pt idx="167">
                  <c:v>0.10302699999999999</c:v>
                </c:pt>
                <c:pt idx="168">
                  <c:v>0.35000599999999998</c:v>
                </c:pt>
                <c:pt idx="169">
                  <c:v>0.59744299999999995</c:v>
                </c:pt>
                <c:pt idx="170">
                  <c:v>0.69915799999999995</c:v>
                </c:pt>
                <c:pt idx="171">
                  <c:v>0.59692400000000001</c:v>
                </c:pt>
                <c:pt idx="172">
                  <c:v>0.34997600000000001</c:v>
                </c:pt>
                <c:pt idx="173">
                  <c:v>0.10253900000000001</c:v>
                </c:pt>
                <c:pt idx="174">
                  <c:v>7.9299999999999998E-4</c:v>
                </c:pt>
                <c:pt idx="175">
                  <c:v>0.10302699999999999</c:v>
                </c:pt>
                <c:pt idx="176">
                  <c:v>0.35000599999999998</c:v>
                </c:pt>
                <c:pt idx="177">
                  <c:v>0.59744299999999995</c:v>
                </c:pt>
                <c:pt idx="178">
                  <c:v>0.69915799999999995</c:v>
                </c:pt>
                <c:pt idx="179">
                  <c:v>0.59692400000000001</c:v>
                </c:pt>
                <c:pt idx="180">
                  <c:v>0.34997600000000001</c:v>
                </c:pt>
                <c:pt idx="181">
                  <c:v>0.10253900000000001</c:v>
                </c:pt>
                <c:pt idx="182">
                  <c:v>7.9299999999999998E-4</c:v>
                </c:pt>
                <c:pt idx="183">
                  <c:v>0.10302699999999999</c:v>
                </c:pt>
                <c:pt idx="184">
                  <c:v>0.35000599999999998</c:v>
                </c:pt>
                <c:pt idx="185">
                  <c:v>0.59744299999999995</c:v>
                </c:pt>
                <c:pt idx="186">
                  <c:v>0.69915799999999995</c:v>
                </c:pt>
                <c:pt idx="187">
                  <c:v>0.59692400000000001</c:v>
                </c:pt>
                <c:pt idx="188">
                  <c:v>0.34997600000000001</c:v>
                </c:pt>
                <c:pt idx="189">
                  <c:v>0.10253900000000001</c:v>
                </c:pt>
                <c:pt idx="190">
                  <c:v>7.9299999999999998E-4</c:v>
                </c:pt>
                <c:pt idx="191">
                  <c:v>0.10302699999999999</c:v>
                </c:pt>
                <c:pt idx="192">
                  <c:v>0.35000599999999998</c:v>
                </c:pt>
                <c:pt idx="193">
                  <c:v>0.59744299999999995</c:v>
                </c:pt>
                <c:pt idx="194">
                  <c:v>0.69915799999999995</c:v>
                </c:pt>
                <c:pt idx="195">
                  <c:v>0.59692400000000001</c:v>
                </c:pt>
                <c:pt idx="196">
                  <c:v>0.34997600000000001</c:v>
                </c:pt>
                <c:pt idx="197">
                  <c:v>0.10253900000000001</c:v>
                </c:pt>
                <c:pt idx="198">
                  <c:v>7.9299999999999998E-4</c:v>
                </c:pt>
                <c:pt idx="199">
                  <c:v>0.10302699999999999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5-EC4A-A099-B42DF798FE99}"/>
            </c:ext>
          </c:extLst>
        </c:ser>
        <c:ser>
          <c:idx val="1"/>
          <c:order val="1"/>
          <c:tx>
            <c:strRef>
              <c:f>'lpf 5k f 5000'!$C$1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5k f 5000'!$A$2:$A$400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5k f 5000'!$C$2:$C$400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0.169464</c:v>
                </c:pt>
                <c:pt idx="2">
                  <c:v>0.587341</c:v>
                </c:pt>
                <c:pt idx="3">
                  <c:v>0.73053000000000001</c:v>
                </c:pt>
                <c:pt idx="4">
                  <c:v>0.62866200000000005</c:v>
                </c:pt>
                <c:pt idx="5">
                  <c:v>0.37948599999999999</c:v>
                </c:pt>
                <c:pt idx="6">
                  <c:v>0.13366700000000001</c:v>
                </c:pt>
                <c:pt idx="7">
                  <c:v>3.4972999999999997E-2</c:v>
                </c:pt>
                <c:pt idx="8">
                  <c:v>0.14114399999999999</c:v>
                </c:pt>
                <c:pt idx="9">
                  <c:v>0.39047199999999999</c:v>
                </c:pt>
                <c:pt idx="10">
                  <c:v>0.63632200000000005</c:v>
                </c:pt>
                <c:pt idx="11">
                  <c:v>0.734985</c:v>
                </c:pt>
                <c:pt idx="12">
                  <c:v>0.62878400000000001</c:v>
                </c:pt>
                <c:pt idx="13">
                  <c:v>0.37948599999999999</c:v>
                </c:pt>
                <c:pt idx="14">
                  <c:v>0.13366700000000001</c:v>
                </c:pt>
                <c:pt idx="15">
                  <c:v>3.5004E-2</c:v>
                </c:pt>
                <c:pt idx="16">
                  <c:v>0.14117399999999999</c:v>
                </c:pt>
                <c:pt idx="17">
                  <c:v>0.39047199999999999</c:v>
                </c:pt>
                <c:pt idx="18">
                  <c:v>0.63632200000000005</c:v>
                </c:pt>
                <c:pt idx="19">
                  <c:v>0.73495500000000002</c:v>
                </c:pt>
                <c:pt idx="20">
                  <c:v>0.62878400000000001</c:v>
                </c:pt>
                <c:pt idx="21">
                  <c:v>0.37948599999999999</c:v>
                </c:pt>
                <c:pt idx="22">
                  <c:v>0.13366700000000001</c:v>
                </c:pt>
                <c:pt idx="23">
                  <c:v>3.5004E-2</c:v>
                </c:pt>
                <c:pt idx="24">
                  <c:v>0.14117399999999999</c:v>
                </c:pt>
                <c:pt idx="25">
                  <c:v>0.39047199999999999</c:v>
                </c:pt>
                <c:pt idx="26">
                  <c:v>0.63632200000000005</c:v>
                </c:pt>
                <c:pt idx="27">
                  <c:v>0.73495500000000002</c:v>
                </c:pt>
                <c:pt idx="28">
                  <c:v>0.62878400000000001</c:v>
                </c:pt>
                <c:pt idx="29">
                  <c:v>0.37948599999999999</c:v>
                </c:pt>
                <c:pt idx="30">
                  <c:v>0.13366700000000001</c:v>
                </c:pt>
                <c:pt idx="31">
                  <c:v>3.5004E-2</c:v>
                </c:pt>
                <c:pt idx="32">
                  <c:v>0.14117399999999999</c:v>
                </c:pt>
                <c:pt idx="33">
                  <c:v>0.39047199999999999</c:v>
                </c:pt>
                <c:pt idx="34">
                  <c:v>0.63632200000000005</c:v>
                </c:pt>
                <c:pt idx="35">
                  <c:v>0.73495500000000002</c:v>
                </c:pt>
                <c:pt idx="36">
                  <c:v>0.62878400000000001</c:v>
                </c:pt>
                <c:pt idx="37">
                  <c:v>0.37948599999999999</c:v>
                </c:pt>
                <c:pt idx="38">
                  <c:v>0.13366700000000001</c:v>
                </c:pt>
                <c:pt idx="39">
                  <c:v>3.5004E-2</c:v>
                </c:pt>
                <c:pt idx="40">
                  <c:v>0.14117399999999999</c:v>
                </c:pt>
                <c:pt idx="41">
                  <c:v>0.39047199999999999</c:v>
                </c:pt>
                <c:pt idx="42">
                  <c:v>0.63632200000000005</c:v>
                </c:pt>
                <c:pt idx="43">
                  <c:v>0.73495500000000002</c:v>
                </c:pt>
                <c:pt idx="44">
                  <c:v>0.62878400000000001</c:v>
                </c:pt>
                <c:pt idx="45">
                  <c:v>0.37948599999999999</c:v>
                </c:pt>
                <c:pt idx="46">
                  <c:v>0.13366700000000001</c:v>
                </c:pt>
                <c:pt idx="47">
                  <c:v>3.5004E-2</c:v>
                </c:pt>
                <c:pt idx="48">
                  <c:v>0.14117399999999999</c:v>
                </c:pt>
                <c:pt idx="49">
                  <c:v>0.39047199999999999</c:v>
                </c:pt>
                <c:pt idx="50">
                  <c:v>0.63632200000000005</c:v>
                </c:pt>
                <c:pt idx="51">
                  <c:v>0.73495500000000002</c:v>
                </c:pt>
                <c:pt idx="52">
                  <c:v>0.62878400000000001</c:v>
                </c:pt>
                <c:pt idx="53">
                  <c:v>0.37948599999999999</c:v>
                </c:pt>
                <c:pt idx="54">
                  <c:v>0.13366700000000001</c:v>
                </c:pt>
                <c:pt idx="55">
                  <c:v>3.5004E-2</c:v>
                </c:pt>
                <c:pt idx="56">
                  <c:v>0.14117399999999999</c:v>
                </c:pt>
                <c:pt idx="57">
                  <c:v>0.39047199999999999</c:v>
                </c:pt>
                <c:pt idx="58">
                  <c:v>0.63632200000000005</c:v>
                </c:pt>
                <c:pt idx="59">
                  <c:v>0.73495500000000002</c:v>
                </c:pt>
                <c:pt idx="60">
                  <c:v>0.62878400000000001</c:v>
                </c:pt>
                <c:pt idx="61">
                  <c:v>0.37948599999999999</c:v>
                </c:pt>
                <c:pt idx="62">
                  <c:v>0.13366700000000001</c:v>
                </c:pt>
                <c:pt idx="63">
                  <c:v>3.5004E-2</c:v>
                </c:pt>
                <c:pt idx="64">
                  <c:v>0.14117399999999999</c:v>
                </c:pt>
                <c:pt idx="65">
                  <c:v>0.39047199999999999</c:v>
                </c:pt>
                <c:pt idx="66">
                  <c:v>0.63632200000000005</c:v>
                </c:pt>
                <c:pt idx="67">
                  <c:v>0.73495500000000002</c:v>
                </c:pt>
                <c:pt idx="68">
                  <c:v>0.62878400000000001</c:v>
                </c:pt>
                <c:pt idx="69">
                  <c:v>0.37948599999999999</c:v>
                </c:pt>
                <c:pt idx="70">
                  <c:v>0.13366700000000001</c:v>
                </c:pt>
                <c:pt idx="71">
                  <c:v>3.5004E-2</c:v>
                </c:pt>
                <c:pt idx="72">
                  <c:v>0.14117399999999999</c:v>
                </c:pt>
                <c:pt idx="73">
                  <c:v>0.39047199999999999</c:v>
                </c:pt>
                <c:pt idx="74">
                  <c:v>0.63632200000000005</c:v>
                </c:pt>
                <c:pt idx="75">
                  <c:v>0.73495500000000002</c:v>
                </c:pt>
                <c:pt idx="76">
                  <c:v>0.62878400000000001</c:v>
                </c:pt>
                <c:pt idx="77">
                  <c:v>0.37948599999999999</c:v>
                </c:pt>
                <c:pt idx="78">
                  <c:v>0.13366700000000001</c:v>
                </c:pt>
                <c:pt idx="79">
                  <c:v>3.5004E-2</c:v>
                </c:pt>
                <c:pt idx="80">
                  <c:v>0.14117399999999999</c:v>
                </c:pt>
                <c:pt idx="81">
                  <c:v>0.39047199999999999</c:v>
                </c:pt>
                <c:pt idx="82">
                  <c:v>0.63632200000000005</c:v>
                </c:pt>
                <c:pt idx="83">
                  <c:v>0.73495500000000002</c:v>
                </c:pt>
                <c:pt idx="84">
                  <c:v>0.62878400000000001</c:v>
                </c:pt>
                <c:pt idx="85">
                  <c:v>0.37948599999999999</c:v>
                </c:pt>
                <c:pt idx="86">
                  <c:v>0.13366700000000001</c:v>
                </c:pt>
                <c:pt idx="87">
                  <c:v>3.5004E-2</c:v>
                </c:pt>
                <c:pt idx="88">
                  <c:v>0.14117399999999999</c:v>
                </c:pt>
                <c:pt idx="89">
                  <c:v>0.39047199999999999</c:v>
                </c:pt>
                <c:pt idx="90">
                  <c:v>0.63632200000000005</c:v>
                </c:pt>
                <c:pt idx="91">
                  <c:v>0.73495500000000002</c:v>
                </c:pt>
                <c:pt idx="92">
                  <c:v>0.62878400000000001</c:v>
                </c:pt>
                <c:pt idx="93">
                  <c:v>0.37948599999999999</c:v>
                </c:pt>
                <c:pt idx="94">
                  <c:v>0.13366700000000001</c:v>
                </c:pt>
                <c:pt idx="95">
                  <c:v>3.5004E-2</c:v>
                </c:pt>
                <c:pt idx="96">
                  <c:v>0.14117399999999999</c:v>
                </c:pt>
                <c:pt idx="97">
                  <c:v>0.39047199999999999</c:v>
                </c:pt>
                <c:pt idx="98">
                  <c:v>0.63632200000000005</c:v>
                </c:pt>
                <c:pt idx="99">
                  <c:v>0.73495500000000002</c:v>
                </c:pt>
                <c:pt idx="100">
                  <c:v>0.62878400000000001</c:v>
                </c:pt>
                <c:pt idx="101">
                  <c:v>0.37948599999999999</c:v>
                </c:pt>
                <c:pt idx="102">
                  <c:v>0.13366700000000001</c:v>
                </c:pt>
                <c:pt idx="103">
                  <c:v>3.5004E-2</c:v>
                </c:pt>
                <c:pt idx="104">
                  <c:v>0.14117399999999999</c:v>
                </c:pt>
                <c:pt idx="105">
                  <c:v>0.39047199999999999</c:v>
                </c:pt>
                <c:pt idx="106">
                  <c:v>0.63632200000000005</c:v>
                </c:pt>
                <c:pt idx="107">
                  <c:v>0.73495500000000002</c:v>
                </c:pt>
                <c:pt idx="108">
                  <c:v>0.62878400000000001</c:v>
                </c:pt>
                <c:pt idx="109">
                  <c:v>0.37948599999999999</c:v>
                </c:pt>
                <c:pt idx="110">
                  <c:v>0.13366700000000001</c:v>
                </c:pt>
                <c:pt idx="111">
                  <c:v>3.5004E-2</c:v>
                </c:pt>
                <c:pt idx="112">
                  <c:v>0.14117399999999999</c:v>
                </c:pt>
                <c:pt idx="113">
                  <c:v>0.39047199999999999</c:v>
                </c:pt>
                <c:pt idx="114">
                  <c:v>0.63632200000000005</c:v>
                </c:pt>
                <c:pt idx="115">
                  <c:v>0.73495500000000002</c:v>
                </c:pt>
                <c:pt idx="116">
                  <c:v>0.62878400000000001</c:v>
                </c:pt>
                <c:pt idx="117">
                  <c:v>0.37948599999999999</c:v>
                </c:pt>
                <c:pt idx="118">
                  <c:v>0.13366700000000001</c:v>
                </c:pt>
                <c:pt idx="119">
                  <c:v>3.5004E-2</c:v>
                </c:pt>
                <c:pt idx="120">
                  <c:v>0.14117399999999999</c:v>
                </c:pt>
                <c:pt idx="121">
                  <c:v>0.39047199999999999</c:v>
                </c:pt>
                <c:pt idx="122">
                  <c:v>0.63632200000000005</c:v>
                </c:pt>
                <c:pt idx="123">
                  <c:v>0.73495500000000002</c:v>
                </c:pt>
                <c:pt idx="124">
                  <c:v>0.62878400000000001</c:v>
                </c:pt>
                <c:pt idx="125">
                  <c:v>0.37948599999999999</c:v>
                </c:pt>
                <c:pt idx="126">
                  <c:v>0.13366700000000001</c:v>
                </c:pt>
                <c:pt idx="127">
                  <c:v>3.5004E-2</c:v>
                </c:pt>
                <c:pt idx="128">
                  <c:v>0.14117399999999999</c:v>
                </c:pt>
                <c:pt idx="129">
                  <c:v>0.39047199999999999</c:v>
                </c:pt>
                <c:pt idx="130">
                  <c:v>0.63632200000000005</c:v>
                </c:pt>
                <c:pt idx="131">
                  <c:v>0.73495500000000002</c:v>
                </c:pt>
                <c:pt idx="132">
                  <c:v>0.62878400000000001</c:v>
                </c:pt>
                <c:pt idx="133">
                  <c:v>0.37948599999999999</c:v>
                </c:pt>
                <c:pt idx="134">
                  <c:v>0.13366700000000001</c:v>
                </c:pt>
                <c:pt idx="135">
                  <c:v>3.5004E-2</c:v>
                </c:pt>
                <c:pt idx="136">
                  <c:v>0.14117399999999999</c:v>
                </c:pt>
                <c:pt idx="137">
                  <c:v>0.39047199999999999</c:v>
                </c:pt>
                <c:pt idx="138">
                  <c:v>0.63632200000000005</c:v>
                </c:pt>
                <c:pt idx="139">
                  <c:v>0.73495500000000002</c:v>
                </c:pt>
                <c:pt idx="140">
                  <c:v>0.62878400000000001</c:v>
                </c:pt>
                <c:pt idx="141">
                  <c:v>0.37948599999999999</c:v>
                </c:pt>
                <c:pt idx="142">
                  <c:v>0.13366700000000001</c:v>
                </c:pt>
                <c:pt idx="143">
                  <c:v>3.5004E-2</c:v>
                </c:pt>
                <c:pt idx="144">
                  <c:v>0.14117399999999999</c:v>
                </c:pt>
                <c:pt idx="145">
                  <c:v>0.39047199999999999</c:v>
                </c:pt>
                <c:pt idx="146">
                  <c:v>0.63632200000000005</c:v>
                </c:pt>
                <c:pt idx="147">
                  <c:v>0.73495500000000002</c:v>
                </c:pt>
                <c:pt idx="148">
                  <c:v>0.62878400000000001</c:v>
                </c:pt>
                <c:pt idx="149">
                  <c:v>0.37948599999999999</c:v>
                </c:pt>
                <c:pt idx="150">
                  <c:v>0.13366700000000001</c:v>
                </c:pt>
                <c:pt idx="151">
                  <c:v>3.5004E-2</c:v>
                </c:pt>
                <c:pt idx="152">
                  <c:v>0.14117399999999999</c:v>
                </c:pt>
                <c:pt idx="153">
                  <c:v>0.39047199999999999</c:v>
                </c:pt>
                <c:pt idx="154">
                  <c:v>0.63632200000000005</c:v>
                </c:pt>
                <c:pt idx="155">
                  <c:v>0.73495500000000002</c:v>
                </c:pt>
                <c:pt idx="156">
                  <c:v>0.62878400000000001</c:v>
                </c:pt>
                <c:pt idx="157">
                  <c:v>0.37948599999999999</c:v>
                </c:pt>
                <c:pt idx="158">
                  <c:v>0.13366700000000001</c:v>
                </c:pt>
                <c:pt idx="159">
                  <c:v>3.5004E-2</c:v>
                </c:pt>
                <c:pt idx="160">
                  <c:v>0.14117399999999999</c:v>
                </c:pt>
                <c:pt idx="161">
                  <c:v>0.39047199999999999</c:v>
                </c:pt>
                <c:pt idx="162">
                  <c:v>0.63632200000000005</c:v>
                </c:pt>
                <c:pt idx="163">
                  <c:v>0.73495500000000002</c:v>
                </c:pt>
                <c:pt idx="164">
                  <c:v>0.62878400000000001</c:v>
                </c:pt>
                <c:pt idx="165">
                  <c:v>0.37948599999999999</c:v>
                </c:pt>
                <c:pt idx="166">
                  <c:v>0.13366700000000001</c:v>
                </c:pt>
                <c:pt idx="167">
                  <c:v>3.5004E-2</c:v>
                </c:pt>
                <c:pt idx="168">
                  <c:v>0.14117399999999999</c:v>
                </c:pt>
                <c:pt idx="169">
                  <c:v>0.39047199999999999</c:v>
                </c:pt>
                <c:pt idx="170">
                  <c:v>0.63632200000000005</c:v>
                </c:pt>
                <c:pt idx="171">
                  <c:v>0.73495500000000002</c:v>
                </c:pt>
                <c:pt idx="172">
                  <c:v>0.62878400000000001</c:v>
                </c:pt>
                <c:pt idx="173">
                  <c:v>0.37948599999999999</c:v>
                </c:pt>
                <c:pt idx="174">
                  <c:v>0.13366700000000001</c:v>
                </c:pt>
                <c:pt idx="175">
                  <c:v>3.5004E-2</c:v>
                </c:pt>
                <c:pt idx="176">
                  <c:v>0.14117399999999999</c:v>
                </c:pt>
                <c:pt idx="177">
                  <c:v>0.39047199999999999</c:v>
                </c:pt>
                <c:pt idx="178">
                  <c:v>0.63632200000000005</c:v>
                </c:pt>
                <c:pt idx="179">
                  <c:v>0.73495500000000002</c:v>
                </c:pt>
                <c:pt idx="180">
                  <c:v>0.62878400000000001</c:v>
                </c:pt>
                <c:pt idx="181">
                  <c:v>0.37948599999999999</c:v>
                </c:pt>
                <c:pt idx="182">
                  <c:v>0.13366700000000001</c:v>
                </c:pt>
                <c:pt idx="183">
                  <c:v>3.5004E-2</c:v>
                </c:pt>
                <c:pt idx="184">
                  <c:v>0.14117399999999999</c:v>
                </c:pt>
                <c:pt idx="185">
                  <c:v>0.39047199999999999</c:v>
                </c:pt>
                <c:pt idx="186">
                  <c:v>0.63632200000000005</c:v>
                </c:pt>
                <c:pt idx="187">
                  <c:v>0.73495500000000002</c:v>
                </c:pt>
                <c:pt idx="188">
                  <c:v>0.62878400000000001</c:v>
                </c:pt>
                <c:pt idx="189">
                  <c:v>0.37948599999999999</c:v>
                </c:pt>
                <c:pt idx="190">
                  <c:v>0.13366700000000001</c:v>
                </c:pt>
                <c:pt idx="191">
                  <c:v>3.5004E-2</c:v>
                </c:pt>
                <c:pt idx="192">
                  <c:v>0.14117399999999999</c:v>
                </c:pt>
                <c:pt idx="193">
                  <c:v>0.39047199999999999</c:v>
                </c:pt>
                <c:pt idx="194">
                  <c:v>0.63632200000000005</c:v>
                </c:pt>
                <c:pt idx="195">
                  <c:v>0.73495500000000002</c:v>
                </c:pt>
                <c:pt idx="196">
                  <c:v>0.62878400000000001</c:v>
                </c:pt>
                <c:pt idx="197">
                  <c:v>0.37948599999999999</c:v>
                </c:pt>
                <c:pt idx="198">
                  <c:v>0.13366700000000001</c:v>
                </c:pt>
                <c:pt idx="199">
                  <c:v>3.5004E-2</c:v>
                </c:pt>
                <c:pt idx="200">
                  <c:v>0.1409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5-EC4A-A099-B42DF798FE99}"/>
            </c:ext>
          </c:extLst>
        </c:ser>
        <c:ser>
          <c:idx val="2"/>
          <c:order val="2"/>
          <c:tx>
            <c:strRef>
              <c:f>'lpf 5k f 5000'!$D$1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5k f 5000'!$A$2:$A$400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5k f 5000'!$D$2:$D$400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0.16894500000000001</c:v>
                </c:pt>
                <c:pt idx="2">
                  <c:v>0.58691400000000005</c:v>
                </c:pt>
                <c:pt idx="3">
                  <c:v>0.73046900000000003</c:v>
                </c:pt>
                <c:pt idx="4">
                  <c:v>0.62792999999999999</c:v>
                </c:pt>
                <c:pt idx="5">
                  <c:v>0.37890600000000002</c:v>
                </c:pt>
                <c:pt idx="6">
                  <c:v>0.13281200000000001</c:v>
                </c:pt>
                <c:pt idx="7">
                  <c:v>3.4180000000000002E-2</c:v>
                </c:pt>
                <c:pt idx="8">
                  <c:v>0.140625</c:v>
                </c:pt>
                <c:pt idx="9">
                  <c:v>0.38964799999999999</c:v>
                </c:pt>
                <c:pt idx="10">
                  <c:v>0.63574200000000003</c:v>
                </c:pt>
                <c:pt idx="11">
                  <c:v>0.734375</c:v>
                </c:pt>
                <c:pt idx="12">
                  <c:v>0.62792999999999999</c:v>
                </c:pt>
                <c:pt idx="13">
                  <c:v>0.37890600000000002</c:v>
                </c:pt>
                <c:pt idx="14">
                  <c:v>0.13281200000000001</c:v>
                </c:pt>
                <c:pt idx="15">
                  <c:v>3.4180000000000002E-2</c:v>
                </c:pt>
                <c:pt idx="16">
                  <c:v>0.140625</c:v>
                </c:pt>
                <c:pt idx="17">
                  <c:v>0.38964799999999999</c:v>
                </c:pt>
                <c:pt idx="18">
                  <c:v>0.63574200000000003</c:v>
                </c:pt>
                <c:pt idx="19">
                  <c:v>0.734375</c:v>
                </c:pt>
                <c:pt idx="20">
                  <c:v>0.62792999999999999</c:v>
                </c:pt>
                <c:pt idx="21">
                  <c:v>0.37890600000000002</c:v>
                </c:pt>
                <c:pt idx="22">
                  <c:v>0.13281200000000001</c:v>
                </c:pt>
                <c:pt idx="23">
                  <c:v>3.4180000000000002E-2</c:v>
                </c:pt>
                <c:pt idx="24">
                  <c:v>0.140625</c:v>
                </c:pt>
                <c:pt idx="25">
                  <c:v>0.38964799999999999</c:v>
                </c:pt>
                <c:pt idx="26">
                  <c:v>0.63574200000000003</c:v>
                </c:pt>
                <c:pt idx="27">
                  <c:v>0.734375</c:v>
                </c:pt>
                <c:pt idx="28">
                  <c:v>0.62792999999999999</c:v>
                </c:pt>
                <c:pt idx="29">
                  <c:v>0.37890600000000002</c:v>
                </c:pt>
                <c:pt idx="30">
                  <c:v>0.13281200000000001</c:v>
                </c:pt>
                <c:pt idx="31">
                  <c:v>3.4180000000000002E-2</c:v>
                </c:pt>
                <c:pt idx="32">
                  <c:v>0.140625</c:v>
                </c:pt>
                <c:pt idx="33">
                  <c:v>0.38964799999999999</c:v>
                </c:pt>
                <c:pt idx="34">
                  <c:v>0.63574200000000003</c:v>
                </c:pt>
                <c:pt idx="35">
                  <c:v>0.734375</c:v>
                </c:pt>
                <c:pt idx="36">
                  <c:v>0.62792999999999999</c:v>
                </c:pt>
                <c:pt idx="37">
                  <c:v>0.37890600000000002</c:v>
                </c:pt>
                <c:pt idx="38">
                  <c:v>0.13281200000000001</c:v>
                </c:pt>
                <c:pt idx="39">
                  <c:v>3.4180000000000002E-2</c:v>
                </c:pt>
                <c:pt idx="40">
                  <c:v>0.140625</c:v>
                </c:pt>
                <c:pt idx="41">
                  <c:v>0.38964799999999999</c:v>
                </c:pt>
                <c:pt idx="42">
                  <c:v>0.63574200000000003</c:v>
                </c:pt>
                <c:pt idx="43">
                  <c:v>0.734375</c:v>
                </c:pt>
                <c:pt idx="44">
                  <c:v>0.62792999999999999</c:v>
                </c:pt>
                <c:pt idx="45">
                  <c:v>0.37890600000000002</c:v>
                </c:pt>
                <c:pt idx="46">
                  <c:v>0.13281200000000001</c:v>
                </c:pt>
                <c:pt idx="47">
                  <c:v>3.4180000000000002E-2</c:v>
                </c:pt>
                <c:pt idx="48">
                  <c:v>0.140625</c:v>
                </c:pt>
                <c:pt idx="49">
                  <c:v>0.38964799999999999</c:v>
                </c:pt>
                <c:pt idx="50">
                  <c:v>0.63574200000000003</c:v>
                </c:pt>
                <c:pt idx="51">
                  <c:v>0.734375</c:v>
                </c:pt>
                <c:pt idx="52">
                  <c:v>0.62792999999999999</c:v>
                </c:pt>
                <c:pt idx="53">
                  <c:v>0.37890600000000002</c:v>
                </c:pt>
                <c:pt idx="54">
                  <c:v>0.13281200000000001</c:v>
                </c:pt>
                <c:pt idx="55">
                  <c:v>3.4180000000000002E-2</c:v>
                </c:pt>
                <c:pt idx="56">
                  <c:v>0.140625</c:v>
                </c:pt>
                <c:pt idx="57">
                  <c:v>0.38964799999999999</c:v>
                </c:pt>
                <c:pt idx="58">
                  <c:v>0.63574200000000003</c:v>
                </c:pt>
                <c:pt idx="59">
                  <c:v>0.734375</c:v>
                </c:pt>
                <c:pt idx="60">
                  <c:v>0.62792999999999999</c:v>
                </c:pt>
                <c:pt idx="61">
                  <c:v>0.37890600000000002</c:v>
                </c:pt>
                <c:pt idx="62">
                  <c:v>0.13281200000000001</c:v>
                </c:pt>
                <c:pt idx="63">
                  <c:v>3.4180000000000002E-2</c:v>
                </c:pt>
                <c:pt idx="64">
                  <c:v>0.140625</c:v>
                </c:pt>
                <c:pt idx="65">
                  <c:v>0.38964799999999999</c:v>
                </c:pt>
                <c:pt idx="66">
                  <c:v>0.63574200000000003</c:v>
                </c:pt>
                <c:pt idx="67">
                  <c:v>0.734375</c:v>
                </c:pt>
                <c:pt idx="68">
                  <c:v>0.62792999999999999</c:v>
                </c:pt>
                <c:pt idx="69">
                  <c:v>0.37890600000000002</c:v>
                </c:pt>
                <c:pt idx="70">
                  <c:v>0.13281200000000001</c:v>
                </c:pt>
                <c:pt idx="71">
                  <c:v>3.4180000000000002E-2</c:v>
                </c:pt>
                <c:pt idx="72">
                  <c:v>0.140625</c:v>
                </c:pt>
                <c:pt idx="73">
                  <c:v>0.38964799999999999</c:v>
                </c:pt>
                <c:pt idx="74">
                  <c:v>0.63574200000000003</c:v>
                </c:pt>
                <c:pt idx="75">
                  <c:v>0.734375</c:v>
                </c:pt>
                <c:pt idx="76">
                  <c:v>0.62792999999999999</c:v>
                </c:pt>
                <c:pt idx="77">
                  <c:v>0.37890600000000002</c:v>
                </c:pt>
                <c:pt idx="78">
                  <c:v>0.13281200000000001</c:v>
                </c:pt>
                <c:pt idx="79">
                  <c:v>3.4180000000000002E-2</c:v>
                </c:pt>
                <c:pt idx="80">
                  <c:v>0.140625</c:v>
                </c:pt>
                <c:pt idx="81">
                  <c:v>0.38964799999999999</c:v>
                </c:pt>
                <c:pt idx="82">
                  <c:v>0.63574200000000003</c:v>
                </c:pt>
                <c:pt idx="83">
                  <c:v>0.734375</c:v>
                </c:pt>
                <c:pt idx="84">
                  <c:v>0.62792999999999999</c:v>
                </c:pt>
                <c:pt idx="85">
                  <c:v>0.37890600000000002</c:v>
                </c:pt>
                <c:pt idx="86">
                  <c:v>0.13281200000000001</c:v>
                </c:pt>
                <c:pt idx="87">
                  <c:v>3.4180000000000002E-2</c:v>
                </c:pt>
                <c:pt idx="88">
                  <c:v>0.140625</c:v>
                </c:pt>
                <c:pt idx="89">
                  <c:v>0.38964799999999999</c:v>
                </c:pt>
                <c:pt idx="90">
                  <c:v>0.63574200000000003</c:v>
                </c:pt>
                <c:pt idx="91">
                  <c:v>0.734375</c:v>
                </c:pt>
                <c:pt idx="92">
                  <c:v>0.62792999999999999</c:v>
                </c:pt>
                <c:pt idx="93">
                  <c:v>0.37890600000000002</c:v>
                </c:pt>
                <c:pt idx="94">
                  <c:v>0.13281200000000001</c:v>
                </c:pt>
                <c:pt idx="95">
                  <c:v>3.4180000000000002E-2</c:v>
                </c:pt>
                <c:pt idx="96">
                  <c:v>0.140625</c:v>
                </c:pt>
                <c:pt idx="97">
                  <c:v>0.38964799999999999</c:v>
                </c:pt>
                <c:pt idx="98">
                  <c:v>0.63574200000000003</c:v>
                </c:pt>
                <c:pt idx="99">
                  <c:v>0.734375</c:v>
                </c:pt>
                <c:pt idx="100">
                  <c:v>0.62792999999999999</c:v>
                </c:pt>
                <c:pt idx="101">
                  <c:v>0.37890600000000002</c:v>
                </c:pt>
                <c:pt idx="102">
                  <c:v>0.13281200000000001</c:v>
                </c:pt>
                <c:pt idx="103">
                  <c:v>3.4180000000000002E-2</c:v>
                </c:pt>
                <c:pt idx="104">
                  <c:v>0.140625</c:v>
                </c:pt>
                <c:pt idx="105">
                  <c:v>0.38964799999999999</c:v>
                </c:pt>
                <c:pt idx="106">
                  <c:v>0.63574200000000003</c:v>
                </c:pt>
                <c:pt idx="107">
                  <c:v>0.734375</c:v>
                </c:pt>
                <c:pt idx="108">
                  <c:v>0.62792999999999999</c:v>
                </c:pt>
                <c:pt idx="109">
                  <c:v>0.37890600000000002</c:v>
                </c:pt>
                <c:pt idx="110">
                  <c:v>0.13281200000000001</c:v>
                </c:pt>
                <c:pt idx="111">
                  <c:v>3.4180000000000002E-2</c:v>
                </c:pt>
                <c:pt idx="112">
                  <c:v>0.140625</c:v>
                </c:pt>
                <c:pt idx="113">
                  <c:v>0.38964799999999999</c:v>
                </c:pt>
                <c:pt idx="114">
                  <c:v>0.63574200000000003</c:v>
                </c:pt>
                <c:pt idx="115">
                  <c:v>0.734375</c:v>
                </c:pt>
                <c:pt idx="116">
                  <c:v>0.62792999999999999</c:v>
                </c:pt>
                <c:pt idx="117">
                  <c:v>0.37890600000000002</c:v>
                </c:pt>
                <c:pt idx="118">
                  <c:v>0.13281200000000001</c:v>
                </c:pt>
                <c:pt idx="119">
                  <c:v>3.4180000000000002E-2</c:v>
                </c:pt>
                <c:pt idx="120">
                  <c:v>0.140625</c:v>
                </c:pt>
                <c:pt idx="121">
                  <c:v>0.38964799999999999</c:v>
                </c:pt>
                <c:pt idx="122">
                  <c:v>0.63574200000000003</c:v>
                </c:pt>
                <c:pt idx="123">
                  <c:v>0.734375</c:v>
                </c:pt>
                <c:pt idx="124">
                  <c:v>0.62792999999999999</c:v>
                </c:pt>
                <c:pt idx="125">
                  <c:v>0.37890600000000002</c:v>
                </c:pt>
                <c:pt idx="126">
                  <c:v>0.13281200000000001</c:v>
                </c:pt>
                <c:pt idx="127">
                  <c:v>3.4180000000000002E-2</c:v>
                </c:pt>
                <c:pt idx="128">
                  <c:v>0.140625</c:v>
                </c:pt>
                <c:pt idx="129">
                  <c:v>0.38964799999999999</c:v>
                </c:pt>
                <c:pt idx="130">
                  <c:v>0.63574200000000003</c:v>
                </c:pt>
                <c:pt idx="131">
                  <c:v>0.734375</c:v>
                </c:pt>
                <c:pt idx="132">
                  <c:v>0.62792999999999999</c:v>
                </c:pt>
                <c:pt idx="133">
                  <c:v>0.37890600000000002</c:v>
                </c:pt>
                <c:pt idx="134">
                  <c:v>0.13281200000000001</c:v>
                </c:pt>
                <c:pt idx="135">
                  <c:v>3.4180000000000002E-2</c:v>
                </c:pt>
                <c:pt idx="136">
                  <c:v>0.140625</c:v>
                </c:pt>
                <c:pt idx="137">
                  <c:v>0.38964799999999999</c:v>
                </c:pt>
                <c:pt idx="138">
                  <c:v>0.63574200000000003</c:v>
                </c:pt>
                <c:pt idx="139">
                  <c:v>0.734375</c:v>
                </c:pt>
                <c:pt idx="140">
                  <c:v>0.62792999999999999</c:v>
                </c:pt>
                <c:pt idx="141">
                  <c:v>0.37890600000000002</c:v>
                </c:pt>
                <c:pt idx="142">
                  <c:v>0.13281200000000001</c:v>
                </c:pt>
                <c:pt idx="143">
                  <c:v>3.4180000000000002E-2</c:v>
                </c:pt>
                <c:pt idx="144">
                  <c:v>0.140625</c:v>
                </c:pt>
                <c:pt idx="145">
                  <c:v>0.38964799999999999</c:v>
                </c:pt>
                <c:pt idx="146">
                  <c:v>0.63574200000000003</c:v>
                </c:pt>
                <c:pt idx="147">
                  <c:v>0.734375</c:v>
                </c:pt>
                <c:pt idx="148">
                  <c:v>0.62792999999999999</c:v>
                </c:pt>
                <c:pt idx="149">
                  <c:v>0.37890600000000002</c:v>
                </c:pt>
                <c:pt idx="150">
                  <c:v>0.13281200000000001</c:v>
                </c:pt>
                <c:pt idx="151">
                  <c:v>3.4180000000000002E-2</c:v>
                </c:pt>
                <c:pt idx="152">
                  <c:v>0.140625</c:v>
                </c:pt>
                <c:pt idx="153">
                  <c:v>0.38964799999999999</c:v>
                </c:pt>
                <c:pt idx="154">
                  <c:v>0.63574200000000003</c:v>
                </c:pt>
                <c:pt idx="155">
                  <c:v>0.734375</c:v>
                </c:pt>
                <c:pt idx="156">
                  <c:v>0.62792999999999999</c:v>
                </c:pt>
                <c:pt idx="157">
                  <c:v>0.37890600000000002</c:v>
                </c:pt>
                <c:pt idx="158">
                  <c:v>0.13281200000000001</c:v>
                </c:pt>
                <c:pt idx="159">
                  <c:v>3.4180000000000002E-2</c:v>
                </c:pt>
                <c:pt idx="160">
                  <c:v>0.140625</c:v>
                </c:pt>
                <c:pt idx="161">
                  <c:v>0.38964799999999999</c:v>
                </c:pt>
                <c:pt idx="162">
                  <c:v>0.63574200000000003</c:v>
                </c:pt>
                <c:pt idx="163">
                  <c:v>0.734375</c:v>
                </c:pt>
                <c:pt idx="164">
                  <c:v>0.62792999999999999</c:v>
                </c:pt>
                <c:pt idx="165">
                  <c:v>0.37890600000000002</c:v>
                </c:pt>
                <c:pt idx="166">
                  <c:v>0.13281200000000001</c:v>
                </c:pt>
                <c:pt idx="167">
                  <c:v>3.4180000000000002E-2</c:v>
                </c:pt>
                <c:pt idx="168">
                  <c:v>0.140625</c:v>
                </c:pt>
                <c:pt idx="169">
                  <c:v>0.38964799999999999</c:v>
                </c:pt>
                <c:pt idx="170">
                  <c:v>0.63574200000000003</c:v>
                </c:pt>
                <c:pt idx="171">
                  <c:v>0.734375</c:v>
                </c:pt>
                <c:pt idx="172">
                  <c:v>0.62792999999999999</c:v>
                </c:pt>
                <c:pt idx="173">
                  <c:v>0.37890600000000002</c:v>
                </c:pt>
                <c:pt idx="174">
                  <c:v>0.13281200000000001</c:v>
                </c:pt>
                <c:pt idx="175">
                  <c:v>3.4180000000000002E-2</c:v>
                </c:pt>
                <c:pt idx="176">
                  <c:v>0.140625</c:v>
                </c:pt>
                <c:pt idx="177">
                  <c:v>0.38964799999999999</c:v>
                </c:pt>
                <c:pt idx="178">
                  <c:v>0.63574200000000003</c:v>
                </c:pt>
                <c:pt idx="179">
                  <c:v>0.734375</c:v>
                </c:pt>
                <c:pt idx="180">
                  <c:v>0.62792999999999999</c:v>
                </c:pt>
                <c:pt idx="181">
                  <c:v>0.37890600000000002</c:v>
                </c:pt>
                <c:pt idx="182">
                  <c:v>0.13281200000000001</c:v>
                </c:pt>
                <c:pt idx="183">
                  <c:v>3.4180000000000002E-2</c:v>
                </c:pt>
                <c:pt idx="184">
                  <c:v>0.140625</c:v>
                </c:pt>
                <c:pt idx="185">
                  <c:v>0.38964799999999999</c:v>
                </c:pt>
                <c:pt idx="186">
                  <c:v>0.63574200000000003</c:v>
                </c:pt>
                <c:pt idx="187">
                  <c:v>0.734375</c:v>
                </c:pt>
                <c:pt idx="188">
                  <c:v>0.62792999999999999</c:v>
                </c:pt>
                <c:pt idx="189">
                  <c:v>0.37890600000000002</c:v>
                </c:pt>
                <c:pt idx="190">
                  <c:v>0.13281200000000001</c:v>
                </c:pt>
                <c:pt idx="191">
                  <c:v>3.4180000000000002E-2</c:v>
                </c:pt>
                <c:pt idx="192">
                  <c:v>0.140625</c:v>
                </c:pt>
                <c:pt idx="193">
                  <c:v>0.38964799999999999</c:v>
                </c:pt>
                <c:pt idx="194">
                  <c:v>0.63574200000000003</c:v>
                </c:pt>
                <c:pt idx="195">
                  <c:v>0.734375</c:v>
                </c:pt>
                <c:pt idx="196">
                  <c:v>0.62792999999999999</c:v>
                </c:pt>
                <c:pt idx="197">
                  <c:v>0.37890600000000002</c:v>
                </c:pt>
                <c:pt idx="198">
                  <c:v>0.13281200000000001</c:v>
                </c:pt>
                <c:pt idx="199">
                  <c:v>3.4180000000000002E-2</c:v>
                </c:pt>
                <c:pt idx="200">
                  <c:v>0.140625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5-EC4A-A099-B42DF798FE99}"/>
            </c:ext>
          </c:extLst>
        </c:ser>
        <c:ser>
          <c:idx val="3"/>
          <c:order val="3"/>
          <c:tx>
            <c:strRef>
              <c:f>'lpf 5k f 5000'!$E$1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5k f 5000'!$A$2:$A$400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5k f 5000'!$E$2:$E$400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2.2000000000000001E-4</c:v>
                </c:pt>
                <c:pt idx="3">
                  <c:v>1.204E-3</c:v>
                </c:pt>
                <c:pt idx="4">
                  <c:v>2.934E-3</c:v>
                </c:pt>
                <c:pt idx="5">
                  <c:v>4.3020000000000003E-3</c:v>
                </c:pt>
                <c:pt idx="6">
                  <c:v>3.117E-3</c:v>
                </c:pt>
                <c:pt idx="7">
                  <c:v>2.5149999999999999E-3</c:v>
                </c:pt>
                <c:pt idx="8">
                  <c:v>1.1547999999999999E-2</c:v>
                </c:pt>
                <c:pt idx="9">
                  <c:v>1.8121999999999999E-2</c:v>
                </c:pt>
                <c:pt idx="10">
                  <c:v>1.3339E-2</c:v>
                </c:pt>
                <c:pt idx="11">
                  <c:v>8.3219999999999995E-3</c:v>
                </c:pt>
                <c:pt idx="12">
                  <c:v>4.0913999999999999E-2</c:v>
                </c:pt>
                <c:pt idx="13">
                  <c:v>6.3392000000000004E-2</c:v>
                </c:pt>
                <c:pt idx="14">
                  <c:v>4.5935999999999998E-2</c:v>
                </c:pt>
                <c:pt idx="15">
                  <c:v>3.4057999999999998E-2</c:v>
                </c:pt>
                <c:pt idx="16">
                  <c:v>0.17419499999999999</c:v>
                </c:pt>
                <c:pt idx="17">
                  <c:v>0.339586</c:v>
                </c:pt>
                <c:pt idx="18">
                  <c:v>0.47378500000000001</c:v>
                </c:pt>
                <c:pt idx="19">
                  <c:v>0.52592700000000003</c:v>
                </c:pt>
                <c:pt idx="20">
                  <c:v>0.48008899999999999</c:v>
                </c:pt>
                <c:pt idx="21">
                  <c:v>0.36860100000000001</c:v>
                </c:pt>
                <c:pt idx="22">
                  <c:v>0.258496</c:v>
                </c:pt>
                <c:pt idx="23">
                  <c:v>0.216168</c:v>
                </c:pt>
                <c:pt idx="24">
                  <c:v>0.26951399999999998</c:v>
                </c:pt>
                <c:pt idx="25">
                  <c:v>0.390509</c:v>
                </c:pt>
                <c:pt idx="26">
                  <c:v>0.51014800000000005</c:v>
                </c:pt>
                <c:pt idx="27">
                  <c:v>0.55841399999999997</c:v>
                </c:pt>
                <c:pt idx="28">
                  <c:v>0.50599400000000005</c:v>
                </c:pt>
                <c:pt idx="29">
                  <c:v>0.38259300000000002</c:v>
                </c:pt>
                <c:pt idx="30">
                  <c:v>0.26017499999999999</c:v>
                </c:pt>
                <c:pt idx="31">
                  <c:v>0.21068000000000001</c:v>
                </c:pt>
                <c:pt idx="32">
                  <c:v>0.26344099999999998</c:v>
                </c:pt>
                <c:pt idx="33">
                  <c:v>0.38776300000000002</c:v>
                </c:pt>
                <c:pt idx="34">
                  <c:v>0.51078199999999996</c:v>
                </c:pt>
                <c:pt idx="35">
                  <c:v>0.56017700000000004</c:v>
                </c:pt>
                <c:pt idx="36">
                  <c:v>0.50695100000000004</c:v>
                </c:pt>
                <c:pt idx="37">
                  <c:v>0.38227800000000001</c:v>
                </c:pt>
                <c:pt idx="38">
                  <c:v>0.259189</c:v>
                </c:pt>
                <c:pt idx="39">
                  <c:v>0.209789</c:v>
                </c:pt>
                <c:pt idx="40">
                  <c:v>0.263015</c:v>
                </c:pt>
                <c:pt idx="41">
                  <c:v>0.38768900000000001</c:v>
                </c:pt>
                <c:pt idx="42">
                  <c:v>0.51077700000000004</c:v>
                </c:pt>
                <c:pt idx="43">
                  <c:v>0.56017700000000004</c:v>
                </c:pt>
                <c:pt idx="44">
                  <c:v>0.50695100000000004</c:v>
                </c:pt>
                <c:pt idx="45">
                  <c:v>0.38227699999999998</c:v>
                </c:pt>
                <c:pt idx="46">
                  <c:v>0.259189</c:v>
                </c:pt>
                <c:pt idx="47">
                  <c:v>0.209789</c:v>
                </c:pt>
                <c:pt idx="48">
                  <c:v>0.263015</c:v>
                </c:pt>
                <c:pt idx="49">
                  <c:v>0.38768900000000001</c:v>
                </c:pt>
                <c:pt idx="50">
                  <c:v>0.51077700000000004</c:v>
                </c:pt>
                <c:pt idx="51">
                  <c:v>0.56017700000000004</c:v>
                </c:pt>
                <c:pt idx="52">
                  <c:v>0.50695100000000004</c:v>
                </c:pt>
                <c:pt idx="53">
                  <c:v>0.38227699999999998</c:v>
                </c:pt>
                <c:pt idx="54">
                  <c:v>0.259189</c:v>
                </c:pt>
                <c:pt idx="55">
                  <c:v>0.209789</c:v>
                </c:pt>
                <c:pt idx="56">
                  <c:v>0.263015</c:v>
                </c:pt>
                <c:pt idx="57">
                  <c:v>0.38768900000000001</c:v>
                </c:pt>
                <c:pt idx="58">
                  <c:v>0.51077700000000004</c:v>
                </c:pt>
                <c:pt idx="59">
                  <c:v>0.56017700000000004</c:v>
                </c:pt>
                <c:pt idx="60">
                  <c:v>0.50695100000000004</c:v>
                </c:pt>
                <c:pt idx="61">
                  <c:v>0.38227699999999998</c:v>
                </c:pt>
                <c:pt idx="62">
                  <c:v>0.259189</c:v>
                </c:pt>
                <c:pt idx="63">
                  <c:v>0.209789</c:v>
                </c:pt>
                <c:pt idx="64">
                  <c:v>0.263015</c:v>
                </c:pt>
                <c:pt idx="65">
                  <c:v>0.38768900000000001</c:v>
                </c:pt>
                <c:pt idx="66">
                  <c:v>0.51077700000000004</c:v>
                </c:pt>
                <c:pt idx="67">
                  <c:v>0.56017700000000004</c:v>
                </c:pt>
                <c:pt idx="68">
                  <c:v>0.50695100000000004</c:v>
                </c:pt>
                <c:pt idx="69">
                  <c:v>0.38227699999999998</c:v>
                </c:pt>
                <c:pt idx="70">
                  <c:v>0.259189</c:v>
                </c:pt>
                <c:pt idx="71">
                  <c:v>0.209789</c:v>
                </c:pt>
                <c:pt idx="72">
                  <c:v>0.263015</c:v>
                </c:pt>
                <c:pt idx="73">
                  <c:v>0.38768900000000001</c:v>
                </c:pt>
                <c:pt idx="74">
                  <c:v>0.51077700000000004</c:v>
                </c:pt>
                <c:pt idx="75">
                  <c:v>0.56017700000000004</c:v>
                </c:pt>
                <c:pt idx="76">
                  <c:v>0.50695100000000004</c:v>
                </c:pt>
                <c:pt idx="77">
                  <c:v>0.38227699999999998</c:v>
                </c:pt>
                <c:pt idx="78">
                  <c:v>0.259189</c:v>
                </c:pt>
                <c:pt idx="79">
                  <c:v>0.209789</c:v>
                </c:pt>
                <c:pt idx="80">
                  <c:v>0.263015</c:v>
                </c:pt>
                <c:pt idx="81">
                  <c:v>0.38768900000000001</c:v>
                </c:pt>
                <c:pt idx="82">
                  <c:v>0.51077700000000004</c:v>
                </c:pt>
                <c:pt idx="83">
                  <c:v>0.56017700000000004</c:v>
                </c:pt>
                <c:pt idx="84">
                  <c:v>0.50695100000000004</c:v>
                </c:pt>
                <c:pt idx="85">
                  <c:v>0.38227699999999998</c:v>
                </c:pt>
                <c:pt idx="86">
                  <c:v>0.259189</c:v>
                </c:pt>
                <c:pt idx="87">
                  <c:v>0.209789</c:v>
                </c:pt>
                <c:pt idx="88">
                  <c:v>0.263015</c:v>
                </c:pt>
                <c:pt idx="89">
                  <c:v>0.38768900000000001</c:v>
                </c:pt>
                <c:pt idx="90">
                  <c:v>0.51077700000000004</c:v>
                </c:pt>
                <c:pt idx="91">
                  <c:v>0.56017700000000004</c:v>
                </c:pt>
                <c:pt idx="92">
                  <c:v>0.50695100000000004</c:v>
                </c:pt>
                <c:pt idx="93">
                  <c:v>0.38227699999999998</c:v>
                </c:pt>
                <c:pt idx="94">
                  <c:v>0.259189</c:v>
                </c:pt>
                <c:pt idx="95">
                  <c:v>0.209789</c:v>
                </c:pt>
                <c:pt idx="96">
                  <c:v>0.263015</c:v>
                </c:pt>
                <c:pt idx="97">
                  <c:v>0.38768900000000001</c:v>
                </c:pt>
                <c:pt idx="98">
                  <c:v>0.51077700000000004</c:v>
                </c:pt>
                <c:pt idx="99">
                  <c:v>0.56017700000000004</c:v>
                </c:pt>
                <c:pt idx="100">
                  <c:v>0.50695100000000004</c:v>
                </c:pt>
                <c:pt idx="101">
                  <c:v>0.38227699999999998</c:v>
                </c:pt>
                <c:pt idx="102">
                  <c:v>0.259189</c:v>
                </c:pt>
                <c:pt idx="103">
                  <c:v>0.209789</c:v>
                </c:pt>
                <c:pt idx="104">
                  <c:v>0.263015</c:v>
                </c:pt>
                <c:pt idx="105">
                  <c:v>0.38768900000000001</c:v>
                </c:pt>
                <c:pt idx="106">
                  <c:v>0.51077700000000004</c:v>
                </c:pt>
                <c:pt idx="107">
                  <c:v>0.56017700000000004</c:v>
                </c:pt>
                <c:pt idx="108">
                  <c:v>0.50695100000000004</c:v>
                </c:pt>
                <c:pt idx="109">
                  <c:v>0.38227699999999998</c:v>
                </c:pt>
                <c:pt idx="110">
                  <c:v>0.259189</c:v>
                </c:pt>
                <c:pt idx="111">
                  <c:v>0.209789</c:v>
                </c:pt>
                <c:pt idx="112">
                  <c:v>0.263015</c:v>
                </c:pt>
                <c:pt idx="113">
                  <c:v>0.38768900000000001</c:v>
                </c:pt>
                <c:pt idx="114">
                  <c:v>0.51077700000000004</c:v>
                </c:pt>
                <c:pt idx="115">
                  <c:v>0.56017700000000004</c:v>
                </c:pt>
                <c:pt idx="116">
                  <c:v>0.50695100000000004</c:v>
                </c:pt>
                <c:pt idx="117">
                  <c:v>0.38227699999999998</c:v>
                </c:pt>
                <c:pt idx="118">
                  <c:v>0.259189</c:v>
                </c:pt>
                <c:pt idx="119">
                  <c:v>0.209789</c:v>
                </c:pt>
                <c:pt idx="120">
                  <c:v>0.263015</c:v>
                </c:pt>
                <c:pt idx="121">
                  <c:v>0.38768900000000001</c:v>
                </c:pt>
                <c:pt idx="122">
                  <c:v>0.51077700000000004</c:v>
                </c:pt>
                <c:pt idx="123">
                  <c:v>0.56017700000000004</c:v>
                </c:pt>
                <c:pt idx="124">
                  <c:v>0.50695100000000004</c:v>
                </c:pt>
                <c:pt idx="125">
                  <c:v>0.38227699999999998</c:v>
                </c:pt>
                <c:pt idx="126">
                  <c:v>0.259189</c:v>
                </c:pt>
                <c:pt idx="127">
                  <c:v>0.209789</c:v>
                </c:pt>
                <c:pt idx="128">
                  <c:v>0.263015</c:v>
                </c:pt>
                <c:pt idx="129">
                  <c:v>0.38768900000000001</c:v>
                </c:pt>
                <c:pt idx="130">
                  <c:v>0.51077700000000004</c:v>
                </c:pt>
                <c:pt idx="131">
                  <c:v>0.56017700000000004</c:v>
                </c:pt>
                <c:pt idx="132">
                  <c:v>0.50695100000000004</c:v>
                </c:pt>
                <c:pt idx="133">
                  <c:v>0.38227699999999998</c:v>
                </c:pt>
                <c:pt idx="134">
                  <c:v>0.259189</c:v>
                </c:pt>
                <c:pt idx="135">
                  <c:v>0.209789</c:v>
                </c:pt>
                <c:pt idx="136">
                  <c:v>0.263015</c:v>
                </c:pt>
                <c:pt idx="137">
                  <c:v>0.38768900000000001</c:v>
                </c:pt>
                <c:pt idx="138">
                  <c:v>0.51077700000000004</c:v>
                </c:pt>
                <c:pt idx="139">
                  <c:v>0.56017700000000004</c:v>
                </c:pt>
                <c:pt idx="140">
                  <c:v>0.50695100000000004</c:v>
                </c:pt>
                <c:pt idx="141">
                  <c:v>0.38227699999999998</c:v>
                </c:pt>
                <c:pt idx="142">
                  <c:v>0.259189</c:v>
                </c:pt>
                <c:pt idx="143">
                  <c:v>0.209789</c:v>
                </c:pt>
                <c:pt idx="144">
                  <c:v>0.263015</c:v>
                </c:pt>
                <c:pt idx="145">
                  <c:v>0.38768900000000001</c:v>
                </c:pt>
                <c:pt idx="146">
                  <c:v>0.51077700000000004</c:v>
                </c:pt>
                <c:pt idx="147">
                  <c:v>0.56017700000000004</c:v>
                </c:pt>
                <c:pt idx="148">
                  <c:v>0.50695100000000004</c:v>
                </c:pt>
                <c:pt idx="149">
                  <c:v>0.38227699999999998</c:v>
                </c:pt>
                <c:pt idx="150">
                  <c:v>0.259189</c:v>
                </c:pt>
                <c:pt idx="151">
                  <c:v>0.209789</c:v>
                </c:pt>
                <c:pt idx="152">
                  <c:v>0.263015</c:v>
                </c:pt>
                <c:pt idx="153">
                  <c:v>0.38768900000000001</c:v>
                </c:pt>
                <c:pt idx="154">
                  <c:v>0.51077700000000004</c:v>
                </c:pt>
                <c:pt idx="155">
                  <c:v>0.56017700000000004</c:v>
                </c:pt>
                <c:pt idx="156">
                  <c:v>0.50695100000000004</c:v>
                </c:pt>
                <c:pt idx="157">
                  <c:v>0.38227699999999998</c:v>
                </c:pt>
                <c:pt idx="158">
                  <c:v>0.259189</c:v>
                </c:pt>
                <c:pt idx="159">
                  <c:v>0.209789</c:v>
                </c:pt>
                <c:pt idx="160">
                  <c:v>0.263015</c:v>
                </c:pt>
                <c:pt idx="161">
                  <c:v>0.38768900000000001</c:v>
                </c:pt>
                <c:pt idx="162">
                  <c:v>0.51077700000000004</c:v>
                </c:pt>
                <c:pt idx="163">
                  <c:v>0.56017700000000004</c:v>
                </c:pt>
                <c:pt idx="164">
                  <c:v>0.50695100000000004</c:v>
                </c:pt>
                <c:pt idx="165">
                  <c:v>0.38227699999999998</c:v>
                </c:pt>
                <c:pt idx="166">
                  <c:v>0.259189</c:v>
                </c:pt>
                <c:pt idx="167">
                  <c:v>0.209789</c:v>
                </c:pt>
                <c:pt idx="168">
                  <c:v>0.263015</c:v>
                </c:pt>
                <c:pt idx="169">
                  <c:v>0.38768900000000001</c:v>
                </c:pt>
                <c:pt idx="170">
                  <c:v>0.51077700000000004</c:v>
                </c:pt>
                <c:pt idx="171">
                  <c:v>0.56017700000000004</c:v>
                </c:pt>
                <c:pt idx="172">
                  <c:v>0.50695100000000004</c:v>
                </c:pt>
                <c:pt idx="173">
                  <c:v>0.38227699999999998</c:v>
                </c:pt>
                <c:pt idx="174">
                  <c:v>0.259189</c:v>
                </c:pt>
                <c:pt idx="175">
                  <c:v>0.209789</c:v>
                </c:pt>
                <c:pt idx="176">
                  <c:v>0.263015</c:v>
                </c:pt>
                <c:pt idx="177">
                  <c:v>0.38768900000000001</c:v>
                </c:pt>
                <c:pt idx="178">
                  <c:v>0.51077700000000004</c:v>
                </c:pt>
                <c:pt idx="179">
                  <c:v>0.56017700000000004</c:v>
                </c:pt>
                <c:pt idx="180">
                  <c:v>0.50695100000000004</c:v>
                </c:pt>
                <c:pt idx="181">
                  <c:v>0.38227699999999998</c:v>
                </c:pt>
                <c:pt idx="182">
                  <c:v>0.259189</c:v>
                </c:pt>
                <c:pt idx="183">
                  <c:v>0.209789</c:v>
                </c:pt>
                <c:pt idx="184">
                  <c:v>0.263015</c:v>
                </c:pt>
                <c:pt idx="185">
                  <c:v>0.38768900000000001</c:v>
                </c:pt>
                <c:pt idx="186">
                  <c:v>0.51077700000000004</c:v>
                </c:pt>
                <c:pt idx="187">
                  <c:v>0.56017700000000004</c:v>
                </c:pt>
                <c:pt idx="188">
                  <c:v>0.50695100000000004</c:v>
                </c:pt>
                <c:pt idx="189">
                  <c:v>0.38227699999999998</c:v>
                </c:pt>
                <c:pt idx="190">
                  <c:v>0.259189</c:v>
                </c:pt>
                <c:pt idx="191">
                  <c:v>0.209789</c:v>
                </c:pt>
                <c:pt idx="192">
                  <c:v>0.263015</c:v>
                </c:pt>
                <c:pt idx="193">
                  <c:v>0.38768900000000001</c:v>
                </c:pt>
                <c:pt idx="194">
                  <c:v>0.51077700000000004</c:v>
                </c:pt>
                <c:pt idx="195">
                  <c:v>0.56017700000000004</c:v>
                </c:pt>
                <c:pt idx="196">
                  <c:v>0.50695100000000004</c:v>
                </c:pt>
                <c:pt idx="197">
                  <c:v>0.38227699999999998</c:v>
                </c:pt>
                <c:pt idx="198">
                  <c:v>0.259189</c:v>
                </c:pt>
                <c:pt idx="199">
                  <c:v>0.209789</c:v>
                </c:pt>
                <c:pt idx="200">
                  <c:v>0.263015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5-EC4A-A099-B42DF798F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Simulasi Filter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3971031398854E-2"/>
          <c:y val="9.4376590330788809E-2"/>
          <c:w val="0.93973121415378635"/>
          <c:h val="0.78838833122958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'lpf 3k f 10000'!$B$1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0.69973799999999997</c:v>
                </c:pt>
                <c:pt idx="2">
                  <c:v>0.35012799999999999</c:v>
                </c:pt>
                <c:pt idx="3">
                  <c:v>7.0200000000000004E-4</c:v>
                </c:pt>
                <c:pt idx="4">
                  <c:v>0.35012799999999999</c:v>
                </c:pt>
                <c:pt idx="5">
                  <c:v>0.69930999999999999</c:v>
                </c:pt>
                <c:pt idx="6">
                  <c:v>0.34991499999999998</c:v>
                </c:pt>
                <c:pt idx="7">
                  <c:v>9.2E-5</c:v>
                </c:pt>
                <c:pt idx="8">
                  <c:v>0.35000599999999998</c:v>
                </c:pt>
                <c:pt idx="9">
                  <c:v>0.69912700000000005</c:v>
                </c:pt>
                <c:pt idx="10">
                  <c:v>0.349823</c:v>
                </c:pt>
                <c:pt idx="11">
                  <c:v>3.0499999999999999E-4</c:v>
                </c:pt>
                <c:pt idx="12">
                  <c:v>0.349823</c:v>
                </c:pt>
                <c:pt idx="13">
                  <c:v>0.69937099999999996</c:v>
                </c:pt>
                <c:pt idx="14">
                  <c:v>0.34988399999999997</c:v>
                </c:pt>
                <c:pt idx="15">
                  <c:v>7.0200000000000004E-4</c:v>
                </c:pt>
                <c:pt idx="16">
                  <c:v>0.35009800000000002</c:v>
                </c:pt>
                <c:pt idx="17">
                  <c:v>0.69992100000000002</c:v>
                </c:pt>
                <c:pt idx="18">
                  <c:v>0.34997600000000001</c:v>
                </c:pt>
                <c:pt idx="19">
                  <c:v>8.5400000000000005E-4</c:v>
                </c:pt>
                <c:pt idx="20">
                  <c:v>0.35012799999999999</c:v>
                </c:pt>
                <c:pt idx="21">
                  <c:v>0.69964599999999999</c:v>
                </c:pt>
                <c:pt idx="22">
                  <c:v>0.350159</c:v>
                </c:pt>
                <c:pt idx="23">
                  <c:v>6.0999999999999997E-4</c:v>
                </c:pt>
                <c:pt idx="24">
                  <c:v>0.35009800000000002</c:v>
                </c:pt>
                <c:pt idx="25">
                  <c:v>0.69928000000000001</c:v>
                </c:pt>
                <c:pt idx="26">
                  <c:v>0.34988399999999997</c:v>
                </c:pt>
                <c:pt idx="27">
                  <c:v>3.1000000000000001E-5</c:v>
                </c:pt>
                <c:pt idx="28">
                  <c:v>0.35000599999999998</c:v>
                </c:pt>
                <c:pt idx="29">
                  <c:v>0.69912700000000005</c:v>
                </c:pt>
                <c:pt idx="30">
                  <c:v>0.349823</c:v>
                </c:pt>
                <c:pt idx="31">
                  <c:v>3.3599999999999998E-4</c:v>
                </c:pt>
                <c:pt idx="32">
                  <c:v>0.349823</c:v>
                </c:pt>
                <c:pt idx="33">
                  <c:v>0.69937099999999996</c:v>
                </c:pt>
                <c:pt idx="34">
                  <c:v>0.34988399999999997</c:v>
                </c:pt>
                <c:pt idx="35">
                  <c:v>7.0200000000000004E-4</c:v>
                </c:pt>
                <c:pt idx="36">
                  <c:v>0.35009800000000002</c:v>
                </c:pt>
                <c:pt idx="37">
                  <c:v>0.69976799999999995</c:v>
                </c:pt>
                <c:pt idx="38">
                  <c:v>0.35009800000000002</c:v>
                </c:pt>
                <c:pt idx="39">
                  <c:v>7.0200000000000004E-4</c:v>
                </c:pt>
                <c:pt idx="40">
                  <c:v>0.35012799999999999</c:v>
                </c:pt>
                <c:pt idx="41">
                  <c:v>0.69930999999999999</c:v>
                </c:pt>
                <c:pt idx="42">
                  <c:v>0.34991499999999998</c:v>
                </c:pt>
                <c:pt idx="43">
                  <c:v>1.5300000000000001E-4</c:v>
                </c:pt>
                <c:pt idx="44">
                  <c:v>0.35000599999999998</c:v>
                </c:pt>
                <c:pt idx="45">
                  <c:v>0.69909699999999997</c:v>
                </c:pt>
                <c:pt idx="46">
                  <c:v>0.349823</c:v>
                </c:pt>
                <c:pt idx="47">
                  <c:v>3.0499999999999999E-4</c:v>
                </c:pt>
                <c:pt idx="48">
                  <c:v>0.349823</c:v>
                </c:pt>
                <c:pt idx="49">
                  <c:v>0.69934099999999999</c:v>
                </c:pt>
                <c:pt idx="50">
                  <c:v>0.34988399999999997</c:v>
                </c:pt>
                <c:pt idx="51">
                  <c:v>7.0200000000000004E-4</c:v>
                </c:pt>
                <c:pt idx="52">
                  <c:v>0.35009800000000002</c:v>
                </c:pt>
                <c:pt idx="53">
                  <c:v>0.69989000000000001</c:v>
                </c:pt>
                <c:pt idx="54">
                  <c:v>0.34997600000000001</c:v>
                </c:pt>
                <c:pt idx="55">
                  <c:v>8.5400000000000005E-4</c:v>
                </c:pt>
                <c:pt idx="56">
                  <c:v>0.350159</c:v>
                </c:pt>
                <c:pt idx="57">
                  <c:v>0.69967699999999999</c:v>
                </c:pt>
                <c:pt idx="58">
                  <c:v>0.350159</c:v>
                </c:pt>
                <c:pt idx="59">
                  <c:v>6.0999999999999997E-4</c:v>
                </c:pt>
                <c:pt idx="60">
                  <c:v>0.35009800000000002</c:v>
                </c:pt>
                <c:pt idx="61">
                  <c:v>0.69928000000000001</c:v>
                </c:pt>
                <c:pt idx="62">
                  <c:v>0.34988399999999997</c:v>
                </c:pt>
                <c:pt idx="63">
                  <c:v>3.1000000000000001E-5</c:v>
                </c:pt>
                <c:pt idx="64">
                  <c:v>0.35000599999999998</c:v>
                </c:pt>
                <c:pt idx="65">
                  <c:v>0.69912700000000005</c:v>
                </c:pt>
                <c:pt idx="66">
                  <c:v>0.349823</c:v>
                </c:pt>
                <c:pt idx="67">
                  <c:v>3.0499999999999999E-4</c:v>
                </c:pt>
                <c:pt idx="68">
                  <c:v>0.349823</c:v>
                </c:pt>
                <c:pt idx="69">
                  <c:v>0.69937099999999996</c:v>
                </c:pt>
                <c:pt idx="70">
                  <c:v>0.34988399999999997</c:v>
                </c:pt>
                <c:pt idx="71">
                  <c:v>7.0200000000000004E-4</c:v>
                </c:pt>
                <c:pt idx="72">
                  <c:v>0.35009800000000002</c:v>
                </c:pt>
                <c:pt idx="73">
                  <c:v>0.69979899999999995</c:v>
                </c:pt>
                <c:pt idx="74">
                  <c:v>0.35009800000000002</c:v>
                </c:pt>
                <c:pt idx="75">
                  <c:v>7.3200000000000001E-4</c:v>
                </c:pt>
                <c:pt idx="76">
                  <c:v>0.35012799999999999</c:v>
                </c:pt>
                <c:pt idx="77">
                  <c:v>0.69930999999999999</c:v>
                </c:pt>
                <c:pt idx="78">
                  <c:v>0.34994500000000001</c:v>
                </c:pt>
                <c:pt idx="79">
                  <c:v>1.83E-4</c:v>
                </c:pt>
                <c:pt idx="80">
                  <c:v>0.35003699999999999</c:v>
                </c:pt>
                <c:pt idx="81">
                  <c:v>0.69909699999999997</c:v>
                </c:pt>
                <c:pt idx="82">
                  <c:v>0.349823</c:v>
                </c:pt>
                <c:pt idx="83">
                  <c:v>2.7500000000000002E-4</c:v>
                </c:pt>
                <c:pt idx="84">
                  <c:v>0.349823</c:v>
                </c:pt>
                <c:pt idx="85">
                  <c:v>0.69934099999999999</c:v>
                </c:pt>
                <c:pt idx="86">
                  <c:v>0.34988399999999997</c:v>
                </c:pt>
                <c:pt idx="87">
                  <c:v>7.0200000000000004E-4</c:v>
                </c:pt>
                <c:pt idx="88">
                  <c:v>0.35009800000000002</c:v>
                </c:pt>
                <c:pt idx="89">
                  <c:v>0.69986000000000004</c:v>
                </c:pt>
                <c:pt idx="90">
                  <c:v>0.34997600000000001</c:v>
                </c:pt>
                <c:pt idx="91">
                  <c:v>8.5400000000000005E-4</c:v>
                </c:pt>
                <c:pt idx="92">
                  <c:v>0.350159</c:v>
                </c:pt>
                <c:pt idx="93">
                  <c:v>0.69967699999999999</c:v>
                </c:pt>
                <c:pt idx="94">
                  <c:v>0.350159</c:v>
                </c:pt>
                <c:pt idx="95">
                  <c:v>6.0999999999999997E-4</c:v>
                </c:pt>
                <c:pt idx="96">
                  <c:v>0.35009800000000002</c:v>
                </c:pt>
                <c:pt idx="97">
                  <c:v>0.69928000000000001</c:v>
                </c:pt>
                <c:pt idx="98">
                  <c:v>0.34988399999999997</c:v>
                </c:pt>
                <c:pt idx="99">
                  <c:v>6.0999999999999999E-5</c:v>
                </c:pt>
                <c:pt idx="100">
                  <c:v>0.35000599999999998</c:v>
                </c:pt>
                <c:pt idx="101">
                  <c:v>0.69912700000000005</c:v>
                </c:pt>
                <c:pt idx="102">
                  <c:v>0.349823</c:v>
                </c:pt>
                <c:pt idx="103">
                  <c:v>3.0499999999999999E-4</c:v>
                </c:pt>
                <c:pt idx="104">
                  <c:v>0.349823</c:v>
                </c:pt>
                <c:pt idx="105">
                  <c:v>0.69937099999999996</c:v>
                </c:pt>
                <c:pt idx="106">
                  <c:v>0.34988399999999997</c:v>
                </c:pt>
                <c:pt idx="107">
                  <c:v>7.0200000000000004E-4</c:v>
                </c:pt>
                <c:pt idx="108">
                  <c:v>0.35009800000000002</c:v>
                </c:pt>
                <c:pt idx="109">
                  <c:v>0.69995099999999999</c:v>
                </c:pt>
                <c:pt idx="110">
                  <c:v>0.34997600000000001</c:v>
                </c:pt>
                <c:pt idx="111">
                  <c:v>8.5400000000000005E-4</c:v>
                </c:pt>
                <c:pt idx="112">
                  <c:v>0.35012799999999999</c:v>
                </c:pt>
                <c:pt idx="113">
                  <c:v>0.69964599999999999</c:v>
                </c:pt>
                <c:pt idx="114">
                  <c:v>0.350159</c:v>
                </c:pt>
                <c:pt idx="115">
                  <c:v>6.0999999999999997E-4</c:v>
                </c:pt>
                <c:pt idx="116">
                  <c:v>0.35009800000000002</c:v>
                </c:pt>
                <c:pt idx="117">
                  <c:v>0.69928000000000001</c:v>
                </c:pt>
                <c:pt idx="118">
                  <c:v>0.34988399999999997</c:v>
                </c:pt>
                <c:pt idx="119">
                  <c:v>1.83E-4</c:v>
                </c:pt>
                <c:pt idx="120">
                  <c:v>0.34988399999999997</c:v>
                </c:pt>
                <c:pt idx="121">
                  <c:v>0.69924900000000001</c:v>
                </c:pt>
                <c:pt idx="122">
                  <c:v>0.349854</c:v>
                </c:pt>
                <c:pt idx="123">
                  <c:v>6.7100000000000005E-4</c:v>
                </c:pt>
                <c:pt idx="124">
                  <c:v>0.35006700000000002</c:v>
                </c:pt>
                <c:pt idx="125">
                  <c:v>0.69979899999999995</c:v>
                </c:pt>
                <c:pt idx="126">
                  <c:v>0.34994500000000001</c:v>
                </c:pt>
                <c:pt idx="127">
                  <c:v>8.8500000000000004E-4</c:v>
                </c:pt>
                <c:pt idx="128">
                  <c:v>0.350159</c:v>
                </c:pt>
                <c:pt idx="129">
                  <c:v>0.69967699999999999</c:v>
                </c:pt>
                <c:pt idx="130">
                  <c:v>0.35012799999999999</c:v>
                </c:pt>
                <c:pt idx="131">
                  <c:v>6.0999999999999997E-4</c:v>
                </c:pt>
                <c:pt idx="132">
                  <c:v>0.35009800000000002</c:v>
                </c:pt>
                <c:pt idx="133">
                  <c:v>0.69928000000000001</c:v>
                </c:pt>
                <c:pt idx="134">
                  <c:v>0.34988399999999997</c:v>
                </c:pt>
                <c:pt idx="135">
                  <c:v>9.2E-5</c:v>
                </c:pt>
                <c:pt idx="136">
                  <c:v>0.35000599999999998</c:v>
                </c:pt>
                <c:pt idx="137">
                  <c:v>0.69912700000000005</c:v>
                </c:pt>
                <c:pt idx="138">
                  <c:v>0.349823</c:v>
                </c:pt>
                <c:pt idx="139">
                  <c:v>3.0499999999999999E-4</c:v>
                </c:pt>
                <c:pt idx="140">
                  <c:v>0.349823</c:v>
                </c:pt>
                <c:pt idx="141">
                  <c:v>0.69937099999999996</c:v>
                </c:pt>
                <c:pt idx="142">
                  <c:v>0.34988399999999997</c:v>
                </c:pt>
                <c:pt idx="143">
                  <c:v>7.0200000000000004E-4</c:v>
                </c:pt>
                <c:pt idx="144">
                  <c:v>0.35009800000000002</c:v>
                </c:pt>
                <c:pt idx="145">
                  <c:v>0.69992100000000002</c:v>
                </c:pt>
                <c:pt idx="146">
                  <c:v>0.34997600000000001</c:v>
                </c:pt>
                <c:pt idx="147">
                  <c:v>8.5400000000000005E-4</c:v>
                </c:pt>
                <c:pt idx="148">
                  <c:v>0.35012799999999999</c:v>
                </c:pt>
                <c:pt idx="149">
                  <c:v>0.69964599999999999</c:v>
                </c:pt>
                <c:pt idx="150">
                  <c:v>0.350159</c:v>
                </c:pt>
                <c:pt idx="151">
                  <c:v>6.0999999999999997E-4</c:v>
                </c:pt>
                <c:pt idx="152">
                  <c:v>0.35009800000000002</c:v>
                </c:pt>
                <c:pt idx="153">
                  <c:v>0.69928000000000001</c:v>
                </c:pt>
                <c:pt idx="154">
                  <c:v>0.34988399999999997</c:v>
                </c:pt>
                <c:pt idx="155">
                  <c:v>1.83E-4</c:v>
                </c:pt>
                <c:pt idx="156">
                  <c:v>0.34988399999999997</c:v>
                </c:pt>
                <c:pt idx="157">
                  <c:v>0.69924900000000001</c:v>
                </c:pt>
                <c:pt idx="158">
                  <c:v>0.349854</c:v>
                </c:pt>
                <c:pt idx="159">
                  <c:v>6.4099999999999997E-4</c:v>
                </c:pt>
                <c:pt idx="160">
                  <c:v>0.35003699999999999</c:v>
                </c:pt>
                <c:pt idx="161">
                  <c:v>0.69976799999999995</c:v>
                </c:pt>
                <c:pt idx="162">
                  <c:v>0.34994500000000001</c:v>
                </c:pt>
                <c:pt idx="163">
                  <c:v>8.8500000000000004E-4</c:v>
                </c:pt>
                <c:pt idx="164">
                  <c:v>0.350159</c:v>
                </c:pt>
                <c:pt idx="165">
                  <c:v>0.69967699999999999</c:v>
                </c:pt>
                <c:pt idx="166">
                  <c:v>0.35012799999999999</c:v>
                </c:pt>
                <c:pt idx="167">
                  <c:v>6.4099999999999997E-4</c:v>
                </c:pt>
                <c:pt idx="168">
                  <c:v>0.35009800000000002</c:v>
                </c:pt>
                <c:pt idx="169">
                  <c:v>0.69928000000000001</c:v>
                </c:pt>
                <c:pt idx="170">
                  <c:v>0.34988399999999997</c:v>
                </c:pt>
                <c:pt idx="171">
                  <c:v>1.22E-4</c:v>
                </c:pt>
                <c:pt idx="172">
                  <c:v>0.35000599999999998</c:v>
                </c:pt>
                <c:pt idx="173">
                  <c:v>0.69912700000000005</c:v>
                </c:pt>
                <c:pt idx="174">
                  <c:v>0.349823</c:v>
                </c:pt>
                <c:pt idx="175">
                  <c:v>3.0499999999999999E-4</c:v>
                </c:pt>
                <c:pt idx="176">
                  <c:v>0.349823</c:v>
                </c:pt>
                <c:pt idx="177">
                  <c:v>0.69937099999999996</c:v>
                </c:pt>
                <c:pt idx="178">
                  <c:v>0.34988399999999997</c:v>
                </c:pt>
                <c:pt idx="179">
                  <c:v>7.0200000000000004E-4</c:v>
                </c:pt>
                <c:pt idx="180">
                  <c:v>0.35009800000000002</c:v>
                </c:pt>
                <c:pt idx="181">
                  <c:v>0.69992100000000002</c:v>
                </c:pt>
                <c:pt idx="182">
                  <c:v>0.34997600000000001</c:v>
                </c:pt>
                <c:pt idx="183">
                  <c:v>8.5400000000000005E-4</c:v>
                </c:pt>
                <c:pt idx="184">
                  <c:v>0.350159</c:v>
                </c:pt>
                <c:pt idx="185">
                  <c:v>0.69967699999999999</c:v>
                </c:pt>
                <c:pt idx="186">
                  <c:v>0.350159</c:v>
                </c:pt>
                <c:pt idx="187">
                  <c:v>6.0999999999999997E-4</c:v>
                </c:pt>
                <c:pt idx="188">
                  <c:v>0.35009800000000002</c:v>
                </c:pt>
                <c:pt idx="189">
                  <c:v>0.69928000000000001</c:v>
                </c:pt>
                <c:pt idx="190">
                  <c:v>0.34988399999999997</c:v>
                </c:pt>
                <c:pt idx="191">
                  <c:v>3.1000000000000001E-5</c:v>
                </c:pt>
                <c:pt idx="192">
                  <c:v>0.35000599999999998</c:v>
                </c:pt>
                <c:pt idx="193">
                  <c:v>0.69912700000000005</c:v>
                </c:pt>
                <c:pt idx="194">
                  <c:v>0.349823</c:v>
                </c:pt>
                <c:pt idx="195">
                  <c:v>3.3599999999999998E-4</c:v>
                </c:pt>
                <c:pt idx="196">
                  <c:v>0.349823</c:v>
                </c:pt>
                <c:pt idx="197">
                  <c:v>0.69937099999999996</c:v>
                </c:pt>
                <c:pt idx="198">
                  <c:v>0.34988399999999997</c:v>
                </c:pt>
                <c:pt idx="199">
                  <c:v>7.0200000000000004E-4</c:v>
                </c:pt>
                <c:pt idx="200">
                  <c:v>0.34997600000000001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6-AE47-B3F4-EEF26993375B}"/>
            </c:ext>
          </c:extLst>
        </c:ser>
        <c:ser>
          <c:idx val="1"/>
          <c:order val="1"/>
          <c:tx>
            <c:strRef>
              <c:f>'lpf 3k f 10000'!$C$1</c:f>
              <c:strCache>
                <c:ptCount val="1"/>
                <c:pt idx="0">
                  <c:v>lpf_out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10000'!$C$2:$C$400</c:f>
              <c:numCache>
                <c:formatCode>General</c:formatCode>
                <c:ptCount val="399"/>
                <c:pt idx="0">
                  <c:v>0</c:v>
                </c:pt>
                <c:pt idx="1">
                  <c:v>0.22137499999999999</c:v>
                </c:pt>
                <c:pt idx="2">
                  <c:v>0.60684199999999999</c:v>
                </c:pt>
                <c:pt idx="3">
                  <c:v>0.35293600000000003</c:v>
                </c:pt>
                <c:pt idx="4">
                  <c:v>0.11788899999999999</c:v>
                </c:pt>
                <c:pt idx="5">
                  <c:v>0.41278100000000001</c:v>
                </c:pt>
                <c:pt idx="6">
                  <c:v>0.65396100000000001</c:v>
                </c:pt>
                <c:pt idx="7">
                  <c:v>0.357269</c:v>
                </c:pt>
                <c:pt idx="8">
                  <c:v>0.11853</c:v>
                </c:pt>
                <c:pt idx="9">
                  <c:v>0.41275000000000001</c:v>
                </c:pt>
                <c:pt idx="10">
                  <c:v>0.65216099999999999</c:v>
                </c:pt>
                <c:pt idx="11">
                  <c:v>0.357178</c:v>
                </c:pt>
                <c:pt idx="12">
                  <c:v>0.11770600000000001</c:v>
                </c:pt>
                <c:pt idx="13">
                  <c:v>0.41275000000000001</c:v>
                </c:pt>
                <c:pt idx="14">
                  <c:v>0.65170300000000003</c:v>
                </c:pt>
                <c:pt idx="15">
                  <c:v>0.357178</c:v>
                </c:pt>
                <c:pt idx="16">
                  <c:v>0.116302</c:v>
                </c:pt>
                <c:pt idx="17">
                  <c:v>0.412659</c:v>
                </c:pt>
                <c:pt idx="18">
                  <c:v>0.65142800000000001</c:v>
                </c:pt>
                <c:pt idx="19">
                  <c:v>0.35720800000000003</c:v>
                </c:pt>
                <c:pt idx="20">
                  <c:v>0.117828</c:v>
                </c:pt>
                <c:pt idx="21">
                  <c:v>0.41278100000000001</c:v>
                </c:pt>
                <c:pt idx="22">
                  <c:v>0.65231300000000003</c:v>
                </c:pt>
                <c:pt idx="23">
                  <c:v>0.35720800000000003</c:v>
                </c:pt>
                <c:pt idx="24">
                  <c:v>0.118256</c:v>
                </c:pt>
                <c:pt idx="25">
                  <c:v>0.41278100000000001</c:v>
                </c:pt>
                <c:pt idx="26">
                  <c:v>0.65362500000000001</c:v>
                </c:pt>
                <c:pt idx="27">
                  <c:v>0.35730000000000001</c:v>
                </c:pt>
                <c:pt idx="28">
                  <c:v>0.11853</c:v>
                </c:pt>
                <c:pt idx="29">
                  <c:v>0.41275000000000001</c:v>
                </c:pt>
                <c:pt idx="30">
                  <c:v>0.65212999999999999</c:v>
                </c:pt>
                <c:pt idx="31">
                  <c:v>0.357178</c:v>
                </c:pt>
                <c:pt idx="32">
                  <c:v>0.117615</c:v>
                </c:pt>
                <c:pt idx="33">
                  <c:v>0.41275000000000001</c:v>
                </c:pt>
                <c:pt idx="34">
                  <c:v>0.65170300000000003</c:v>
                </c:pt>
                <c:pt idx="35">
                  <c:v>0.357178</c:v>
                </c:pt>
                <c:pt idx="36">
                  <c:v>0.116364</c:v>
                </c:pt>
                <c:pt idx="37">
                  <c:v>0.412659</c:v>
                </c:pt>
                <c:pt idx="38">
                  <c:v>0.65173300000000001</c:v>
                </c:pt>
                <c:pt idx="39">
                  <c:v>0.35720800000000003</c:v>
                </c:pt>
                <c:pt idx="40">
                  <c:v>0.118103</c:v>
                </c:pt>
                <c:pt idx="41">
                  <c:v>0.41278100000000001</c:v>
                </c:pt>
                <c:pt idx="42">
                  <c:v>0.654053</c:v>
                </c:pt>
                <c:pt idx="43">
                  <c:v>0.357269</c:v>
                </c:pt>
                <c:pt idx="44">
                  <c:v>0.11853</c:v>
                </c:pt>
                <c:pt idx="45">
                  <c:v>0.41275000000000001</c:v>
                </c:pt>
                <c:pt idx="46">
                  <c:v>0.65219099999999997</c:v>
                </c:pt>
                <c:pt idx="47">
                  <c:v>0.357178</c:v>
                </c:pt>
                <c:pt idx="48">
                  <c:v>0.117767</c:v>
                </c:pt>
                <c:pt idx="49">
                  <c:v>0.41275000000000001</c:v>
                </c:pt>
                <c:pt idx="50">
                  <c:v>0.65173300000000001</c:v>
                </c:pt>
                <c:pt idx="51">
                  <c:v>0.357178</c:v>
                </c:pt>
                <c:pt idx="52">
                  <c:v>0.116272</c:v>
                </c:pt>
                <c:pt idx="53">
                  <c:v>0.412659</c:v>
                </c:pt>
                <c:pt idx="54">
                  <c:v>0.65142800000000001</c:v>
                </c:pt>
                <c:pt idx="55">
                  <c:v>0.35720800000000003</c:v>
                </c:pt>
                <c:pt idx="56">
                  <c:v>0.117798</c:v>
                </c:pt>
                <c:pt idx="57">
                  <c:v>0.41278100000000001</c:v>
                </c:pt>
                <c:pt idx="58">
                  <c:v>0.65225200000000005</c:v>
                </c:pt>
                <c:pt idx="59">
                  <c:v>0.35720800000000003</c:v>
                </c:pt>
                <c:pt idx="60">
                  <c:v>0.118256</c:v>
                </c:pt>
                <c:pt idx="61">
                  <c:v>0.41278100000000001</c:v>
                </c:pt>
                <c:pt idx="62">
                  <c:v>0.65365600000000001</c:v>
                </c:pt>
                <c:pt idx="63">
                  <c:v>0.35730000000000001</c:v>
                </c:pt>
                <c:pt idx="64">
                  <c:v>0.11853</c:v>
                </c:pt>
                <c:pt idx="65">
                  <c:v>0.41275000000000001</c:v>
                </c:pt>
                <c:pt idx="66">
                  <c:v>0.65212999999999999</c:v>
                </c:pt>
                <c:pt idx="67">
                  <c:v>0.357178</c:v>
                </c:pt>
                <c:pt idx="68">
                  <c:v>0.117645</c:v>
                </c:pt>
                <c:pt idx="69">
                  <c:v>0.41275000000000001</c:v>
                </c:pt>
                <c:pt idx="70">
                  <c:v>0.65170300000000003</c:v>
                </c:pt>
                <c:pt idx="71">
                  <c:v>0.357178</c:v>
                </c:pt>
                <c:pt idx="72">
                  <c:v>0.116364</c:v>
                </c:pt>
                <c:pt idx="73">
                  <c:v>0.412659</c:v>
                </c:pt>
                <c:pt idx="74">
                  <c:v>0.65167200000000003</c:v>
                </c:pt>
                <c:pt idx="75">
                  <c:v>0.35720800000000003</c:v>
                </c:pt>
                <c:pt idx="76">
                  <c:v>0.118103</c:v>
                </c:pt>
                <c:pt idx="77">
                  <c:v>0.41278100000000001</c:v>
                </c:pt>
                <c:pt idx="78">
                  <c:v>0.65411399999999997</c:v>
                </c:pt>
                <c:pt idx="79">
                  <c:v>0.357269</c:v>
                </c:pt>
                <c:pt idx="80">
                  <c:v>0.11849999999999999</c:v>
                </c:pt>
                <c:pt idx="81">
                  <c:v>0.41275000000000001</c:v>
                </c:pt>
                <c:pt idx="82">
                  <c:v>0.65219099999999997</c:v>
                </c:pt>
                <c:pt idx="83">
                  <c:v>0.357178</c:v>
                </c:pt>
                <c:pt idx="84">
                  <c:v>0.117828</c:v>
                </c:pt>
                <c:pt idx="85">
                  <c:v>0.41275000000000001</c:v>
                </c:pt>
                <c:pt idx="86">
                  <c:v>0.65173300000000001</c:v>
                </c:pt>
                <c:pt idx="87">
                  <c:v>0.357178</c:v>
                </c:pt>
                <c:pt idx="88">
                  <c:v>0.116241</c:v>
                </c:pt>
                <c:pt idx="89">
                  <c:v>0.412659</c:v>
                </c:pt>
                <c:pt idx="90">
                  <c:v>0.65142800000000001</c:v>
                </c:pt>
                <c:pt idx="91">
                  <c:v>0.35720800000000003</c:v>
                </c:pt>
                <c:pt idx="92">
                  <c:v>0.117798</c:v>
                </c:pt>
                <c:pt idx="93">
                  <c:v>0.41278100000000001</c:v>
                </c:pt>
                <c:pt idx="94">
                  <c:v>0.65222199999999997</c:v>
                </c:pt>
                <c:pt idx="95">
                  <c:v>0.35720800000000003</c:v>
                </c:pt>
                <c:pt idx="96">
                  <c:v>0.118256</c:v>
                </c:pt>
                <c:pt idx="97">
                  <c:v>0.41278100000000001</c:v>
                </c:pt>
                <c:pt idx="98">
                  <c:v>0.65365600000000001</c:v>
                </c:pt>
                <c:pt idx="99">
                  <c:v>0.35730000000000001</c:v>
                </c:pt>
                <c:pt idx="100">
                  <c:v>0.11853</c:v>
                </c:pt>
                <c:pt idx="101">
                  <c:v>0.41275000000000001</c:v>
                </c:pt>
                <c:pt idx="102">
                  <c:v>0.65216099999999999</c:v>
                </c:pt>
                <c:pt idx="103">
                  <c:v>0.357178</c:v>
                </c:pt>
                <c:pt idx="104">
                  <c:v>0.117676</c:v>
                </c:pt>
                <c:pt idx="105">
                  <c:v>0.41275000000000001</c:v>
                </c:pt>
                <c:pt idx="106">
                  <c:v>0.65170300000000003</c:v>
                </c:pt>
                <c:pt idx="107">
                  <c:v>0.357178</c:v>
                </c:pt>
                <c:pt idx="108">
                  <c:v>0.11633300000000001</c:v>
                </c:pt>
                <c:pt idx="109">
                  <c:v>0.412659</c:v>
                </c:pt>
                <c:pt idx="110">
                  <c:v>0.65142800000000001</c:v>
                </c:pt>
                <c:pt idx="111">
                  <c:v>0.35720800000000003</c:v>
                </c:pt>
                <c:pt idx="112">
                  <c:v>0.117828</c:v>
                </c:pt>
                <c:pt idx="113">
                  <c:v>0.41278100000000001</c:v>
                </c:pt>
                <c:pt idx="114">
                  <c:v>0.65234400000000003</c:v>
                </c:pt>
                <c:pt idx="115">
                  <c:v>0.35720800000000003</c:v>
                </c:pt>
                <c:pt idx="116">
                  <c:v>0.118256</c:v>
                </c:pt>
                <c:pt idx="117">
                  <c:v>0.41278100000000001</c:v>
                </c:pt>
                <c:pt idx="118">
                  <c:v>0.65359500000000004</c:v>
                </c:pt>
                <c:pt idx="119">
                  <c:v>0.35730000000000001</c:v>
                </c:pt>
                <c:pt idx="120">
                  <c:v>0.118256</c:v>
                </c:pt>
                <c:pt idx="121">
                  <c:v>0.41275000000000001</c:v>
                </c:pt>
                <c:pt idx="122">
                  <c:v>0.65185499999999996</c:v>
                </c:pt>
                <c:pt idx="123">
                  <c:v>0.357178</c:v>
                </c:pt>
                <c:pt idx="124">
                  <c:v>0.115906</c:v>
                </c:pt>
                <c:pt idx="125">
                  <c:v>0.41268899999999997</c:v>
                </c:pt>
                <c:pt idx="126">
                  <c:v>0.65142800000000001</c:v>
                </c:pt>
                <c:pt idx="127">
                  <c:v>0.35720800000000003</c:v>
                </c:pt>
                <c:pt idx="128">
                  <c:v>0.117767</c:v>
                </c:pt>
                <c:pt idx="129">
                  <c:v>0.41278100000000001</c:v>
                </c:pt>
                <c:pt idx="130">
                  <c:v>0.65216099999999999</c:v>
                </c:pt>
                <c:pt idx="131">
                  <c:v>0.35720800000000003</c:v>
                </c:pt>
                <c:pt idx="132">
                  <c:v>0.118225</c:v>
                </c:pt>
                <c:pt idx="133">
                  <c:v>0.41278100000000001</c:v>
                </c:pt>
                <c:pt idx="134">
                  <c:v>0.65368700000000002</c:v>
                </c:pt>
                <c:pt idx="135">
                  <c:v>0.35730000000000001</c:v>
                </c:pt>
                <c:pt idx="136">
                  <c:v>0.11853</c:v>
                </c:pt>
                <c:pt idx="137">
                  <c:v>0.41275000000000001</c:v>
                </c:pt>
                <c:pt idx="138">
                  <c:v>0.65216099999999999</c:v>
                </c:pt>
                <c:pt idx="139">
                  <c:v>0.357178</c:v>
                </c:pt>
                <c:pt idx="140">
                  <c:v>0.11770600000000001</c:v>
                </c:pt>
                <c:pt idx="141">
                  <c:v>0.41275000000000001</c:v>
                </c:pt>
                <c:pt idx="142">
                  <c:v>0.65170300000000003</c:v>
                </c:pt>
                <c:pt idx="143">
                  <c:v>0.357178</c:v>
                </c:pt>
                <c:pt idx="144">
                  <c:v>0.116302</c:v>
                </c:pt>
                <c:pt idx="145">
                  <c:v>0.412659</c:v>
                </c:pt>
                <c:pt idx="146">
                  <c:v>0.65142800000000001</c:v>
                </c:pt>
                <c:pt idx="147">
                  <c:v>0.35720800000000003</c:v>
                </c:pt>
                <c:pt idx="148">
                  <c:v>0.117828</c:v>
                </c:pt>
                <c:pt idx="149">
                  <c:v>0.41278100000000001</c:v>
                </c:pt>
                <c:pt idx="150">
                  <c:v>0.65231300000000003</c:v>
                </c:pt>
                <c:pt idx="151">
                  <c:v>0.35720800000000003</c:v>
                </c:pt>
                <c:pt idx="152">
                  <c:v>0.118256</c:v>
                </c:pt>
                <c:pt idx="153">
                  <c:v>0.41278100000000001</c:v>
                </c:pt>
                <c:pt idx="154">
                  <c:v>0.65362500000000001</c:v>
                </c:pt>
                <c:pt idx="155">
                  <c:v>0.35730000000000001</c:v>
                </c:pt>
                <c:pt idx="156">
                  <c:v>0.118286</c:v>
                </c:pt>
                <c:pt idx="157">
                  <c:v>0.41275000000000001</c:v>
                </c:pt>
                <c:pt idx="158">
                  <c:v>0.65188599999999997</c:v>
                </c:pt>
                <c:pt idx="159">
                  <c:v>0.357178</c:v>
                </c:pt>
                <c:pt idx="160">
                  <c:v>0.115845</c:v>
                </c:pt>
                <c:pt idx="161">
                  <c:v>0.41268899999999997</c:v>
                </c:pt>
                <c:pt idx="162">
                  <c:v>0.65145900000000001</c:v>
                </c:pt>
                <c:pt idx="163">
                  <c:v>0.35720800000000003</c:v>
                </c:pt>
                <c:pt idx="164">
                  <c:v>0.117767</c:v>
                </c:pt>
                <c:pt idx="165">
                  <c:v>0.41278100000000001</c:v>
                </c:pt>
                <c:pt idx="166">
                  <c:v>0.65212999999999999</c:v>
                </c:pt>
                <c:pt idx="167">
                  <c:v>0.35720800000000003</c:v>
                </c:pt>
                <c:pt idx="168">
                  <c:v>0.118225</c:v>
                </c:pt>
                <c:pt idx="169">
                  <c:v>0.41278100000000001</c:v>
                </c:pt>
                <c:pt idx="170">
                  <c:v>0.65371699999999999</c:v>
                </c:pt>
                <c:pt idx="171">
                  <c:v>0.35730000000000001</c:v>
                </c:pt>
                <c:pt idx="172">
                  <c:v>0.11853</c:v>
                </c:pt>
                <c:pt idx="173">
                  <c:v>0.41275000000000001</c:v>
                </c:pt>
                <c:pt idx="174">
                  <c:v>0.65216099999999999</c:v>
                </c:pt>
                <c:pt idx="175">
                  <c:v>0.357178</c:v>
                </c:pt>
                <c:pt idx="176">
                  <c:v>0.11773699999999999</c:v>
                </c:pt>
                <c:pt idx="177">
                  <c:v>0.41275000000000001</c:v>
                </c:pt>
                <c:pt idx="178">
                  <c:v>0.65173300000000001</c:v>
                </c:pt>
                <c:pt idx="179">
                  <c:v>0.357178</c:v>
                </c:pt>
                <c:pt idx="180">
                  <c:v>0.116302</c:v>
                </c:pt>
                <c:pt idx="181">
                  <c:v>0.412659</c:v>
                </c:pt>
                <c:pt idx="182">
                  <c:v>0.65142800000000001</c:v>
                </c:pt>
                <c:pt idx="183">
                  <c:v>0.35720800000000003</c:v>
                </c:pt>
                <c:pt idx="184">
                  <c:v>0.117798</c:v>
                </c:pt>
                <c:pt idx="185">
                  <c:v>0.41278100000000001</c:v>
                </c:pt>
                <c:pt idx="186">
                  <c:v>0.65228299999999995</c:v>
                </c:pt>
                <c:pt idx="187">
                  <c:v>0.35720800000000003</c:v>
                </c:pt>
                <c:pt idx="188">
                  <c:v>0.118256</c:v>
                </c:pt>
                <c:pt idx="189">
                  <c:v>0.41278100000000001</c:v>
                </c:pt>
                <c:pt idx="190">
                  <c:v>0.65362500000000001</c:v>
                </c:pt>
                <c:pt idx="191">
                  <c:v>0.35730000000000001</c:v>
                </c:pt>
                <c:pt idx="192">
                  <c:v>0.11853</c:v>
                </c:pt>
                <c:pt idx="193">
                  <c:v>0.41275000000000001</c:v>
                </c:pt>
                <c:pt idx="194">
                  <c:v>0.65212999999999999</c:v>
                </c:pt>
                <c:pt idx="195">
                  <c:v>0.357178</c:v>
                </c:pt>
                <c:pt idx="196">
                  <c:v>0.117645</c:v>
                </c:pt>
                <c:pt idx="197">
                  <c:v>0.41275000000000001</c:v>
                </c:pt>
                <c:pt idx="198">
                  <c:v>0.65170300000000003</c:v>
                </c:pt>
                <c:pt idx="199">
                  <c:v>0.357178</c:v>
                </c:pt>
                <c:pt idx="200">
                  <c:v>0.115356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26-AE47-B3F4-EEF26993375B}"/>
            </c:ext>
          </c:extLst>
        </c:ser>
        <c:ser>
          <c:idx val="2"/>
          <c:order val="2"/>
          <c:tx>
            <c:strRef>
              <c:f>'lpf 3k f 10000'!$D$1</c:f>
              <c:strCache>
                <c:ptCount val="1"/>
                <c:pt idx="0">
                  <c:v>adc_out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10000'!$D$2:$D$400</c:f>
              <c:numCache>
                <c:formatCode>General</c:formatCode>
                <c:ptCount val="399"/>
                <c:pt idx="0">
                  <c:v>0</c:v>
                </c:pt>
                <c:pt idx="1">
                  <c:v>0.22070300000000001</c:v>
                </c:pt>
                <c:pt idx="2">
                  <c:v>0.60644500000000001</c:v>
                </c:pt>
                <c:pt idx="3">
                  <c:v>0.35253899999999999</c:v>
                </c:pt>
                <c:pt idx="4">
                  <c:v>0.117188</c:v>
                </c:pt>
                <c:pt idx="5">
                  <c:v>0.412109</c:v>
                </c:pt>
                <c:pt idx="6">
                  <c:v>0.65332000000000001</c:v>
                </c:pt>
                <c:pt idx="7">
                  <c:v>0.35644500000000001</c:v>
                </c:pt>
                <c:pt idx="8">
                  <c:v>0.11816400000000001</c:v>
                </c:pt>
                <c:pt idx="9">
                  <c:v>0.412109</c:v>
                </c:pt>
                <c:pt idx="10">
                  <c:v>0.65136700000000003</c:v>
                </c:pt>
                <c:pt idx="11">
                  <c:v>0.35644500000000001</c:v>
                </c:pt>
                <c:pt idx="12">
                  <c:v>0.117188</c:v>
                </c:pt>
                <c:pt idx="13">
                  <c:v>0.412109</c:v>
                </c:pt>
                <c:pt idx="14">
                  <c:v>0.65136700000000003</c:v>
                </c:pt>
                <c:pt idx="15">
                  <c:v>0.35644500000000001</c:v>
                </c:pt>
                <c:pt idx="16">
                  <c:v>0.11621099999999999</c:v>
                </c:pt>
                <c:pt idx="17">
                  <c:v>0.412109</c:v>
                </c:pt>
                <c:pt idx="18">
                  <c:v>0.65136700000000003</c:v>
                </c:pt>
                <c:pt idx="19">
                  <c:v>0.35644500000000001</c:v>
                </c:pt>
                <c:pt idx="20">
                  <c:v>0.117188</c:v>
                </c:pt>
                <c:pt idx="21">
                  <c:v>0.412109</c:v>
                </c:pt>
                <c:pt idx="22">
                  <c:v>0.65136700000000003</c:v>
                </c:pt>
                <c:pt idx="23">
                  <c:v>0.35644500000000001</c:v>
                </c:pt>
                <c:pt idx="24">
                  <c:v>0.11816400000000001</c:v>
                </c:pt>
                <c:pt idx="25">
                  <c:v>0.412109</c:v>
                </c:pt>
                <c:pt idx="26">
                  <c:v>0.65332000000000001</c:v>
                </c:pt>
                <c:pt idx="27">
                  <c:v>0.35644500000000001</c:v>
                </c:pt>
                <c:pt idx="28">
                  <c:v>0.11816400000000001</c:v>
                </c:pt>
                <c:pt idx="29">
                  <c:v>0.412109</c:v>
                </c:pt>
                <c:pt idx="30">
                  <c:v>0.65136700000000003</c:v>
                </c:pt>
                <c:pt idx="31">
                  <c:v>0.35644500000000001</c:v>
                </c:pt>
                <c:pt idx="32">
                  <c:v>0.117188</c:v>
                </c:pt>
                <c:pt idx="33">
                  <c:v>0.412109</c:v>
                </c:pt>
                <c:pt idx="34">
                  <c:v>0.65136700000000003</c:v>
                </c:pt>
                <c:pt idx="35">
                  <c:v>0.35644500000000001</c:v>
                </c:pt>
                <c:pt idx="36">
                  <c:v>0.11621099999999999</c:v>
                </c:pt>
                <c:pt idx="37">
                  <c:v>0.412109</c:v>
                </c:pt>
                <c:pt idx="38">
                  <c:v>0.65136700000000003</c:v>
                </c:pt>
                <c:pt idx="39">
                  <c:v>0.35644500000000001</c:v>
                </c:pt>
                <c:pt idx="40">
                  <c:v>0.117188</c:v>
                </c:pt>
                <c:pt idx="41">
                  <c:v>0.412109</c:v>
                </c:pt>
                <c:pt idx="42">
                  <c:v>0.65332000000000001</c:v>
                </c:pt>
                <c:pt idx="43">
                  <c:v>0.35644500000000001</c:v>
                </c:pt>
                <c:pt idx="44">
                  <c:v>0.11816400000000001</c:v>
                </c:pt>
                <c:pt idx="45">
                  <c:v>0.412109</c:v>
                </c:pt>
                <c:pt idx="46">
                  <c:v>0.65136700000000003</c:v>
                </c:pt>
                <c:pt idx="47">
                  <c:v>0.35644500000000001</c:v>
                </c:pt>
                <c:pt idx="48">
                  <c:v>0.117188</c:v>
                </c:pt>
                <c:pt idx="49">
                  <c:v>0.412109</c:v>
                </c:pt>
                <c:pt idx="50">
                  <c:v>0.65136700000000003</c:v>
                </c:pt>
                <c:pt idx="51">
                  <c:v>0.35644500000000001</c:v>
                </c:pt>
                <c:pt idx="52">
                  <c:v>0.11621099999999999</c:v>
                </c:pt>
                <c:pt idx="53">
                  <c:v>0.412109</c:v>
                </c:pt>
                <c:pt idx="54">
                  <c:v>0.65136700000000003</c:v>
                </c:pt>
                <c:pt idx="55">
                  <c:v>0.35644500000000001</c:v>
                </c:pt>
                <c:pt idx="56">
                  <c:v>0.117188</c:v>
                </c:pt>
                <c:pt idx="57">
                  <c:v>0.412109</c:v>
                </c:pt>
                <c:pt idx="58">
                  <c:v>0.65136700000000003</c:v>
                </c:pt>
                <c:pt idx="59">
                  <c:v>0.35644500000000001</c:v>
                </c:pt>
                <c:pt idx="60">
                  <c:v>0.11816400000000001</c:v>
                </c:pt>
                <c:pt idx="61">
                  <c:v>0.412109</c:v>
                </c:pt>
                <c:pt idx="62">
                  <c:v>0.65332000000000001</c:v>
                </c:pt>
                <c:pt idx="63">
                  <c:v>0.35644500000000001</c:v>
                </c:pt>
                <c:pt idx="64">
                  <c:v>0.11816400000000001</c:v>
                </c:pt>
                <c:pt idx="65">
                  <c:v>0.412109</c:v>
                </c:pt>
                <c:pt idx="66">
                  <c:v>0.65136700000000003</c:v>
                </c:pt>
                <c:pt idx="67">
                  <c:v>0.35644500000000001</c:v>
                </c:pt>
                <c:pt idx="68">
                  <c:v>0.117188</c:v>
                </c:pt>
                <c:pt idx="69">
                  <c:v>0.412109</c:v>
                </c:pt>
                <c:pt idx="70">
                  <c:v>0.65136700000000003</c:v>
                </c:pt>
                <c:pt idx="71">
                  <c:v>0.35644500000000001</c:v>
                </c:pt>
                <c:pt idx="72">
                  <c:v>0.11621099999999999</c:v>
                </c:pt>
                <c:pt idx="73">
                  <c:v>0.412109</c:v>
                </c:pt>
                <c:pt idx="74">
                  <c:v>0.65136700000000003</c:v>
                </c:pt>
                <c:pt idx="75">
                  <c:v>0.35644500000000001</c:v>
                </c:pt>
                <c:pt idx="76">
                  <c:v>0.117188</c:v>
                </c:pt>
                <c:pt idx="77">
                  <c:v>0.412109</c:v>
                </c:pt>
                <c:pt idx="78">
                  <c:v>0.65332000000000001</c:v>
                </c:pt>
                <c:pt idx="79">
                  <c:v>0.35644500000000001</c:v>
                </c:pt>
                <c:pt idx="80">
                  <c:v>0.11816400000000001</c:v>
                </c:pt>
                <c:pt idx="81">
                  <c:v>0.412109</c:v>
                </c:pt>
                <c:pt idx="82">
                  <c:v>0.65136700000000003</c:v>
                </c:pt>
                <c:pt idx="83">
                  <c:v>0.35644500000000001</c:v>
                </c:pt>
                <c:pt idx="84">
                  <c:v>0.117188</c:v>
                </c:pt>
                <c:pt idx="85">
                  <c:v>0.412109</c:v>
                </c:pt>
                <c:pt idx="86">
                  <c:v>0.65136700000000003</c:v>
                </c:pt>
                <c:pt idx="87">
                  <c:v>0.35644500000000001</c:v>
                </c:pt>
                <c:pt idx="88">
                  <c:v>0.11621099999999999</c:v>
                </c:pt>
                <c:pt idx="89">
                  <c:v>0.412109</c:v>
                </c:pt>
                <c:pt idx="90">
                  <c:v>0.65136700000000003</c:v>
                </c:pt>
                <c:pt idx="91">
                  <c:v>0.35644500000000001</c:v>
                </c:pt>
                <c:pt idx="92">
                  <c:v>0.117188</c:v>
                </c:pt>
                <c:pt idx="93">
                  <c:v>0.412109</c:v>
                </c:pt>
                <c:pt idx="94">
                  <c:v>0.65136700000000003</c:v>
                </c:pt>
                <c:pt idx="95">
                  <c:v>0.35644500000000001</c:v>
                </c:pt>
                <c:pt idx="96">
                  <c:v>0.11816400000000001</c:v>
                </c:pt>
                <c:pt idx="97">
                  <c:v>0.412109</c:v>
                </c:pt>
                <c:pt idx="98">
                  <c:v>0.65332000000000001</c:v>
                </c:pt>
                <c:pt idx="99">
                  <c:v>0.35644500000000001</c:v>
                </c:pt>
                <c:pt idx="100">
                  <c:v>0.11816400000000001</c:v>
                </c:pt>
                <c:pt idx="101">
                  <c:v>0.412109</c:v>
                </c:pt>
                <c:pt idx="102">
                  <c:v>0.65136700000000003</c:v>
                </c:pt>
                <c:pt idx="103">
                  <c:v>0.35644500000000001</c:v>
                </c:pt>
                <c:pt idx="104">
                  <c:v>0.117188</c:v>
                </c:pt>
                <c:pt idx="105">
                  <c:v>0.412109</c:v>
                </c:pt>
                <c:pt idx="106">
                  <c:v>0.65136700000000003</c:v>
                </c:pt>
                <c:pt idx="107">
                  <c:v>0.35644500000000001</c:v>
                </c:pt>
                <c:pt idx="108">
                  <c:v>0.11621099999999999</c:v>
                </c:pt>
                <c:pt idx="109">
                  <c:v>0.412109</c:v>
                </c:pt>
                <c:pt idx="110">
                  <c:v>0.65136700000000003</c:v>
                </c:pt>
                <c:pt idx="111">
                  <c:v>0.35644500000000001</c:v>
                </c:pt>
                <c:pt idx="112">
                  <c:v>0.117188</c:v>
                </c:pt>
                <c:pt idx="113">
                  <c:v>0.412109</c:v>
                </c:pt>
                <c:pt idx="114">
                  <c:v>0.65234400000000003</c:v>
                </c:pt>
                <c:pt idx="115">
                  <c:v>0.35644500000000001</c:v>
                </c:pt>
                <c:pt idx="116">
                  <c:v>0.11816400000000001</c:v>
                </c:pt>
                <c:pt idx="117">
                  <c:v>0.412109</c:v>
                </c:pt>
                <c:pt idx="118">
                  <c:v>0.65332000000000001</c:v>
                </c:pt>
                <c:pt idx="119">
                  <c:v>0.35644500000000001</c:v>
                </c:pt>
                <c:pt idx="120">
                  <c:v>0.11816400000000001</c:v>
                </c:pt>
                <c:pt idx="121">
                  <c:v>0.412109</c:v>
                </c:pt>
                <c:pt idx="122">
                  <c:v>0.65136700000000003</c:v>
                </c:pt>
                <c:pt idx="123">
                  <c:v>0.35644500000000001</c:v>
                </c:pt>
                <c:pt idx="124">
                  <c:v>0.115234</c:v>
                </c:pt>
                <c:pt idx="125">
                  <c:v>0.412109</c:v>
                </c:pt>
                <c:pt idx="126">
                  <c:v>0.65136700000000003</c:v>
                </c:pt>
                <c:pt idx="127">
                  <c:v>0.35644500000000001</c:v>
                </c:pt>
                <c:pt idx="128">
                  <c:v>0.117188</c:v>
                </c:pt>
                <c:pt idx="129">
                  <c:v>0.412109</c:v>
                </c:pt>
                <c:pt idx="130">
                  <c:v>0.65136700000000003</c:v>
                </c:pt>
                <c:pt idx="131">
                  <c:v>0.35644500000000001</c:v>
                </c:pt>
                <c:pt idx="132">
                  <c:v>0.11816400000000001</c:v>
                </c:pt>
                <c:pt idx="133">
                  <c:v>0.412109</c:v>
                </c:pt>
                <c:pt idx="134">
                  <c:v>0.65332000000000001</c:v>
                </c:pt>
                <c:pt idx="135">
                  <c:v>0.35644500000000001</c:v>
                </c:pt>
                <c:pt idx="136">
                  <c:v>0.11816400000000001</c:v>
                </c:pt>
                <c:pt idx="137">
                  <c:v>0.412109</c:v>
                </c:pt>
                <c:pt idx="138">
                  <c:v>0.65136700000000003</c:v>
                </c:pt>
                <c:pt idx="139">
                  <c:v>0.35644500000000001</c:v>
                </c:pt>
                <c:pt idx="140">
                  <c:v>0.117188</c:v>
                </c:pt>
                <c:pt idx="141">
                  <c:v>0.412109</c:v>
                </c:pt>
                <c:pt idx="142">
                  <c:v>0.65136700000000003</c:v>
                </c:pt>
                <c:pt idx="143">
                  <c:v>0.35644500000000001</c:v>
                </c:pt>
                <c:pt idx="144">
                  <c:v>0.11621099999999999</c:v>
                </c:pt>
                <c:pt idx="145">
                  <c:v>0.412109</c:v>
                </c:pt>
                <c:pt idx="146">
                  <c:v>0.65136700000000003</c:v>
                </c:pt>
                <c:pt idx="147">
                  <c:v>0.35644500000000001</c:v>
                </c:pt>
                <c:pt idx="148">
                  <c:v>0.117188</c:v>
                </c:pt>
                <c:pt idx="149">
                  <c:v>0.412109</c:v>
                </c:pt>
                <c:pt idx="150">
                  <c:v>0.65136700000000003</c:v>
                </c:pt>
                <c:pt idx="151">
                  <c:v>0.35644500000000001</c:v>
                </c:pt>
                <c:pt idx="152">
                  <c:v>0.11816400000000001</c:v>
                </c:pt>
                <c:pt idx="153">
                  <c:v>0.412109</c:v>
                </c:pt>
                <c:pt idx="154">
                  <c:v>0.65332000000000001</c:v>
                </c:pt>
                <c:pt idx="155">
                  <c:v>0.35644500000000001</c:v>
                </c:pt>
                <c:pt idx="156">
                  <c:v>0.11816400000000001</c:v>
                </c:pt>
                <c:pt idx="157">
                  <c:v>0.412109</c:v>
                </c:pt>
                <c:pt idx="158">
                  <c:v>0.65136700000000003</c:v>
                </c:pt>
                <c:pt idx="159">
                  <c:v>0.35644500000000001</c:v>
                </c:pt>
                <c:pt idx="160">
                  <c:v>0.115234</c:v>
                </c:pt>
                <c:pt idx="161">
                  <c:v>0.412109</c:v>
                </c:pt>
                <c:pt idx="162">
                  <c:v>0.65136700000000003</c:v>
                </c:pt>
                <c:pt idx="163">
                  <c:v>0.35644500000000001</c:v>
                </c:pt>
                <c:pt idx="164">
                  <c:v>0.117188</c:v>
                </c:pt>
                <c:pt idx="165">
                  <c:v>0.412109</c:v>
                </c:pt>
                <c:pt idx="166">
                  <c:v>0.65136700000000003</c:v>
                </c:pt>
                <c:pt idx="167">
                  <c:v>0.35644500000000001</c:v>
                </c:pt>
                <c:pt idx="168">
                  <c:v>0.11816400000000001</c:v>
                </c:pt>
                <c:pt idx="169">
                  <c:v>0.412109</c:v>
                </c:pt>
                <c:pt idx="170">
                  <c:v>0.65332000000000001</c:v>
                </c:pt>
                <c:pt idx="171">
                  <c:v>0.35644500000000001</c:v>
                </c:pt>
                <c:pt idx="172">
                  <c:v>0.11816400000000001</c:v>
                </c:pt>
                <c:pt idx="173">
                  <c:v>0.412109</c:v>
                </c:pt>
                <c:pt idx="174">
                  <c:v>0.65136700000000003</c:v>
                </c:pt>
                <c:pt idx="175">
                  <c:v>0.35644500000000001</c:v>
                </c:pt>
                <c:pt idx="176">
                  <c:v>0.117188</c:v>
                </c:pt>
                <c:pt idx="177">
                  <c:v>0.412109</c:v>
                </c:pt>
                <c:pt idx="178">
                  <c:v>0.65136700000000003</c:v>
                </c:pt>
                <c:pt idx="179">
                  <c:v>0.35644500000000001</c:v>
                </c:pt>
                <c:pt idx="180">
                  <c:v>0.11621099999999999</c:v>
                </c:pt>
                <c:pt idx="181">
                  <c:v>0.412109</c:v>
                </c:pt>
                <c:pt idx="182">
                  <c:v>0.65136700000000003</c:v>
                </c:pt>
                <c:pt idx="183">
                  <c:v>0.35644500000000001</c:v>
                </c:pt>
                <c:pt idx="184">
                  <c:v>0.117188</c:v>
                </c:pt>
                <c:pt idx="185">
                  <c:v>0.412109</c:v>
                </c:pt>
                <c:pt idx="186">
                  <c:v>0.65136700000000003</c:v>
                </c:pt>
                <c:pt idx="187">
                  <c:v>0.35644500000000001</c:v>
                </c:pt>
                <c:pt idx="188">
                  <c:v>0.11816400000000001</c:v>
                </c:pt>
                <c:pt idx="189">
                  <c:v>0.412109</c:v>
                </c:pt>
                <c:pt idx="190">
                  <c:v>0.65332000000000001</c:v>
                </c:pt>
                <c:pt idx="191">
                  <c:v>0.35644500000000001</c:v>
                </c:pt>
                <c:pt idx="192">
                  <c:v>0.11816400000000001</c:v>
                </c:pt>
                <c:pt idx="193">
                  <c:v>0.412109</c:v>
                </c:pt>
                <c:pt idx="194">
                  <c:v>0.65136700000000003</c:v>
                </c:pt>
                <c:pt idx="195">
                  <c:v>0.35644500000000001</c:v>
                </c:pt>
                <c:pt idx="196">
                  <c:v>0.117188</c:v>
                </c:pt>
                <c:pt idx="197">
                  <c:v>0.412109</c:v>
                </c:pt>
                <c:pt idx="198">
                  <c:v>0.65136700000000003</c:v>
                </c:pt>
                <c:pt idx="199">
                  <c:v>0.35644500000000001</c:v>
                </c:pt>
                <c:pt idx="200">
                  <c:v>0.115234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26-AE47-B3F4-EEF26993375B}"/>
            </c:ext>
          </c:extLst>
        </c:ser>
        <c:ser>
          <c:idx val="3"/>
          <c:order val="3"/>
          <c:tx>
            <c:strRef>
              <c:f>'lpf 3k f 10000'!$E$1</c:f>
              <c:strCache>
                <c:ptCount val="1"/>
                <c:pt idx="0">
                  <c:v>filter_out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'lpf 3k f 10000'!$A$2:$A$400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'lpf 3k f 10000'!$E$2:$E$400</c:f>
              <c:numCache>
                <c:formatCode>General</c:formatCode>
                <c:ptCount val="399"/>
                <c:pt idx="0">
                  <c:v>0</c:v>
                </c:pt>
                <c:pt idx="1">
                  <c:v>3.3199999999999999E-4</c:v>
                </c:pt>
                <c:pt idx="2">
                  <c:v>1.1980000000000001E-3</c:v>
                </c:pt>
                <c:pt idx="3">
                  <c:v>1.495E-3</c:v>
                </c:pt>
                <c:pt idx="4">
                  <c:v>9.8799999999999995E-4</c:v>
                </c:pt>
                <c:pt idx="5">
                  <c:v>4.0000000000000003E-5</c:v>
                </c:pt>
                <c:pt idx="6">
                  <c:v>2.2190000000000001E-3</c:v>
                </c:pt>
                <c:pt idx="7">
                  <c:v>6.4949999999999999E-3</c:v>
                </c:pt>
                <c:pt idx="8">
                  <c:v>1.2148000000000001E-2</c:v>
                </c:pt>
                <c:pt idx="9">
                  <c:v>1.6961E-2</c:v>
                </c:pt>
                <c:pt idx="10">
                  <c:v>1.8751E-2</c:v>
                </c:pt>
                <c:pt idx="11">
                  <c:v>1.5306999999999999E-2</c:v>
                </c:pt>
                <c:pt idx="12">
                  <c:v>3.496E-3</c:v>
                </c:pt>
                <c:pt idx="13">
                  <c:v>1.9628E-2</c:v>
                </c:pt>
                <c:pt idx="14">
                  <c:v>5.4655000000000002E-2</c:v>
                </c:pt>
                <c:pt idx="15">
                  <c:v>9.9770999999999999E-2</c:v>
                </c:pt>
                <c:pt idx="16">
                  <c:v>0.152309</c:v>
                </c:pt>
                <c:pt idx="17">
                  <c:v>0.20868600000000001</c:v>
                </c:pt>
                <c:pt idx="18">
                  <c:v>0.26368900000000001</c:v>
                </c:pt>
                <c:pt idx="19">
                  <c:v>0.311996</c:v>
                </c:pt>
                <c:pt idx="20">
                  <c:v>0.35040399999999999</c:v>
                </c:pt>
                <c:pt idx="21">
                  <c:v>0.37800699999999998</c:v>
                </c:pt>
                <c:pt idx="22">
                  <c:v>0.39476899999999998</c:v>
                </c:pt>
                <c:pt idx="23">
                  <c:v>0.40162700000000001</c:v>
                </c:pt>
                <c:pt idx="24">
                  <c:v>0.401509</c:v>
                </c:pt>
                <c:pt idx="25">
                  <c:v>0.39811999999999997</c:v>
                </c:pt>
                <c:pt idx="26">
                  <c:v>0.39374900000000002</c:v>
                </c:pt>
                <c:pt idx="27">
                  <c:v>0.38929900000000001</c:v>
                </c:pt>
                <c:pt idx="28">
                  <c:v>0.385791</c:v>
                </c:pt>
                <c:pt idx="29">
                  <c:v>0.38414300000000001</c:v>
                </c:pt>
                <c:pt idx="30">
                  <c:v>0.38387399999999999</c:v>
                </c:pt>
                <c:pt idx="31">
                  <c:v>0.38374599999999998</c:v>
                </c:pt>
                <c:pt idx="32">
                  <c:v>0.383656</c:v>
                </c:pt>
                <c:pt idx="33">
                  <c:v>0.38428899999999999</c:v>
                </c:pt>
                <c:pt idx="34">
                  <c:v>0.38503500000000002</c:v>
                </c:pt>
                <c:pt idx="35">
                  <c:v>0.38470100000000002</c:v>
                </c:pt>
                <c:pt idx="36">
                  <c:v>0.38442599999999999</c:v>
                </c:pt>
                <c:pt idx="37">
                  <c:v>0.38506800000000002</c:v>
                </c:pt>
                <c:pt idx="38">
                  <c:v>0.38561400000000001</c:v>
                </c:pt>
                <c:pt idx="39">
                  <c:v>0.38523600000000002</c:v>
                </c:pt>
                <c:pt idx="40">
                  <c:v>0.38492799999999999</c:v>
                </c:pt>
                <c:pt idx="41">
                  <c:v>0.38549099999999997</c:v>
                </c:pt>
                <c:pt idx="42">
                  <c:v>0.38591900000000001</c:v>
                </c:pt>
                <c:pt idx="43">
                  <c:v>0.38539200000000001</c:v>
                </c:pt>
                <c:pt idx="44">
                  <c:v>0.38491700000000001</c:v>
                </c:pt>
                <c:pt idx="45">
                  <c:v>0.38531300000000002</c:v>
                </c:pt>
                <c:pt idx="46">
                  <c:v>0.38558799999999999</c:v>
                </c:pt>
                <c:pt idx="47">
                  <c:v>0.38494299999999998</c:v>
                </c:pt>
                <c:pt idx="48">
                  <c:v>0.38439499999999999</c:v>
                </c:pt>
                <c:pt idx="49">
                  <c:v>0.38478099999999998</c:v>
                </c:pt>
                <c:pt idx="50">
                  <c:v>0.38510899999999998</c:v>
                </c:pt>
                <c:pt idx="51">
                  <c:v>0.38458500000000001</c:v>
                </c:pt>
                <c:pt idx="52">
                  <c:v>0.38421100000000002</c:v>
                </c:pt>
                <c:pt idx="53">
                  <c:v>0.38480300000000001</c:v>
                </c:pt>
                <c:pt idx="54">
                  <c:v>0.38534400000000002</c:v>
                </c:pt>
                <c:pt idx="55">
                  <c:v>0.38500099999999998</c:v>
                </c:pt>
                <c:pt idx="56">
                  <c:v>0.38475300000000001</c:v>
                </c:pt>
                <c:pt idx="57">
                  <c:v>0.38538899999999998</c:v>
                </c:pt>
                <c:pt idx="58">
                  <c:v>0.38588699999999998</c:v>
                </c:pt>
                <c:pt idx="59">
                  <c:v>0.38541700000000001</c:v>
                </c:pt>
                <c:pt idx="60">
                  <c:v>0.38498300000000002</c:v>
                </c:pt>
                <c:pt idx="61">
                  <c:v>0.38540000000000002</c:v>
                </c:pt>
                <c:pt idx="62">
                  <c:v>0.385683</c:v>
                </c:pt>
                <c:pt idx="63">
                  <c:v>0.38502999999999998</c:v>
                </c:pt>
                <c:pt idx="64">
                  <c:v>0.38446799999999998</c:v>
                </c:pt>
                <c:pt idx="65">
                  <c:v>0.384828</c:v>
                </c:pt>
                <c:pt idx="66">
                  <c:v>0.38512200000000002</c:v>
                </c:pt>
                <c:pt idx="67">
                  <c:v>0.384548</c:v>
                </c:pt>
                <c:pt idx="68">
                  <c:v>0.38411099999999998</c:v>
                </c:pt>
                <c:pt idx="69">
                  <c:v>0.38463199999999997</c:v>
                </c:pt>
                <c:pt idx="70">
                  <c:v>0.385098</c:v>
                </c:pt>
                <c:pt idx="71">
                  <c:v>0.38469500000000001</c:v>
                </c:pt>
                <c:pt idx="72">
                  <c:v>0.384411</c:v>
                </c:pt>
                <c:pt idx="73">
                  <c:v>0.38505299999999998</c:v>
                </c:pt>
                <c:pt idx="74">
                  <c:v>0.385602</c:v>
                </c:pt>
                <c:pt idx="75">
                  <c:v>0.38522600000000001</c:v>
                </c:pt>
                <c:pt idx="76">
                  <c:v>0.38492199999999999</c:v>
                </c:pt>
                <c:pt idx="77">
                  <c:v>0.385488</c:v>
                </c:pt>
                <c:pt idx="78">
                  <c:v>0.38591999999999999</c:v>
                </c:pt>
                <c:pt idx="79">
                  <c:v>0.38539600000000002</c:v>
                </c:pt>
                <c:pt idx="80">
                  <c:v>0.38492399999999999</c:v>
                </c:pt>
                <c:pt idx="81">
                  <c:v>0.38532100000000002</c:v>
                </c:pt>
                <c:pt idx="82">
                  <c:v>0.38559599999999999</c:v>
                </c:pt>
                <c:pt idx="83">
                  <c:v>0.38494899999999999</c:v>
                </c:pt>
                <c:pt idx="84">
                  <c:v>0.38439899999999999</c:v>
                </c:pt>
                <c:pt idx="85">
                  <c:v>0.38478200000000001</c:v>
                </c:pt>
                <c:pt idx="86">
                  <c:v>0.38510800000000001</c:v>
                </c:pt>
                <c:pt idx="87">
                  <c:v>0.38458100000000001</c:v>
                </c:pt>
                <c:pt idx="88">
                  <c:v>0.38420599999999999</c:v>
                </c:pt>
                <c:pt idx="89">
                  <c:v>0.384797</c:v>
                </c:pt>
                <c:pt idx="90">
                  <c:v>0.38533800000000001</c:v>
                </c:pt>
                <c:pt idx="91">
                  <c:v>0.384996</c:v>
                </c:pt>
                <c:pt idx="92">
                  <c:v>0.38474999999999998</c:v>
                </c:pt>
                <c:pt idx="93">
                  <c:v>0.38538800000000001</c:v>
                </c:pt>
                <c:pt idx="94">
                  <c:v>0.38588899999999998</c:v>
                </c:pt>
                <c:pt idx="95">
                  <c:v>0.38542199999999999</c:v>
                </c:pt>
                <c:pt idx="96">
                  <c:v>0.38499</c:v>
                </c:pt>
                <c:pt idx="97">
                  <c:v>0.38540799999999997</c:v>
                </c:pt>
                <c:pt idx="98">
                  <c:v>0.38569100000000001</c:v>
                </c:pt>
                <c:pt idx="99">
                  <c:v>0.38503799999999999</c:v>
                </c:pt>
                <c:pt idx="100">
                  <c:v>0.38447500000000001</c:v>
                </c:pt>
                <c:pt idx="101">
                  <c:v>0.38483299999999998</c:v>
                </c:pt>
                <c:pt idx="102">
                  <c:v>0.38512600000000002</c:v>
                </c:pt>
                <c:pt idx="103">
                  <c:v>0.38454899999999997</c:v>
                </c:pt>
                <c:pt idx="104">
                  <c:v>0.38411000000000001</c:v>
                </c:pt>
                <c:pt idx="105">
                  <c:v>0.38462800000000003</c:v>
                </c:pt>
                <c:pt idx="106">
                  <c:v>0.38509300000000002</c:v>
                </c:pt>
                <c:pt idx="107">
                  <c:v>0.384689</c:v>
                </c:pt>
                <c:pt idx="108">
                  <c:v>0.384405</c:v>
                </c:pt>
                <c:pt idx="109">
                  <c:v>0.385046</c:v>
                </c:pt>
                <c:pt idx="110">
                  <c:v>0.38559500000000002</c:v>
                </c:pt>
                <c:pt idx="111">
                  <c:v>0.38522099999999998</c:v>
                </c:pt>
                <c:pt idx="112">
                  <c:v>0.38491799999999998</c:v>
                </c:pt>
                <c:pt idx="113">
                  <c:v>0.38548700000000002</c:v>
                </c:pt>
                <c:pt idx="114">
                  <c:v>0.38591900000000001</c:v>
                </c:pt>
                <c:pt idx="115">
                  <c:v>0.38539899999999999</c:v>
                </c:pt>
                <c:pt idx="116">
                  <c:v>0.38493100000000002</c:v>
                </c:pt>
                <c:pt idx="117">
                  <c:v>0.38533499999999998</c:v>
                </c:pt>
                <c:pt idx="118">
                  <c:v>0.38561800000000002</c:v>
                </c:pt>
                <c:pt idx="119">
                  <c:v>0.38497700000000001</c:v>
                </c:pt>
                <c:pt idx="120">
                  <c:v>0.38442999999999999</c:v>
                </c:pt>
                <c:pt idx="121">
                  <c:v>0.38480700000000001</c:v>
                </c:pt>
                <c:pt idx="122">
                  <c:v>0.38511299999999998</c:v>
                </c:pt>
                <c:pt idx="123">
                  <c:v>0.38454899999999997</c:v>
                </c:pt>
                <c:pt idx="124">
                  <c:v>0.38411899999999999</c:v>
                </c:pt>
                <c:pt idx="125">
                  <c:v>0.38464399999999999</c:v>
                </c:pt>
                <c:pt idx="126">
                  <c:v>0.38511800000000002</c:v>
                </c:pt>
                <c:pt idx="127">
                  <c:v>0.38472099999999998</c:v>
                </c:pt>
                <c:pt idx="128">
                  <c:v>0.38444600000000001</c:v>
                </c:pt>
                <c:pt idx="129">
                  <c:v>0.38509199999999999</c:v>
                </c:pt>
                <c:pt idx="130">
                  <c:v>0.38564100000000001</c:v>
                </c:pt>
                <c:pt idx="131">
                  <c:v>0.38525599999999999</c:v>
                </c:pt>
                <c:pt idx="132">
                  <c:v>0.38492799999999999</c:v>
                </c:pt>
                <c:pt idx="133">
                  <c:v>0.38545400000000002</c:v>
                </c:pt>
                <c:pt idx="134">
                  <c:v>0.38582899999999998</c:v>
                </c:pt>
                <c:pt idx="135">
                  <c:v>0.385237</c:v>
                </c:pt>
                <c:pt idx="136">
                  <c:v>0.38469599999999998</c:v>
                </c:pt>
                <c:pt idx="137">
                  <c:v>0.38503900000000002</c:v>
                </c:pt>
                <c:pt idx="138">
                  <c:v>0.38528699999999999</c:v>
                </c:pt>
                <c:pt idx="139">
                  <c:v>0.38464999999999999</c:v>
                </c:pt>
                <c:pt idx="140">
                  <c:v>0.38414999999999999</c:v>
                </c:pt>
                <c:pt idx="141">
                  <c:v>0.38461800000000002</c:v>
                </c:pt>
                <c:pt idx="142">
                  <c:v>0.38505099999999998</c:v>
                </c:pt>
                <c:pt idx="143">
                  <c:v>0.38463199999999997</c:v>
                </c:pt>
                <c:pt idx="144">
                  <c:v>0.384349</c:v>
                </c:pt>
                <c:pt idx="145">
                  <c:v>0.38500099999999998</c:v>
                </c:pt>
                <c:pt idx="146">
                  <c:v>0.38556200000000002</c:v>
                </c:pt>
                <c:pt idx="147">
                  <c:v>0.38520300000000002</c:v>
                </c:pt>
                <c:pt idx="148">
                  <c:v>0.384909</c:v>
                </c:pt>
                <c:pt idx="149">
                  <c:v>0.38548500000000002</c:v>
                </c:pt>
                <c:pt idx="150">
                  <c:v>0.38592199999999999</c:v>
                </c:pt>
                <c:pt idx="151">
                  <c:v>0.385403</c:v>
                </c:pt>
                <c:pt idx="152">
                  <c:v>0.38493699999999997</c:v>
                </c:pt>
                <c:pt idx="153">
                  <c:v>0.38534000000000002</c:v>
                </c:pt>
                <c:pt idx="154">
                  <c:v>0.38562400000000002</c:v>
                </c:pt>
                <c:pt idx="155">
                  <c:v>0.38498300000000002</c:v>
                </c:pt>
                <c:pt idx="156">
                  <c:v>0.384434</c:v>
                </c:pt>
                <c:pt idx="157">
                  <c:v>0.38480900000000001</c:v>
                </c:pt>
                <c:pt idx="158">
                  <c:v>0.38511299999999998</c:v>
                </c:pt>
                <c:pt idx="159">
                  <c:v>0.38454700000000003</c:v>
                </c:pt>
                <c:pt idx="160">
                  <c:v>0.38411499999999998</c:v>
                </c:pt>
                <c:pt idx="161">
                  <c:v>0.38463900000000001</c:v>
                </c:pt>
                <c:pt idx="162">
                  <c:v>0.38511200000000001</c:v>
                </c:pt>
                <c:pt idx="163">
                  <c:v>0.384714</c:v>
                </c:pt>
                <c:pt idx="164">
                  <c:v>0.38444</c:v>
                </c:pt>
                <c:pt idx="165">
                  <c:v>0.38508700000000001</c:v>
                </c:pt>
                <c:pt idx="166">
                  <c:v>0.38563799999999998</c:v>
                </c:pt>
                <c:pt idx="167">
                  <c:v>0.38525599999999999</c:v>
                </c:pt>
                <c:pt idx="168">
                  <c:v>0.38493100000000002</c:v>
                </c:pt>
                <c:pt idx="169">
                  <c:v>0.385459</c:v>
                </c:pt>
                <c:pt idx="170">
                  <c:v>0.38583600000000001</c:v>
                </c:pt>
                <c:pt idx="171">
                  <c:v>0.38524599999999998</c:v>
                </c:pt>
                <c:pt idx="172">
                  <c:v>0.38470500000000002</c:v>
                </c:pt>
                <c:pt idx="173">
                  <c:v>0.38504699999999997</c:v>
                </c:pt>
                <c:pt idx="174">
                  <c:v>0.38529200000000002</c:v>
                </c:pt>
                <c:pt idx="175">
                  <c:v>0.38465300000000002</c:v>
                </c:pt>
                <c:pt idx="176">
                  <c:v>0.38415100000000002</c:v>
                </c:pt>
                <c:pt idx="177">
                  <c:v>0.38461600000000001</c:v>
                </c:pt>
                <c:pt idx="178">
                  <c:v>0.38504699999999997</c:v>
                </c:pt>
                <c:pt idx="179">
                  <c:v>0.38462800000000003</c:v>
                </c:pt>
                <c:pt idx="180">
                  <c:v>0.38434400000000002</c:v>
                </c:pt>
                <c:pt idx="181">
                  <c:v>0.38499699999999998</c:v>
                </c:pt>
                <c:pt idx="182">
                  <c:v>0.38556000000000001</c:v>
                </c:pt>
                <c:pt idx="183">
                  <c:v>0.38520100000000002</c:v>
                </c:pt>
                <c:pt idx="184">
                  <c:v>0.384909</c:v>
                </c:pt>
                <c:pt idx="185">
                  <c:v>0.385486</c:v>
                </c:pt>
                <c:pt idx="186">
                  <c:v>0.38592500000000002</c:v>
                </c:pt>
                <c:pt idx="187">
                  <c:v>0.385407</c:v>
                </c:pt>
                <c:pt idx="188">
                  <c:v>0.38494299999999998</c:v>
                </c:pt>
                <c:pt idx="189">
                  <c:v>0.38534800000000002</c:v>
                </c:pt>
                <c:pt idx="190">
                  <c:v>0.385633</c:v>
                </c:pt>
                <c:pt idx="191">
                  <c:v>0.384992</c:v>
                </c:pt>
                <c:pt idx="192">
                  <c:v>0.38444400000000001</c:v>
                </c:pt>
                <c:pt idx="193">
                  <c:v>0.38481900000000002</c:v>
                </c:pt>
                <c:pt idx="194">
                  <c:v>0.38512200000000002</c:v>
                </c:pt>
                <c:pt idx="195">
                  <c:v>0.38455299999999998</c:v>
                </c:pt>
                <c:pt idx="196">
                  <c:v>0.38412000000000002</c:v>
                </c:pt>
                <c:pt idx="197">
                  <c:v>0.38463900000000001</c:v>
                </c:pt>
                <c:pt idx="198">
                  <c:v>0.385106</c:v>
                </c:pt>
                <c:pt idx="199">
                  <c:v>0.38470199999999999</c:v>
                </c:pt>
                <c:pt idx="200">
                  <c:v>0.38441599999999998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26-AE47-B3F4-EEF269933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8352"/>
        <c:axId val="310773056"/>
      </c:scatterChart>
      <c:valAx>
        <c:axId val="31076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3056"/>
        <c:crosses val="autoZero"/>
        <c:crossBetween val="midCat"/>
      </c:valAx>
      <c:valAx>
        <c:axId val="310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E9319-FDA3-8143-8A72-3914F3CD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EED36-356C-144F-9CC6-AADD1CDCD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B22779-E007-D843-B177-F94700FA0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2F5A8-72D6-5140-88D6-6BDB86AC9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D0AE81-263C-864E-8C43-37747CC72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D742A-0D65-6B4B-B670-BA2296EB1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18787-E244-F34C-BD5D-92905BD67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3E4B9-5B6F-F247-A7C6-DBC7CFE20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2FF9E2-7F43-0A4B-9959-78DE499C7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E0899-03CD-264C-BF48-0AFAD4B2A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03710-77AD-9C4E-97EF-56234C837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4B7E2-59B1-0B46-BAD9-B55204C66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0807C-13B9-C14E-ADA5-87B3C5D41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9CCBB-AC3A-4848-AB5E-C6CC308A3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1302A-BF95-C246-B438-11E23F602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7BADA-5CA2-8D44-A13E-70569A614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96B91-BFBA-4B4A-AEE7-21E642A64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3AAB1-8CC3-ED4C-8408-7F58CF9C2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961496-4304-4947-B1CE-DED3455DF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CE258-6C7D-C540-B5F2-00F6DF762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A1C43-5637-C74B-B0A1-6A77462D0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8A161A-08B4-CB4F-B3D0-255495035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70603-BECB-8747-A521-9535206BA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E2B201-8453-144B-B314-8CEE56AD9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7C1F0-3B7B-0349-8F83-E4FCDC1AF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4B20BA-FE36-AA4D-8F58-1E42095F2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13F01-CB38-884E-899A-562D9CC5E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7659F0-65AC-5841-9C72-DD52949FD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E2DC8-CA41-C34F-BA3B-BD45568F8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5E187-F74C-1244-A4C2-5D35C3A80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956A8-B72D-7E4C-8326-9923E830F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ABE754-C100-6545-8E01-3428457A9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4CBBE-48A4-324C-A07B-5E97A5CCA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2</xdr:row>
      <xdr:rowOff>12700</xdr:rowOff>
    </xdr:from>
    <xdr:to>
      <xdr:col>18</xdr:col>
      <xdr:colOff>146051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89A4E3-4F05-E949-8257-FEF68199C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si-filter_1" connectionId="1" xr16:uid="{075770F6-5177-A149-8C73-924FE4F20FB3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si-filter" connectionId="18" xr16:uid="{5E47FD0F-7973-E449-B44B-54D717F606D5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si-filter_1" connectionId="3" xr16:uid="{5F19CD2D-0918-7E41-8DD4-0243C3B5FCBF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si-filter_1" connectionId="4" xr16:uid="{5A61837C-7FA7-3344-853D-52D18D754A4C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si-filter_1" connectionId="6" xr16:uid="{9737DC23-6838-244C-ADC7-9B059C49F804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si-filter" connectionId="7" xr16:uid="{DE5B9503-41C9-734E-BBA0-CCEEDE346E3F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si-filter" connectionId="5" xr16:uid="{EEFEC01F-B760-5245-A4B6-85D4503E43B9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si-filter_1" connectionId="8" xr16:uid="{1B0AB3B1-0C52-D545-89FF-1BB797709135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si-filter_1" connectionId="9" xr16:uid="{A5B4AC9B-FCC0-914B-8138-5E9ABBED363E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si-filter_1" connectionId="10" xr16:uid="{EB31CB99-0439-FE4B-B6B9-936C7D533D7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si-filter" connectionId="11" xr16:uid="{1B304CA3-D4EF-5940-97A1-2416BBD02FB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si-filter_1" connectionId="12" xr16:uid="{EBA5D57F-E919-364A-972E-5D14598E9E7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si-filter" connectionId="14" xr16:uid="{FEDDE7E0-9C88-1240-9BC8-4C26730B68C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si-filter_1" connectionId="13" xr16:uid="{A3D3B911-41D7-6249-A45D-A54E9121138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si-filter" connectionId="2" xr16:uid="{E72B3ACA-C118-2C45-A5A8-676A9C37360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si-filter_1" connectionId="15" xr16:uid="{FAED2A3E-5CCB-9F45-99EF-143B291126BC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si-filter" connectionId="16" xr16:uid="{3638A2B6-024D-8F4A-8D01-E718A04E05A5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si-filter_1" connectionId="17" xr16:uid="{86903DF6-2716-3148-AC7D-6618170511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20BE5-253F-7948-B35C-F134B0BE4563}">
  <dimension ref="A1:U401"/>
  <sheetViews>
    <sheetView workbookViewId="0">
      <selection activeCell="N32" sqref="N32"/>
    </sheetView>
  </sheetViews>
  <sheetFormatPr baseColWidth="10" defaultColWidth="8.83203125" defaultRowHeight="15" x14ac:dyDescent="0.2"/>
  <cols>
    <col min="1" max="1" width="4.1640625" bestFit="1" customWidth="1"/>
    <col min="2" max="5" width="8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 s="2"/>
    </row>
    <row r="3" spans="1:21" x14ac:dyDescent="0.2">
      <c r="A3">
        <v>1</v>
      </c>
      <c r="B3">
        <v>0.40472399999999997</v>
      </c>
      <c r="C3">
        <v>0.11862200000000001</v>
      </c>
      <c r="D3">
        <v>0.11816400000000001</v>
      </c>
      <c r="E3">
        <v>1.7799999999999999E-4</v>
      </c>
    </row>
    <row r="4" spans="1:21" x14ac:dyDescent="0.2">
      <c r="A4">
        <v>2</v>
      </c>
      <c r="B4">
        <v>0.45812999999999998</v>
      </c>
      <c r="C4">
        <v>0.39120500000000002</v>
      </c>
      <c r="D4">
        <v>0.390625</v>
      </c>
      <c r="E4">
        <v>7.4100000000000001E-4</v>
      </c>
    </row>
    <row r="5" spans="1:21" x14ac:dyDescent="0.2">
      <c r="A5">
        <v>3</v>
      </c>
      <c r="B5">
        <v>0.50888100000000003</v>
      </c>
      <c r="C5">
        <v>0.49926799999999999</v>
      </c>
      <c r="D5">
        <v>0.49902299999999999</v>
      </c>
      <c r="E5">
        <v>1.3519999999999999E-3</v>
      </c>
    </row>
    <row r="6" spans="1:21" x14ac:dyDescent="0.2">
      <c r="A6">
        <v>4</v>
      </c>
      <c r="B6">
        <v>0.55560299999999996</v>
      </c>
      <c r="C6">
        <v>0.55908199999999997</v>
      </c>
      <c r="D6">
        <v>0.55859400000000003</v>
      </c>
      <c r="E6">
        <v>1.7290000000000001E-3</v>
      </c>
    </row>
    <row r="7" spans="1:21" x14ac:dyDescent="0.2">
      <c r="A7">
        <v>5</v>
      </c>
      <c r="B7">
        <v>0.59744299999999995</v>
      </c>
      <c r="C7">
        <v>0.610626</v>
      </c>
      <c r="D7">
        <v>0.61035200000000001</v>
      </c>
      <c r="E7">
        <v>1.4159999999999999E-3</v>
      </c>
    </row>
    <row r="8" spans="1:21" x14ac:dyDescent="0.2">
      <c r="A8">
        <v>6</v>
      </c>
      <c r="B8">
        <v>0.63302599999999998</v>
      </c>
      <c r="C8">
        <v>0.65625</v>
      </c>
      <c r="D8">
        <v>0.65625</v>
      </c>
      <c r="E8">
        <f>0.000231</f>
        <v>2.31E-4</v>
      </c>
    </row>
    <row r="9" spans="1:21" x14ac:dyDescent="0.2">
      <c r="A9">
        <v>7</v>
      </c>
      <c r="B9">
        <v>0.66174299999999997</v>
      </c>
      <c r="C9">
        <v>0.69534300000000004</v>
      </c>
      <c r="D9">
        <v>0.69531200000000004</v>
      </c>
      <c r="E9">
        <f>0.003818</f>
        <v>3.8180000000000002E-3</v>
      </c>
    </row>
    <row r="10" spans="1:21" x14ac:dyDescent="0.2">
      <c r="A10">
        <v>8</v>
      </c>
      <c r="B10">
        <v>0.68273899999999998</v>
      </c>
      <c r="C10">
        <v>0.726715</v>
      </c>
      <c r="D10">
        <v>0.72656200000000004</v>
      </c>
      <c r="E10">
        <f>0.009508</f>
        <v>9.5080000000000008E-3</v>
      </c>
    </row>
    <row r="11" spans="1:21" x14ac:dyDescent="0.2">
      <c r="A11">
        <v>9</v>
      </c>
      <c r="B11">
        <v>0.69552599999999998</v>
      </c>
      <c r="C11">
        <v>0.749664</v>
      </c>
      <c r="D11">
        <v>0.74902299999999999</v>
      </c>
      <c r="E11">
        <f>0.016617</f>
        <v>1.6617E-2</v>
      </c>
    </row>
    <row r="12" spans="1:21" x14ac:dyDescent="0.2">
      <c r="A12">
        <v>10</v>
      </c>
      <c r="B12">
        <v>0.69992100000000002</v>
      </c>
      <c r="C12">
        <v>0.76376299999999997</v>
      </c>
      <c r="D12">
        <v>0.76367200000000002</v>
      </c>
      <c r="E12">
        <f>0.023271</f>
        <v>2.3271E-2</v>
      </c>
    </row>
    <row r="13" spans="1:21" x14ac:dyDescent="0.2">
      <c r="A13">
        <v>11</v>
      </c>
      <c r="B13">
        <v>0.695496</v>
      </c>
      <c r="C13">
        <v>0.76834100000000005</v>
      </c>
      <c r="D13">
        <v>0.76757799999999998</v>
      </c>
      <c r="E13">
        <f>0.026345</f>
        <v>2.6345E-2</v>
      </c>
    </row>
    <row r="14" spans="1:21" x14ac:dyDescent="0.2">
      <c r="A14">
        <v>12</v>
      </c>
      <c r="B14">
        <v>0.68283099999999997</v>
      </c>
      <c r="C14">
        <v>0.763733</v>
      </c>
      <c r="D14">
        <v>0.76367200000000002</v>
      </c>
      <c r="E14">
        <f>0.021804</f>
        <v>2.1804E-2</v>
      </c>
      <c r="U14" s="1"/>
    </row>
    <row r="15" spans="1:21" x14ac:dyDescent="0.2">
      <c r="A15">
        <v>13</v>
      </c>
      <c r="B15">
        <v>0.66168199999999999</v>
      </c>
      <c r="C15">
        <v>0.74948099999999995</v>
      </c>
      <c r="D15">
        <v>0.74902299999999999</v>
      </c>
      <c r="E15">
        <f>0.005411</f>
        <v>5.411E-3</v>
      </c>
    </row>
    <row r="16" spans="1:21" x14ac:dyDescent="0.2">
      <c r="A16">
        <v>14</v>
      </c>
      <c r="B16">
        <v>0.63308699999999996</v>
      </c>
      <c r="C16">
        <v>0.72653199999999996</v>
      </c>
      <c r="D16">
        <v>0.72558599999999995</v>
      </c>
      <c r="E16">
        <v>2.6377000000000001E-2</v>
      </c>
    </row>
    <row r="17" spans="1:5" x14ac:dyDescent="0.2">
      <c r="A17">
        <v>15</v>
      </c>
      <c r="B17">
        <v>0.59735099999999997</v>
      </c>
      <c r="C17">
        <v>0.69497699999999996</v>
      </c>
      <c r="D17">
        <v>0.69433599999999995</v>
      </c>
      <c r="E17">
        <v>7.5498999999999997E-2</v>
      </c>
    </row>
    <row r="18" spans="1:5" x14ac:dyDescent="0.2">
      <c r="A18">
        <v>16</v>
      </c>
      <c r="B18">
        <v>0.55563399999999996</v>
      </c>
      <c r="C18">
        <v>0.65588400000000002</v>
      </c>
      <c r="D18">
        <v>0.65527299999999999</v>
      </c>
      <c r="E18">
        <v>0.14168600000000001</v>
      </c>
    </row>
    <row r="19" spans="1:5" x14ac:dyDescent="0.2">
      <c r="A19">
        <v>17</v>
      </c>
      <c r="B19">
        <v>0.50882000000000005</v>
      </c>
      <c r="C19">
        <v>0.61010699999999995</v>
      </c>
      <c r="D19">
        <v>0.609375</v>
      </c>
      <c r="E19">
        <v>0.22220300000000001</v>
      </c>
    </row>
    <row r="20" spans="1:5" x14ac:dyDescent="0.2">
      <c r="A20">
        <v>18</v>
      </c>
      <c r="B20">
        <v>0.45809899999999998</v>
      </c>
      <c r="C20">
        <v>0.55877699999999997</v>
      </c>
      <c r="D20">
        <v>0.55859400000000003</v>
      </c>
      <c r="E20">
        <v>0.31217400000000001</v>
      </c>
    </row>
    <row r="21" spans="1:5" x14ac:dyDescent="0.2">
      <c r="A21">
        <v>19</v>
      </c>
      <c r="B21">
        <v>0.40472399999999997</v>
      </c>
      <c r="C21">
        <v>0.50320399999999998</v>
      </c>
      <c r="D21">
        <v>0.50292999999999999</v>
      </c>
      <c r="E21">
        <v>0.40541300000000002</v>
      </c>
    </row>
    <row r="22" spans="1:5" x14ac:dyDescent="0.2">
      <c r="A22">
        <v>20</v>
      </c>
      <c r="B22">
        <v>0.34997600000000001</v>
      </c>
      <c r="C22">
        <v>0.44467200000000001</v>
      </c>
      <c r="D22">
        <v>0.44433600000000001</v>
      </c>
      <c r="E22">
        <v>0.49545</v>
      </c>
    </row>
    <row r="23" spans="1:5" x14ac:dyDescent="0.2">
      <c r="A23">
        <v>21</v>
      </c>
      <c r="B23">
        <v>0.29525800000000002</v>
      </c>
      <c r="C23">
        <v>0.38470500000000002</v>
      </c>
      <c r="D23">
        <v>0.38378899999999999</v>
      </c>
      <c r="E23">
        <v>0.57664599999999999</v>
      </c>
    </row>
    <row r="24" spans="1:5" x14ac:dyDescent="0.2">
      <c r="A24">
        <v>22</v>
      </c>
      <c r="B24">
        <v>0.24188200000000001</v>
      </c>
      <c r="C24">
        <v>0.32473800000000003</v>
      </c>
      <c r="D24">
        <v>0.32421899999999998</v>
      </c>
      <c r="E24">
        <v>0.64495000000000002</v>
      </c>
    </row>
    <row r="25" spans="1:5" x14ac:dyDescent="0.2">
      <c r="A25">
        <v>23</v>
      </c>
      <c r="B25">
        <v>0.191132</v>
      </c>
      <c r="C25">
        <v>0.266235</v>
      </c>
      <c r="D25">
        <v>0.265625</v>
      </c>
      <c r="E25">
        <v>0.69823100000000005</v>
      </c>
    </row>
    <row r="26" spans="1:5" x14ac:dyDescent="0.2">
      <c r="A26">
        <v>24</v>
      </c>
      <c r="B26">
        <v>0.144348</v>
      </c>
      <c r="C26">
        <v>0.21069299999999999</v>
      </c>
      <c r="D26">
        <v>0.20996100000000001</v>
      </c>
      <c r="E26">
        <v>0.73621700000000001</v>
      </c>
    </row>
    <row r="27" spans="1:5" x14ac:dyDescent="0.2">
      <c r="A27">
        <v>25</v>
      </c>
      <c r="B27">
        <v>0.1026</v>
      </c>
      <c r="C27">
        <v>0.15939300000000001</v>
      </c>
      <c r="D27">
        <v>0.15917999999999999</v>
      </c>
      <c r="E27">
        <v>0.76000400000000001</v>
      </c>
    </row>
    <row r="28" spans="1:5" x14ac:dyDescent="0.2">
      <c r="A28">
        <v>26</v>
      </c>
      <c r="B28">
        <v>6.6924999999999998E-2</v>
      </c>
      <c r="C28">
        <v>0.113647</v>
      </c>
      <c r="D28">
        <v>0.11328100000000001</v>
      </c>
      <c r="E28">
        <v>0.77139199999999997</v>
      </c>
    </row>
    <row r="29" spans="1:5" x14ac:dyDescent="0.2">
      <c r="A29">
        <v>27</v>
      </c>
      <c r="B29">
        <v>3.8300000000000001E-2</v>
      </c>
      <c r="C29">
        <v>7.4676999999999993E-2</v>
      </c>
      <c r="D29">
        <v>7.4218999999999993E-2</v>
      </c>
      <c r="E29">
        <v>0.77222500000000005</v>
      </c>
    </row>
    <row r="30" spans="1:5" x14ac:dyDescent="0.2">
      <c r="A30">
        <v>28</v>
      </c>
      <c r="B30">
        <v>1.7151E-2</v>
      </c>
      <c r="C30">
        <v>4.3152000000000003E-2</v>
      </c>
      <c r="D30">
        <v>4.2969E-2</v>
      </c>
      <c r="E30">
        <v>0.76393999999999995</v>
      </c>
    </row>
    <row r="31" spans="1:5" x14ac:dyDescent="0.2">
      <c r="A31">
        <v>29</v>
      </c>
      <c r="B31">
        <v>4.4860000000000004E-3</v>
      </c>
      <c r="C31">
        <v>2.0294E-2</v>
      </c>
      <c r="D31">
        <v>1.9531E-2</v>
      </c>
      <c r="E31">
        <v>0.74744299999999997</v>
      </c>
    </row>
    <row r="32" spans="1:5" x14ac:dyDescent="0.2">
      <c r="A32">
        <v>30</v>
      </c>
      <c r="B32">
        <v>3.1000000000000001E-5</v>
      </c>
      <c r="C32">
        <v>6.1650000000000003E-3</v>
      </c>
      <c r="D32">
        <v>5.8589999999999996E-3</v>
      </c>
      <c r="E32">
        <v>0.72321599999999997</v>
      </c>
    </row>
    <row r="33" spans="1:5" x14ac:dyDescent="0.2">
      <c r="A33">
        <v>31</v>
      </c>
      <c r="B33">
        <v>4.4559999999999999E-3</v>
      </c>
      <c r="C33">
        <v>1.6169999999999999E-3</v>
      </c>
      <c r="D33">
        <v>9.77E-4</v>
      </c>
      <c r="E33">
        <v>0.69155699999999998</v>
      </c>
    </row>
    <row r="34" spans="1:5" x14ac:dyDescent="0.2">
      <c r="A34">
        <v>32</v>
      </c>
      <c r="B34">
        <v>1.7212000000000002E-2</v>
      </c>
      <c r="C34">
        <v>6.3169999999999997E-3</v>
      </c>
      <c r="D34">
        <v>5.8589999999999996E-3</v>
      </c>
      <c r="E34">
        <v>0.65287700000000004</v>
      </c>
    </row>
    <row r="35" spans="1:5" x14ac:dyDescent="0.2">
      <c r="A35">
        <v>33</v>
      </c>
      <c r="B35">
        <v>3.8268999999999997E-2</v>
      </c>
      <c r="C35">
        <v>2.0447E-2</v>
      </c>
      <c r="D35">
        <v>1.9531E-2</v>
      </c>
      <c r="E35">
        <v>0.60786700000000005</v>
      </c>
    </row>
    <row r="36" spans="1:5" x14ac:dyDescent="0.2">
      <c r="A36">
        <v>34</v>
      </c>
      <c r="B36">
        <v>6.6956000000000002E-2</v>
      </c>
      <c r="C36">
        <v>4.3518000000000001E-2</v>
      </c>
      <c r="D36">
        <v>4.2969E-2</v>
      </c>
      <c r="E36">
        <v>0.55734600000000001</v>
      </c>
    </row>
    <row r="37" spans="1:5" x14ac:dyDescent="0.2">
      <c r="A37">
        <v>35</v>
      </c>
      <c r="B37">
        <v>0.10256999999999999</v>
      </c>
      <c r="C37">
        <v>7.4921000000000001E-2</v>
      </c>
      <c r="D37">
        <v>7.4218999999999993E-2</v>
      </c>
      <c r="E37">
        <v>0.50227299999999997</v>
      </c>
    </row>
    <row r="38" spans="1:5" x14ac:dyDescent="0.2">
      <c r="A38">
        <v>36</v>
      </c>
      <c r="B38">
        <v>0.14437900000000001</v>
      </c>
      <c r="C38">
        <v>0.114105</v>
      </c>
      <c r="D38">
        <v>0.11328100000000001</v>
      </c>
      <c r="E38">
        <v>0.44424000000000002</v>
      </c>
    </row>
    <row r="39" spans="1:5" x14ac:dyDescent="0.2">
      <c r="A39">
        <v>37</v>
      </c>
      <c r="B39">
        <v>0.19110099999999999</v>
      </c>
      <c r="C39">
        <v>0.15978999999999999</v>
      </c>
      <c r="D39">
        <v>0.15917999999999999</v>
      </c>
      <c r="E39">
        <v>0.384743</v>
      </c>
    </row>
    <row r="40" spans="1:5" x14ac:dyDescent="0.2">
      <c r="A40">
        <v>38</v>
      </c>
      <c r="B40">
        <v>0.24188200000000001</v>
      </c>
      <c r="C40">
        <v>0.21118200000000001</v>
      </c>
      <c r="D40">
        <v>0.21093799999999999</v>
      </c>
      <c r="E40">
        <v>0.32525100000000001</v>
      </c>
    </row>
    <row r="41" spans="1:5" x14ac:dyDescent="0.2">
      <c r="A41">
        <v>39</v>
      </c>
      <c r="B41">
        <v>0.29525800000000002</v>
      </c>
      <c r="C41">
        <v>0.26675399999999999</v>
      </c>
      <c r="D41">
        <v>0.26660200000000001</v>
      </c>
      <c r="E41">
        <v>0.267231</v>
      </c>
    </row>
    <row r="42" spans="1:5" x14ac:dyDescent="0.2">
      <c r="A42">
        <v>40</v>
      </c>
      <c r="B42">
        <v>0.34997600000000001</v>
      </c>
      <c r="C42">
        <v>0.32528699999999999</v>
      </c>
      <c r="D42">
        <v>0.32519500000000001</v>
      </c>
      <c r="E42">
        <v>0.21210999999999999</v>
      </c>
    </row>
    <row r="43" spans="1:5" x14ac:dyDescent="0.2">
      <c r="A43">
        <v>41</v>
      </c>
      <c r="B43">
        <v>0.40472399999999997</v>
      </c>
      <c r="C43">
        <v>0.38525399999999999</v>
      </c>
      <c r="D43">
        <v>0.384766</v>
      </c>
      <c r="E43">
        <v>0.161246</v>
      </c>
    </row>
    <row r="44" spans="1:5" x14ac:dyDescent="0.2">
      <c r="A44">
        <v>42</v>
      </c>
      <c r="B44">
        <v>0.45809899999999998</v>
      </c>
      <c r="C44">
        <v>0.44525100000000001</v>
      </c>
      <c r="D44">
        <v>0.44433600000000001</v>
      </c>
      <c r="E44">
        <v>0.115892</v>
      </c>
    </row>
    <row r="45" spans="1:5" x14ac:dyDescent="0.2">
      <c r="A45">
        <v>43</v>
      </c>
      <c r="B45">
        <v>0.50882000000000005</v>
      </c>
      <c r="C45">
        <v>0.50372300000000003</v>
      </c>
      <c r="D45">
        <v>0.50292999999999999</v>
      </c>
      <c r="E45">
        <v>7.7163999999999996E-2</v>
      </c>
    </row>
    <row r="46" spans="1:5" x14ac:dyDescent="0.2">
      <c r="A46">
        <v>44</v>
      </c>
      <c r="B46">
        <v>0.55566400000000005</v>
      </c>
      <c r="C46">
        <v>0.55932599999999999</v>
      </c>
      <c r="D46">
        <v>0.55859400000000003</v>
      </c>
      <c r="E46">
        <v>4.6017000000000002E-2</v>
      </c>
    </row>
    <row r="47" spans="1:5" x14ac:dyDescent="0.2">
      <c r="A47">
        <v>45</v>
      </c>
      <c r="B47">
        <v>0.59735099999999997</v>
      </c>
      <c r="C47">
        <v>0.61053500000000005</v>
      </c>
      <c r="D47">
        <v>0.61035200000000001</v>
      </c>
      <c r="E47">
        <v>2.3219E-2</v>
      </c>
    </row>
    <row r="48" spans="1:5" x14ac:dyDescent="0.2">
      <c r="A48">
        <v>46</v>
      </c>
      <c r="B48">
        <v>0.63311799999999996</v>
      </c>
      <c r="C48">
        <v>0.65637199999999996</v>
      </c>
      <c r="D48">
        <v>0.65625</v>
      </c>
      <c r="E48">
        <v>9.3299999999999998E-3</v>
      </c>
    </row>
    <row r="49" spans="1:5" x14ac:dyDescent="0.2">
      <c r="A49">
        <v>47</v>
      </c>
      <c r="B49">
        <v>0.66168199999999999</v>
      </c>
      <c r="C49">
        <v>0.69528199999999996</v>
      </c>
      <c r="D49">
        <v>0.69433599999999995</v>
      </c>
      <c r="E49">
        <v>4.692E-3</v>
      </c>
    </row>
    <row r="50" spans="1:5" x14ac:dyDescent="0.2">
      <c r="A50">
        <v>48</v>
      </c>
      <c r="B50">
        <v>0.68276999999999999</v>
      </c>
      <c r="C50">
        <v>0.726746</v>
      </c>
      <c r="D50">
        <v>0.72656200000000004</v>
      </c>
      <c r="E50">
        <v>9.4190000000000003E-3</v>
      </c>
    </row>
    <row r="51" spans="1:5" x14ac:dyDescent="0.2">
      <c r="A51">
        <v>49</v>
      </c>
      <c r="B51">
        <v>0.69552599999999998</v>
      </c>
      <c r="C51">
        <v>0.749695</v>
      </c>
      <c r="D51">
        <v>0.74902299999999999</v>
      </c>
      <c r="E51">
        <v>2.3394999999999999E-2</v>
      </c>
    </row>
    <row r="52" spans="1:5" x14ac:dyDescent="0.2">
      <c r="A52">
        <v>50</v>
      </c>
      <c r="B52">
        <v>0.69986000000000004</v>
      </c>
      <c r="C52">
        <v>0.76370199999999999</v>
      </c>
      <c r="D52">
        <v>0.76367200000000002</v>
      </c>
      <c r="E52">
        <v>4.6274000000000003E-2</v>
      </c>
    </row>
    <row r="53" spans="1:5" x14ac:dyDescent="0.2">
      <c r="A53">
        <v>51</v>
      </c>
      <c r="B53">
        <v>0.69558699999999996</v>
      </c>
      <c r="C53">
        <v>0.76840200000000003</v>
      </c>
      <c r="D53">
        <v>0.76757799999999998</v>
      </c>
      <c r="E53">
        <v>7.7493999999999993E-2</v>
      </c>
    </row>
    <row r="54" spans="1:5" x14ac:dyDescent="0.2">
      <c r="A54">
        <v>52</v>
      </c>
      <c r="B54">
        <v>0.68270900000000001</v>
      </c>
      <c r="C54">
        <v>0.76358000000000004</v>
      </c>
      <c r="D54">
        <v>0.76269500000000001</v>
      </c>
      <c r="E54">
        <v>0.116285</v>
      </c>
    </row>
    <row r="55" spans="1:5" x14ac:dyDescent="0.2">
      <c r="A55">
        <v>53</v>
      </c>
      <c r="B55">
        <v>0.66180399999999995</v>
      </c>
      <c r="C55">
        <v>0.74963400000000002</v>
      </c>
      <c r="D55">
        <v>0.74902299999999999</v>
      </c>
      <c r="E55">
        <v>0.161694</v>
      </c>
    </row>
    <row r="56" spans="1:5" x14ac:dyDescent="0.2">
      <c r="A56">
        <v>54</v>
      </c>
      <c r="B56">
        <v>0.632996</v>
      </c>
      <c r="C56">
        <v>0.72641</v>
      </c>
      <c r="D56">
        <v>0.72558599999999995</v>
      </c>
      <c r="E56">
        <v>0.21260200000000001</v>
      </c>
    </row>
    <row r="57" spans="1:5" x14ac:dyDescent="0.2">
      <c r="A57">
        <v>55</v>
      </c>
      <c r="B57">
        <v>0.59744299999999995</v>
      </c>
      <c r="C57">
        <v>0.69506800000000002</v>
      </c>
      <c r="D57">
        <v>0.69433599999999995</v>
      </c>
      <c r="E57">
        <v>0.26775599999999999</v>
      </c>
    </row>
    <row r="58" spans="1:5" x14ac:dyDescent="0.2">
      <c r="A58">
        <v>56</v>
      </c>
      <c r="B58">
        <v>0.55560299999999996</v>
      </c>
      <c r="C58">
        <v>0.65585300000000002</v>
      </c>
      <c r="D58">
        <v>0.65527299999999999</v>
      </c>
      <c r="E58">
        <v>0.32579900000000001</v>
      </c>
    </row>
    <row r="59" spans="1:5" x14ac:dyDescent="0.2">
      <c r="A59">
        <v>57</v>
      </c>
      <c r="B59">
        <v>0.50885000000000002</v>
      </c>
      <c r="C59">
        <v>0.61013799999999996</v>
      </c>
      <c r="D59">
        <v>0.609375</v>
      </c>
      <c r="E59">
        <v>0.385299</v>
      </c>
    </row>
    <row r="60" spans="1:5" x14ac:dyDescent="0.2">
      <c r="A60">
        <v>58</v>
      </c>
      <c r="B60">
        <v>0.45809899999999998</v>
      </c>
      <c r="C60">
        <v>0.55877699999999997</v>
      </c>
      <c r="D60">
        <v>0.55859400000000003</v>
      </c>
      <c r="E60">
        <v>0.44479299999999999</v>
      </c>
    </row>
    <row r="61" spans="1:5" x14ac:dyDescent="0.2">
      <c r="A61">
        <v>59</v>
      </c>
      <c r="B61">
        <v>0.40472399999999997</v>
      </c>
      <c r="C61">
        <v>0.50317400000000001</v>
      </c>
      <c r="D61">
        <v>0.50292999999999999</v>
      </c>
      <c r="E61">
        <v>0.50281500000000001</v>
      </c>
    </row>
    <row r="62" spans="1:5" x14ac:dyDescent="0.2">
      <c r="A62">
        <v>60</v>
      </c>
      <c r="B62">
        <v>0.34997600000000001</v>
      </c>
      <c r="C62">
        <v>0.44470199999999999</v>
      </c>
      <c r="D62">
        <v>0.44433600000000001</v>
      </c>
      <c r="E62">
        <v>0.55793599999999999</v>
      </c>
    </row>
    <row r="63" spans="1:5" x14ac:dyDescent="0.2">
      <c r="A63">
        <v>61</v>
      </c>
      <c r="B63">
        <v>0.29525800000000002</v>
      </c>
      <c r="C63">
        <v>0.38470500000000002</v>
      </c>
      <c r="D63">
        <v>0.38378899999999999</v>
      </c>
      <c r="E63">
        <v>0.60879799999999995</v>
      </c>
    </row>
    <row r="64" spans="1:5" x14ac:dyDescent="0.2">
      <c r="A64">
        <v>62</v>
      </c>
      <c r="B64">
        <v>0.24185200000000001</v>
      </c>
      <c r="C64">
        <v>0.32470700000000002</v>
      </c>
      <c r="D64">
        <v>0.32421899999999998</v>
      </c>
      <c r="E64">
        <v>0.65414899999999998</v>
      </c>
    </row>
    <row r="65" spans="1:5" x14ac:dyDescent="0.2">
      <c r="A65">
        <v>63</v>
      </c>
      <c r="B65">
        <v>0.191162</v>
      </c>
      <c r="C65">
        <v>0.266266</v>
      </c>
      <c r="D65">
        <v>0.265625</v>
      </c>
      <c r="E65">
        <v>0.69287399999999999</v>
      </c>
    </row>
    <row r="66" spans="1:5" x14ac:dyDescent="0.2">
      <c r="A66">
        <v>64</v>
      </c>
      <c r="B66">
        <v>0.144318</v>
      </c>
      <c r="C66">
        <v>0.21063200000000001</v>
      </c>
      <c r="D66">
        <v>0.20996100000000001</v>
      </c>
      <c r="E66">
        <v>0.72401800000000005</v>
      </c>
    </row>
    <row r="67" spans="1:5" x14ac:dyDescent="0.2">
      <c r="A67">
        <v>65</v>
      </c>
      <c r="B67">
        <v>0.1026</v>
      </c>
      <c r="C67">
        <v>0.15942400000000001</v>
      </c>
      <c r="D67">
        <v>0.15917999999999999</v>
      </c>
      <c r="E67">
        <v>0.74681500000000001</v>
      </c>
    </row>
    <row r="68" spans="1:5" x14ac:dyDescent="0.2">
      <c r="A68">
        <v>66</v>
      </c>
      <c r="B68">
        <v>6.6924999999999998E-2</v>
      </c>
      <c r="C68">
        <v>0.113678</v>
      </c>
      <c r="D68">
        <v>0.11328100000000001</v>
      </c>
      <c r="E68">
        <v>0.76070499999999996</v>
      </c>
    </row>
    <row r="69" spans="1:5" x14ac:dyDescent="0.2">
      <c r="A69">
        <v>67</v>
      </c>
      <c r="B69">
        <v>3.8239000000000002E-2</v>
      </c>
      <c r="C69">
        <v>7.4615000000000001E-2</v>
      </c>
      <c r="D69">
        <v>7.4218999999999993E-2</v>
      </c>
      <c r="E69">
        <v>0.76534400000000002</v>
      </c>
    </row>
    <row r="70" spans="1:5" x14ac:dyDescent="0.2">
      <c r="A70">
        <v>68</v>
      </c>
      <c r="B70">
        <v>1.7273E-2</v>
      </c>
      <c r="C70">
        <v>4.3274E-2</v>
      </c>
      <c r="D70">
        <v>4.2969E-2</v>
      </c>
      <c r="E70">
        <v>0.76061800000000002</v>
      </c>
    </row>
    <row r="71" spans="1:5" x14ac:dyDescent="0.2">
      <c r="A71">
        <v>69</v>
      </c>
      <c r="B71">
        <v>4.3639999999999998E-3</v>
      </c>
      <c r="C71">
        <v>2.0202999999999999E-2</v>
      </c>
      <c r="D71">
        <v>1.9531E-2</v>
      </c>
      <c r="E71">
        <v>0.74664399999999997</v>
      </c>
    </row>
    <row r="72" spans="1:5" x14ac:dyDescent="0.2">
      <c r="A72">
        <v>70</v>
      </c>
      <c r="B72">
        <v>1.5300000000000001E-4</v>
      </c>
      <c r="C72">
        <v>6.3169999999999997E-3</v>
      </c>
      <c r="D72">
        <v>5.8589999999999996E-3</v>
      </c>
      <c r="E72">
        <v>0.72376600000000002</v>
      </c>
    </row>
    <row r="73" spans="1:5" x14ac:dyDescent="0.2">
      <c r="A73">
        <v>71</v>
      </c>
      <c r="B73">
        <v>4.333E-3</v>
      </c>
      <c r="C73">
        <v>1.4649999999999999E-3</v>
      </c>
      <c r="D73">
        <v>9.77E-4</v>
      </c>
      <c r="E73">
        <v>0.69254599999999999</v>
      </c>
    </row>
    <row r="74" spans="1:5" x14ac:dyDescent="0.2">
      <c r="A74">
        <v>72</v>
      </c>
      <c r="B74">
        <v>1.7273E-2</v>
      </c>
      <c r="C74">
        <v>6.378E-3</v>
      </c>
      <c r="D74">
        <v>5.8589999999999996E-3</v>
      </c>
      <c r="E74">
        <v>0.65375300000000003</v>
      </c>
    </row>
    <row r="75" spans="1:5" x14ac:dyDescent="0.2">
      <c r="A75">
        <v>73</v>
      </c>
      <c r="B75">
        <v>3.8207999999999999E-2</v>
      </c>
      <c r="C75">
        <v>2.0386000000000001E-2</v>
      </c>
      <c r="D75">
        <v>1.9531E-2</v>
      </c>
      <c r="E75">
        <v>0.60834299999999997</v>
      </c>
    </row>
    <row r="76" spans="1:5" x14ac:dyDescent="0.2">
      <c r="A76">
        <v>74</v>
      </c>
      <c r="B76">
        <v>6.6956000000000002E-2</v>
      </c>
      <c r="C76">
        <v>4.3518000000000001E-2</v>
      </c>
      <c r="D76">
        <v>4.2969E-2</v>
      </c>
      <c r="E76">
        <v>0.55743399999999999</v>
      </c>
    </row>
    <row r="77" spans="1:5" x14ac:dyDescent="0.2">
      <c r="A77">
        <v>75</v>
      </c>
      <c r="B77">
        <v>0.1026</v>
      </c>
      <c r="C77">
        <v>7.4981999999999993E-2</v>
      </c>
      <c r="D77">
        <v>7.4218999999999993E-2</v>
      </c>
      <c r="E77">
        <v>0.50228099999999998</v>
      </c>
    </row>
    <row r="78" spans="1:5" x14ac:dyDescent="0.2">
      <c r="A78">
        <v>76</v>
      </c>
      <c r="B78">
        <v>0.144318</v>
      </c>
      <c r="C78">
        <v>0.11404400000000001</v>
      </c>
      <c r="D78">
        <v>0.11328100000000001</v>
      </c>
      <c r="E78">
        <v>0.44424000000000002</v>
      </c>
    </row>
    <row r="79" spans="1:5" x14ac:dyDescent="0.2">
      <c r="A79">
        <v>77</v>
      </c>
      <c r="B79">
        <v>0.191162</v>
      </c>
      <c r="C79">
        <v>0.159882</v>
      </c>
      <c r="D79">
        <v>0.15917999999999999</v>
      </c>
      <c r="E79">
        <v>0.38474199999999997</v>
      </c>
    </row>
    <row r="80" spans="1:5" x14ac:dyDescent="0.2">
      <c r="A80">
        <v>78</v>
      </c>
      <c r="B80">
        <v>0.24185200000000001</v>
      </c>
      <c r="C80">
        <v>0.211121</v>
      </c>
      <c r="D80">
        <v>0.21093799999999999</v>
      </c>
      <c r="E80">
        <v>0.32524999999999998</v>
      </c>
    </row>
    <row r="81" spans="1:5" x14ac:dyDescent="0.2">
      <c r="A81">
        <v>79</v>
      </c>
      <c r="B81">
        <v>0.29525800000000002</v>
      </c>
      <c r="C81">
        <v>0.26678499999999999</v>
      </c>
      <c r="D81">
        <v>0.26660200000000001</v>
      </c>
      <c r="E81">
        <v>0.267231</v>
      </c>
    </row>
    <row r="82" spans="1:5" x14ac:dyDescent="0.2">
      <c r="A82">
        <v>80</v>
      </c>
      <c r="B82">
        <v>0.34997600000000001</v>
      </c>
      <c r="C82">
        <v>0.32525599999999999</v>
      </c>
      <c r="D82">
        <v>0.32519500000000001</v>
      </c>
      <c r="E82">
        <v>0.21211199999999999</v>
      </c>
    </row>
    <row r="83" spans="1:5" x14ac:dyDescent="0.2">
      <c r="A83">
        <v>81</v>
      </c>
      <c r="B83">
        <v>0.40472399999999997</v>
      </c>
      <c r="C83">
        <v>0.38525399999999999</v>
      </c>
      <c r="D83">
        <v>0.384766</v>
      </c>
      <c r="E83">
        <v>0.161249</v>
      </c>
    </row>
    <row r="84" spans="1:5" x14ac:dyDescent="0.2">
      <c r="A84">
        <v>82</v>
      </c>
      <c r="B84">
        <v>0.45809899999999998</v>
      </c>
      <c r="C84">
        <v>0.44522099999999998</v>
      </c>
      <c r="D84">
        <v>0.44433600000000001</v>
      </c>
      <c r="E84">
        <v>0.115896</v>
      </c>
    </row>
    <row r="85" spans="1:5" x14ac:dyDescent="0.2">
      <c r="A85">
        <v>83</v>
      </c>
      <c r="B85">
        <v>0.50882000000000005</v>
      </c>
      <c r="C85">
        <v>0.50372300000000003</v>
      </c>
      <c r="D85">
        <v>0.50292999999999999</v>
      </c>
      <c r="E85">
        <v>7.7170000000000002E-2</v>
      </c>
    </row>
    <row r="86" spans="1:5" x14ac:dyDescent="0.2">
      <c r="A86">
        <v>84</v>
      </c>
      <c r="B86">
        <v>0.55563399999999996</v>
      </c>
      <c r="C86">
        <v>0.55926500000000001</v>
      </c>
      <c r="D86">
        <v>0.55859400000000003</v>
      </c>
      <c r="E86">
        <v>4.6023000000000001E-2</v>
      </c>
    </row>
    <row r="87" spans="1:5" x14ac:dyDescent="0.2">
      <c r="A87">
        <v>85</v>
      </c>
      <c r="B87">
        <v>0.59741200000000005</v>
      </c>
      <c r="C87">
        <v>0.61059600000000003</v>
      </c>
      <c r="D87">
        <v>0.61035200000000001</v>
      </c>
      <c r="E87">
        <v>2.3223000000000001E-2</v>
      </c>
    </row>
    <row r="88" spans="1:5" x14ac:dyDescent="0.2">
      <c r="A88">
        <v>86</v>
      </c>
      <c r="B88">
        <v>0.632996</v>
      </c>
      <c r="C88">
        <v>0.65625</v>
      </c>
      <c r="D88">
        <v>0.65625</v>
      </c>
      <c r="E88">
        <v>9.3329999999999993E-3</v>
      </c>
    </row>
    <row r="89" spans="1:5" x14ac:dyDescent="0.2">
      <c r="A89">
        <v>87</v>
      </c>
      <c r="B89">
        <v>0.66183499999999995</v>
      </c>
      <c r="C89">
        <v>0.69543500000000003</v>
      </c>
      <c r="D89">
        <v>0.69531200000000004</v>
      </c>
      <c r="E89">
        <v>4.6940000000000003E-3</v>
      </c>
    </row>
    <row r="90" spans="1:5" x14ac:dyDescent="0.2">
      <c r="A90">
        <v>88</v>
      </c>
      <c r="B90">
        <v>0.68270900000000001</v>
      </c>
      <c r="C90">
        <v>0.72668500000000003</v>
      </c>
      <c r="D90">
        <v>0.72656200000000004</v>
      </c>
      <c r="E90">
        <v>9.4199999999999996E-3</v>
      </c>
    </row>
    <row r="91" spans="1:5" x14ac:dyDescent="0.2">
      <c r="A91">
        <v>89</v>
      </c>
      <c r="B91">
        <v>0.69561799999999996</v>
      </c>
      <c r="C91">
        <v>0.74975599999999998</v>
      </c>
      <c r="D91">
        <v>0.74902299999999999</v>
      </c>
      <c r="E91">
        <v>2.3394999999999999E-2</v>
      </c>
    </row>
    <row r="92" spans="1:5" x14ac:dyDescent="0.2">
      <c r="A92">
        <v>90</v>
      </c>
      <c r="B92">
        <v>0.69982900000000003</v>
      </c>
      <c r="C92">
        <v>0.76367200000000002</v>
      </c>
      <c r="D92">
        <v>0.76367200000000002</v>
      </c>
      <c r="E92">
        <v>4.6274000000000003E-2</v>
      </c>
    </row>
    <row r="93" spans="1:5" x14ac:dyDescent="0.2">
      <c r="A93">
        <v>91</v>
      </c>
      <c r="B93">
        <v>0.69555699999999998</v>
      </c>
      <c r="C93">
        <v>0.76837200000000005</v>
      </c>
      <c r="D93">
        <v>0.76757799999999998</v>
      </c>
      <c r="E93">
        <v>7.7493999999999993E-2</v>
      </c>
    </row>
    <row r="94" spans="1:5" x14ac:dyDescent="0.2">
      <c r="A94">
        <v>92</v>
      </c>
      <c r="B94">
        <v>0.68273899999999998</v>
      </c>
      <c r="C94">
        <v>0.76364100000000001</v>
      </c>
      <c r="D94">
        <v>0.76269500000000001</v>
      </c>
      <c r="E94">
        <v>0.116285</v>
      </c>
    </row>
    <row r="95" spans="1:5" x14ac:dyDescent="0.2">
      <c r="A95">
        <v>93</v>
      </c>
      <c r="B95">
        <v>0.661713</v>
      </c>
      <c r="C95">
        <v>0.74951199999999996</v>
      </c>
      <c r="D95">
        <v>0.74902299999999999</v>
      </c>
      <c r="E95">
        <v>0.161693</v>
      </c>
    </row>
    <row r="96" spans="1:5" x14ac:dyDescent="0.2">
      <c r="A96">
        <v>94</v>
      </c>
      <c r="B96">
        <v>0.63308699999999996</v>
      </c>
      <c r="C96">
        <v>0.72653199999999996</v>
      </c>
      <c r="D96">
        <v>0.72558599999999995</v>
      </c>
      <c r="E96">
        <v>0.21259900000000001</v>
      </c>
    </row>
    <row r="97" spans="1:5" x14ac:dyDescent="0.2">
      <c r="A97">
        <v>95</v>
      </c>
      <c r="B97">
        <v>0.59735099999999997</v>
      </c>
      <c r="C97">
        <v>0.69494599999999995</v>
      </c>
      <c r="D97">
        <v>0.69433599999999995</v>
      </c>
      <c r="E97">
        <v>0.26775100000000002</v>
      </c>
    </row>
    <row r="98" spans="1:5" x14ac:dyDescent="0.2">
      <c r="A98">
        <v>96</v>
      </c>
      <c r="B98">
        <v>0.55569500000000005</v>
      </c>
      <c r="C98">
        <v>0.65597499999999997</v>
      </c>
      <c r="D98">
        <v>0.65527299999999999</v>
      </c>
      <c r="E98">
        <v>0.325791</v>
      </c>
    </row>
    <row r="99" spans="1:5" x14ac:dyDescent="0.2">
      <c r="A99">
        <v>97</v>
      </c>
      <c r="B99">
        <v>0.50882000000000005</v>
      </c>
      <c r="C99">
        <v>0.61007699999999998</v>
      </c>
      <c r="D99">
        <v>0.609375</v>
      </c>
      <c r="E99">
        <v>0.38529000000000002</v>
      </c>
    </row>
    <row r="100" spans="1:5" x14ac:dyDescent="0.2">
      <c r="A100">
        <v>98</v>
      </c>
      <c r="B100">
        <v>0.45812999999999998</v>
      </c>
      <c r="C100">
        <v>0.55880700000000005</v>
      </c>
      <c r="D100">
        <v>0.55859400000000003</v>
      </c>
      <c r="E100">
        <v>0.44478299999999998</v>
      </c>
    </row>
    <row r="101" spans="1:5" x14ac:dyDescent="0.2">
      <c r="A101">
        <v>99</v>
      </c>
      <c r="B101">
        <v>0.40472399999999997</v>
      </c>
      <c r="C101">
        <v>0.50317400000000001</v>
      </c>
      <c r="D101">
        <v>0.50292999999999999</v>
      </c>
      <c r="E101">
        <v>0.50280499999999995</v>
      </c>
    </row>
    <row r="102" spans="1:5" x14ac:dyDescent="0.2">
      <c r="A102">
        <v>100</v>
      </c>
      <c r="B102">
        <v>0.34997600000000001</v>
      </c>
      <c r="C102">
        <v>0.44467200000000001</v>
      </c>
      <c r="D102">
        <v>0.44433600000000001</v>
      </c>
      <c r="E102">
        <v>0.55792699999999995</v>
      </c>
    </row>
    <row r="103" spans="1:5" x14ac:dyDescent="0.2">
      <c r="A103">
        <v>101</v>
      </c>
      <c r="B103">
        <v>0.29525800000000002</v>
      </c>
      <c r="C103">
        <v>0.38470500000000002</v>
      </c>
      <c r="D103">
        <v>0.38378899999999999</v>
      </c>
      <c r="E103">
        <v>0.608792</v>
      </c>
    </row>
    <row r="104" spans="1:5" x14ac:dyDescent="0.2">
      <c r="A104">
        <v>102</v>
      </c>
      <c r="B104">
        <v>0.24188200000000001</v>
      </c>
      <c r="C104">
        <v>0.32473800000000003</v>
      </c>
      <c r="D104">
        <v>0.32421899999999998</v>
      </c>
      <c r="E104">
        <v>0.65414700000000003</v>
      </c>
    </row>
    <row r="105" spans="1:5" x14ac:dyDescent="0.2">
      <c r="A105">
        <v>103</v>
      </c>
      <c r="B105">
        <v>0.19110099999999999</v>
      </c>
      <c r="C105">
        <v>0.26620500000000002</v>
      </c>
      <c r="D105">
        <v>0.265625</v>
      </c>
      <c r="E105">
        <v>0.69287399999999999</v>
      </c>
    </row>
    <row r="106" spans="1:5" x14ac:dyDescent="0.2">
      <c r="A106">
        <v>104</v>
      </c>
      <c r="B106">
        <v>0.14437900000000001</v>
      </c>
      <c r="C106">
        <v>0.21069299999999999</v>
      </c>
      <c r="D106">
        <v>0.20996100000000001</v>
      </c>
      <c r="E106">
        <v>0.72402</v>
      </c>
    </row>
    <row r="107" spans="1:5" x14ac:dyDescent="0.2">
      <c r="A107">
        <v>105</v>
      </c>
      <c r="B107">
        <v>0.10253900000000001</v>
      </c>
      <c r="C107">
        <v>0.159363</v>
      </c>
      <c r="D107">
        <v>0.15917999999999999</v>
      </c>
      <c r="E107">
        <v>0.74681799999999998</v>
      </c>
    </row>
    <row r="108" spans="1:5" x14ac:dyDescent="0.2">
      <c r="A108">
        <v>106</v>
      </c>
      <c r="B108">
        <v>6.6956000000000002E-2</v>
      </c>
      <c r="C108">
        <v>0.113708</v>
      </c>
      <c r="D108">
        <v>0.11328100000000001</v>
      </c>
      <c r="E108">
        <v>0.76070700000000002</v>
      </c>
    </row>
    <row r="109" spans="1:5" x14ac:dyDescent="0.2">
      <c r="A109">
        <v>107</v>
      </c>
      <c r="B109">
        <v>3.8239000000000002E-2</v>
      </c>
      <c r="C109">
        <v>7.4615000000000001E-2</v>
      </c>
      <c r="D109">
        <v>7.4218999999999993E-2</v>
      </c>
      <c r="E109">
        <v>0.76534500000000005</v>
      </c>
    </row>
    <row r="110" spans="1:5" x14ac:dyDescent="0.2">
      <c r="A110">
        <v>108</v>
      </c>
      <c r="B110">
        <v>1.7242E-2</v>
      </c>
      <c r="C110">
        <v>4.3242999999999997E-2</v>
      </c>
      <c r="D110">
        <v>4.2969E-2</v>
      </c>
      <c r="E110">
        <v>0.76061900000000005</v>
      </c>
    </row>
    <row r="111" spans="1:5" x14ac:dyDescent="0.2">
      <c r="A111">
        <v>109</v>
      </c>
      <c r="B111">
        <v>4.4559999999999999E-3</v>
      </c>
      <c r="C111">
        <v>2.0294E-2</v>
      </c>
      <c r="D111">
        <v>1.9531E-2</v>
      </c>
      <c r="E111">
        <v>0.74664399999999997</v>
      </c>
    </row>
    <row r="112" spans="1:5" x14ac:dyDescent="0.2">
      <c r="A112">
        <v>110</v>
      </c>
      <c r="B112">
        <v>6.0999999999999999E-5</v>
      </c>
      <c r="C112">
        <v>6.195E-3</v>
      </c>
      <c r="D112">
        <v>5.8589999999999996E-3</v>
      </c>
      <c r="E112">
        <v>0.72376499999999999</v>
      </c>
    </row>
    <row r="113" spans="1:5" x14ac:dyDescent="0.2">
      <c r="A113">
        <v>111</v>
      </c>
      <c r="B113">
        <v>4.4559999999999999E-3</v>
      </c>
      <c r="C113">
        <v>1.6169999999999999E-3</v>
      </c>
      <c r="D113">
        <v>9.77E-4</v>
      </c>
      <c r="E113">
        <v>0.69254499999999997</v>
      </c>
    </row>
    <row r="114" spans="1:5" x14ac:dyDescent="0.2">
      <c r="A114">
        <v>112</v>
      </c>
      <c r="B114">
        <v>1.712E-2</v>
      </c>
      <c r="C114">
        <v>6.2259999999999998E-3</v>
      </c>
      <c r="D114">
        <v>5.8589999999999996E-3</v>
      </c>
      <c r="E114">
        <v>0.65375300000000003</v>
      </c>
    </row>
    <row r="115" spans="1:5" x14ac:dyDescent="0.2">
      <c r="A115">
        <v>113</v>
      </c>
      <c r="B115">
        <v>3.8300000000000001E-2</v>
      </c>
      <c r="C115">
        <v>2.0476999999999999E-2</v>
      </c>
      <c r="D115">
        <v>1.9531E-2</v>
      </c>
      <c r="E115">
        <v>0.60834299999999997</v>
      </c>
    </row>
    <row r="116" spans="1:5" x14ac:dyDescent="0.2">
      <c r="A116">
        <v>114</v>
      </c>
      <c r="B116">
        <v>6.6894999999999996E-2</v>
      </c>
      <c r="C116">
        <v>4.3457000000000003E-2</v>
      </c>
      <c r="D116">
        <v>4.2969E-2</v>
      </c>
      <c r="E116">
        <v>0.55743399999999999</v>
      </c>
    </row>
    <row r="117" spans="1:5" x14ac:dyDescent="0.2">
      <c r="A117">
        <v>115</v>
      </c>
      <c r="B117">
        <v>0.1026</v>
      </c>
      <c r="C117">
        <v>7.4981999999999993E-2</v>
      </c>
      <c r="D117">
        <v>7.4218999999999993E-2</v>
      </c>
      <c r="E117">
        <v>0.50227999999999995</v>
      </c>
    </row>
    <row r="118" spans="1:5" x14ac:dyDescent="0.2">
      <c r="A118">
        <v>116</v>
      </c>
      <c r="B118">
        <v>0.144348</v>
      </c>
      <c r="C118">
        <v>0.114075</v>
      </c>
      <c r="D118">
        <v>0.11328100000000001</v>
      </c>
      <c r="E118">
        <v>0.44423800000000002</v>
      </c>
    </row>
    <row r="119" spans="1:5" x14ac:dyDescent="0.2">
      <c r="A119">
        <v>117</v>
      </c>
      <c r="B119">
        <v>0.191162</v>
      </c>
      <c r="C119">
        <v>0.15985099999999999</v>
      </c>
      <c r="D119">
        <v>0.15917999999999999</v>
      </c>
      <c r="E119">
        <v>0.384739</v>
      </c>
    </row>
    <row r="120" spans="1:5" x14ac:dyDescent="0.2">
      <c r="A120">
        <v>118</v>
      </c>
      <c r="B120">
        <v>0.24188200000000001</v>
      </c>
      <c r="C120">
        <v>0.21118200000000001</v>
      </c>
      <c r="D120">
        <v>0.21093799999999999</v>
      </c>
      <c r="E120">
        <v>0.32524799999999998</v>
      </c>
    </row>
    <row r="121" spans="1:5" x14ac:dyDescent="0.2">
      <c r="A121">
        <v>119</v>
      </c>
      <c r="B121">
        <v>0.29525800000000002</v>
      </c>
      <c r="C121">
        <v>0.26675399999999999</v>
      </c>
      <c r="D121">
        <v>0.26660200000000001</v>
      </c>
      <c r="E121">
        <v>0.26722800000000002</v>
      </c>
    </row>
    <row r="122" spans="1:5" x14ac:dyDescent="0.2">
      <c r="A122">
        <v>120</v>
      </c>
      <c r="B122">
        <v>0.34997600000000001</v>
      </c>
      <c r="C122">
        <v>0.32528699999999999</v>
      </c>
      <c r="D122">
        <v>0.32519500000000001</v>
      </c>
      <c r="E122">
        <v>0.21210899999999999</v>
      </c>
    </row>
    <row r="123" spans="1:5" x14ac:dyDescent="0.2">
      <c r="A123">
        <v>121</v>
      </c>
      <c r="B123">
        <v>0.40472399999999997</v>
      </c>
      <c r="C123">
        <v>0.38525399999999999</v>
      </c>
      <c r="D123">
        <v>0.384766</v>
      </c>
      <c r="E123">
        <v>0.161248</v>
      </c>
    </row>
    <row r="124" spans="1:5" x14ac:dyDescent="0.2">
      <c r="A124">
        <v>122</v>
      </c>
      <c r="B124">
        <v>0.45809899999999998</v>
      </c>
      <c r="C124">
        <v>0.44522099999999998</v>
      </c>
      <c r="D124">
        <v>0.44433600000000001</v>
      </c>
      <c r="E124">
        <v>0.115896</v>
      </c>
    </row>
    <row r="125" spans="1:5" x14ac:dyDescent="0.2">
      <c r="A125">
        <v>123</v>
      </c>
      <c r="B125">
        <v>0.50885000000000002</v>
      </c>
      <c r="C125">
        <v>0.50372300000000003</v>
      </c>
      <c r="D125">
        <v>0.50292999999999999</v>
      </c>
      <c r="E125">
        <v>7.7170000000000002E-2</v>
      </c>
    </row>
    <row r="126" spans="1:5" x14ac:dyDescent="0.2">
      <c r="A126">
        <v>124</v>
      </c>
      <c r="B126">
        <v>0.55563399999999996</v>
      </c>
      <c r="C126">
        <v>0.55929600000000002</v>
      </c>
      <c r="D126">
        <v>0.55859400000000003</v>
      </c>
      <c r="E126">
        <v>4.6023000000000001E-2</v>
      </c>
    </row>
    <row r="127" spans="1:5" x14ac:dyDescent="0.2">
      <c r="A127">
        <v>125</v>
      </c>
      <c r="B127">
        <v>0.59738199999999997</v>
      </c>
      <c r="C127">
        <v>0.61056500000000002</v>
      </c>
      <c r="D127">
        <v>0.61035200000000001</v>
      </c>
      <c r="E127">
        <v>2.3223000000000001E-2</v>
      </c>
    </row>
    <row r="128" spans="1:5" x14ac:dyDescent="0.2">
      <c r="A128">
        <v>126</v>
      </c>
      <c r="B128">
        <v>0.63305699999999998</v>
      </c>
      <c r="C128">
        <v>0.65631099999999998</v>
      </c>
      <c r="D128">
        <v>0.65625</v>
      </c>
      <c r="E128">
        <v>9.332E-3</v>
      </c>
    </row>
    <row r="129" spans="1:5" x14ac:dyDescent="0.2">
      <c r="A129">
        <v>127</v>
      </c>
      <c r="B129">
        <v>0.66168199999999999</v>
      </c>
      <c r="C129">
        <v>0.69528199999999996</v>
      </c>
      <c r="D129">
        <v>0.69433599999999995</v>
      </c>
      <c r="E129">
        <v>4.692E-3</v>
      </c>
    </row>
    <row r="130" spans="1:5" x14ac:dyDescent="0.2">
      <c r="A130">
        <v>128</v>
      </c>
      <c r="B130">
        <v>0.68283099999999997</v>
      </c>
      <c r="C130">
        <v>0.72680699999999998</v>
      </c>
      <c r="D130">
        <v>0.72656200000000004</v>
      </c>
      <c r="E130">
        <v>9.4179999999999993E-3</v>
      </c>
    </row>
    <row r="131" spans="1:5" x14ac:dyDescent="0.2">
      <c r="A131">
        <v>129</v>
      </c>
      <c r="B131">
        <v>0.695496</v>
      </c>
      <c r="C131">
        <v>0.749664</v>
      </c>
      <c r="D131">
        <v>0.74902299999999999</v>
      </c>
      <c r="E131">
        <v>2.3393000000000001E-2</v>
      </c>
    </row>
    <row r="132" spans="1:5" x14ac:dyDescent="0.2">
      <c r="A132">
        <v>130</v>
      </c>
      <c r="B132">
        <v>0.69992100000000002</v>
      </c>
      <c r="C132">
        <v>0.76379399999999997</v>
      </c>
      <c r="D132">
        <v>0.76367200000000002</v>
      </c>
      <c r="E132">
        <v>4.6273000000000002E-2</v>
      </c>
    </row>
    <row r="133" spans="1:5" x14ac:dyDescent="0.2">
      <c r="A133">
        <v>131</v>
      </c>
      <c r="B133">
        <v>0.69552599999999998</v>
      </c>
      <c r="C133">
        <v>0.76834100000000005</v>
      </c>
      <c r="D133">
        <v>0.76757799999999998</v>
      </c>
      <c r="E133">
        <v>7.7493999999999993E-2</v>
      </c>
    </row>
    <row r="134" spans="1:5" x14ac:dyDescent="0.2">
      <c r="A134">
        <v>132</v>
      </c>
      <c r="B134">
        <v>0.68273899999999998</v>
      </c>
      <c r="C134">
        <v>0.76364100000000001</v>
      </c>
      <c r="D134">
        <v>0.76269500000000001</v>
      </c>
      <c r="E134">
        <v>0.116287</v>
      </c>
    </row>
    <row r="135" spans="1:5" x14ac:dyDescent="0.2">
      <c r="A135">
        <v>133</v>
      </c>
      <c r="B135">
        <v>0.661713</v>
      </c>
      <c r="C135">
        <v>0.74951199999999996</v>
      </c>
      <c r="D135">
        <v>0.74902299999999999</v>
      </c>
      <c r="E135">
        <v>0.16169700000000001</v>
      </c>
    </row>
    <row r="136" spans="1:5" x14ac:dyDescent="0.2">
      <c r="A136">
        <v>134</v>
      </c>
      <c r="B136">
        <v>0.63302599999999998</v>
      </c>
      <c r="C136">
        <v>0.72643999999999997</v>
      </c>
      <c r="D136">
        <v>0.72558599999999995</v>
      </c>
      <c r="E136">
        <v>0.21260499999999999</v>
      </c>
    </row>
    <row r="137" spans="1:5" x14ac:dyDescent="0.2">
      <c r="A137">
        <v>135</v>
      </c>
      <c r="B137">
        <v>0.59741200000000005</v>
      </c>
      <c r="C137">
        <v>0.69503800000000004</v>
      </c>
      <c r="D137">
        <v>0.69433599999999995</v>
      </c>
      <c r="E137">
        <v>0.267758</v>
      </c>
    </row>
    <row r="138" spans="1:5" x14ac:dyDescent="0.2">
      <c r="A138">
        <v>136</v>
      </c>
      <c r="B138">
        <v>0.55560299999999996</v>
      </c>
      <c r="C138">
        <v>0.65585300000000002</v>
      </c>
      <c r="D138">
        <v>0.65527299999999999</v>
      </c>
      <c r="E138">
        <v>0.32579799999999998</v>
      </c>
    </row>
    <row r="139" spans="1:5" x14ac:dyDescent="0.2">
      <c r="A139">
        <v>137</v>
      </c>
      <c r="B139">
        <v>0.50888100000000003</v>
      </c>
      <c r="C139">
        <v>0.61019900000000005</v>
      </c>
      <c r="D139">
        <v>0.609375</v>
      </c>
      <c r="E139">
        <v>0.38529600000000003</v>
      </c>
    </row>
    <row r="140" spans="1:5" x14ac:dyDescent="0.2">
      <c r="A140">
        <v>138</v>
      </c>
      <c r="B140">
        <v>0.45809899999999998</v>
      </c>
      <c r="C140">
        <v>0.55877699999999997</v>
      </c>
      <c r="D140">
        <v>0.55859400000000003</v>
      </c>
      <c r="E140">
        <v>0.44478800000000002</v>
      </c>
    </row>
    <row r="141" spans="1:5" x14ac:dyDescent="0.2">
      <c r="A141">
        <v>139</v>
      </c>
      <c r="B141">
        <v>0.40472399999999997</v>
      </c>
      <c r="C141">
        <v>0.50320399999999998</v>
      </c>
      <c r="D141">
        <v>0.50292999999999999</v>
      </c>
      <c r="E141">
        <v>0.50280800000000003</v>
      </c>
    </row>
    <row r="142" spans="1:5" x14ac:dyDescent="0.2">
      <c r="A142">
        <v>140</v>
      </c>
      <c r="B142">
        <v>0.34997600000000001</v>
      </c>
      <c r="C142">
        <v>0.44467200000000001</v>
      </c>
      <c r="D142">
        <v>0.44433600000000001</v>
      </c>
      <c r="E142">
        <v>0.55792900000000001</v>
      </c>
    </row>
    <row r="143" spans="1:5" x14ac:dyDescent="0.2">
      <c r="A143">
        <v>141</v>
      </c>
      <c r="B143">
        <v>0.29525800000000002</v>
      </c>
      <c r="C143">
        <v>0.38470500000000002</v>
      </c>
      <c r="D143">
        <v>0.38378899999999999</v>
      </c>
      <c r="E143">
        <v>0.60879300000000003</v>
      </c>
    </row>
    <row r="144" spans="1:5" x14ac:dyDescent="0.2">
      <c r="A144">
        <v>142</v>
      </c>
      <c r="B144">
        <v>0.24188200000000001</v>
      </c>
      <c r="C144">
        <v>0.32473800000000003</v>
      </c>
      <c r="D144">
        <v>0.32421899999999998</v>
      </c>
      <c r="E144">
        <v>0.65414700000000003</v>
      </c>
    </row>
    <row r="145" spans="1:5" x14ac:dyDescent="0.2">
      <c r="A145">
        <v>143</v>
      </c>
      <c r="B145">
        <v>0.191162</v>
      </c>
      <c r="C145">
        <v>0.266235</v>
      </c>
      <c r="D145">
        <v>0.265625</v>
      </c>
      <c r="E145">
        <v>0.69287399999999999</v>
      </c>
    </row>
    <row r="146" spans="1:5" x14ac:dyDescent="0.2">
      <c r="A146">
        <v>144</v>
      </c>
      <c r="B146">
        <v>0.144287</v>
      </c>
      <c r="C146">
        <v>0.21063200000000001</v>
      </c>
      <c r="D146">
        <v>0.20996100000000001</v>
      </c>
      <c r="E146">
        <v>0.72402</v>
      </c>
    </row>
    <row r="147" spans="1:5" x14ac:dyDescent="0.2">
      <c r="A147">
        <v>145</v>
      </c>
      <c r="B147">
        <v>0.102631</v>
      </c>
      <c r="C147">
        <v>0.15942400000000001</v>
      </c>
      <c r="D147">
        <v>0.15917999999999999</v>
      </c>
      <c r="E147">
        <v>0.74681799999999998</v>
      </c>
    </row>
    <row r="148" spans="1:5" x14ac:dyDescent="0.2">
      <c r="A148">
        <v>146</v>
      </c>
      <c r="B148">
        <v>6.6864000000000007E-2</v>
      </c>
      <c r="C148">
        <v>0.113617</v>
      </c>
      <c r="D148">
        <v>0.11328100000000001</v>
      </c>
      <c r="E148">
        <v>0.76070599999999999</v>
      </c>
    </row>
    <row r="149" spans="1:5" x14ac:dyDescent="0.2">
      <c r="A149">
        <v>147</v>
      </c>
      <c r="B149">
        <v>3.8300000000000001E-2</v>
      </c>
      <c r="C149">
        <v>7.4676999999999993E-2</v>
      </c>
      <c r="D149">
        <v>7.4218999999999993E-2</v>
      </c>
      <c r="E149">
        <v>0.76534400000000002</v>
      </c>
    </row>
    <row r="150" spans="1:5" x14ac:dyDescent="0.2">
      <c r="A150">
        <v>148</v>
      </c>
      <c r="B150">
        <v>1.7212000000000002E-2</v>
      </c>
      <c r="C150">
        <v>4.3213000000000001E-2</v>
      </c>
      <c r="D150">
        <v>4.2969E-2</v>
      </c>
      <c r="E150">
        <v>0.76061699999999999</v>
      </c>
    </row>
    <row r="151" spans="1:5" x14ac:dyDescent="0.2">
      <c r="A151">
        <v>149</v>
      </c>
      <c r="B151">
        <v>4.4559999999999999E-3</v>
      </c>
      <c r="C151">
        <v>2.0264000000000001E-2</v>
      </c>
      <c r="D151">
        <v>1.9531E-2</v>
      </c>
      <c r="E151">
        <v>0.74664200000000003</v>
      </c>
    </row>
    <row r="152" spans="1:5" x14ac:dyDescent="0.2">
      <c r="A152">
        <v>150</v>
      </c>
      <c r="B152">
        <v>1.22E-4</v>
      </c>
      <c r="C152">
        <v>6.2560000000000003E-3</v>
      </c>
      <c r="D152">
        <v>5.8589999999999996E-3</v>
      </c>
      <c r="E152">
        <v>0.72376399999999996</v>
      </c>
    </row>
    <row r="153" spans="1:5" x14ac:dyDescent="0.2">
      <c r="A153">
        <v>151</v>
      </c>
      <c r="B153">
        <v>4.3949999999999996E-3</v>
      </c>
      <c r="C153">
        <v>1.5560000000000001E-3</v>
      </c>
      <c r="D153">
        <v>9.77E-4</v>
      </c>
      <c r="E153">
        <v>0.69254499999999997</v>
      </c>
    </row>
    <row r="154" spans="1:5" x14ac:dyDescent="0.2">
      <c r="A154">
        <v>152</v>
      </c>
      <c r="B154">
        <v>1.7273E-2</v>
      </c>
      <c r="C154">
        <v>6.378E-3</v>
      </c>
      <c r="D154">
        <v>5.8589999999999996E-3</v>
      </c>
      <c r="E154">
        <v>0.65375499999999998</v>
      </c>
    </row>
    <row r="155" spans="1:5" x14ac:dyDescent="0.2">
      <c r="A155">
        <v>153</v>
      </c>
      <c r="B155">
        <v>3.8177000000000003E-2</v>
      </c>
      <c r="C155">
        <v>2.0324999999999999E-2</v>
      </c>
      <c r="D155">
        <v>1.9531E-2</v>
      </c>
      <c r="E155">
        <v>0.60834600000000005</v>
      </c>
    </row>
    <row r="156" spans="1:5" x14ac:dyDescent="0.2">
      <c r="A156">
        <v>154</v>
      </c>
      <c r="B156">
        <v>6.6986000000000004E-2</v>
      </c>
      <c r="C156">
        <v>4.3548999999999997E-2</v>
      </c>
      <c r="D156">
        <v>4.2969E-2</v>
      </c>
      <c r="E156">
        <v>0.55743900000000002</v>
      </c>
    </row>
    <row r="157" spans="1:5" x14ac:dyDescent="0.2">
      <c r="A157">
        <v>155</v>
      </c>
      <c r="B157">
        <v>0.10253900000000001</v>
      </c>
      <c r="C157">
        <v>7.4889999999999998E-2</v>
      </c>
      <c r="D157">
        <v>7.4218999999999993E-2</v>
      </c>
      <c r="E157">
        <v>0.50228600000000001</v>
      </c>
    </row>
    <row r="158" spans="1:5" x14ac:dyDescent="0.2">
      <c r="A158">
        <v>156</v>
      </c>
      <c r="B158">
        <v>0.144348</v>
      </c>
      <c r="C158">
        <v>0.114105</v>
      </c>
      <c r="D158">
        <v>0.11328100000000001</v>
      </c>
      <c r="E158">
        <v>0.44424400000000003</v>
      </c>
    </row>
    <row r="159" spans="1:5" x14ac:dyDescent="0.2">
      <c r="A159">
        <v>157</v>
      </c>
      <c r="B159">
        <v>0.191132</v>
      </c>
      <c r="C159">
        <v>0.15985099999999999</v>
      </c>
      <c r="D159">
        <v>0.15917999999999999</v>
      </c>
      <c r="E159">
        <v>0.38474399999999997</v>
      </c>
    </row>
    <row r="160" spans="1:5" x14ac:dyDescent="0.2">
      <c r="A160">
        <v>158</v>
      </c>
      <c r="B160">
        <v>0.24188200000000001</v>
      </c>
      <c r="C160">
        <v>0.21118200000000001</v>
      </c>
      <c r="D160">
        <v>0.21093799999999999</v>
      </c>
      <c r="E160">
        <v>0.32524999999999998</v>
      </c>
    </row>
    <row r="161" spans="1:5" x14ac:dyDescent="0.2">
      <c r="A161">
        <v>159</v>
      </c>
      <c r="B161">
        <v>0.29525800000000002</v>
      </c>
      <c r="C161">
        <v>0.26678499999999999</v>
      </c>
      <c r="D161">
        <v>0.26660200000000001</v>
      </c>
      <c r="E161">
        <v>0.26722800000000002</v>
      </c>
    </row>
    <row r="162" spans="1:5" x14ac:dyDescent="0.2">
      <c r="A162">
        <v>160</v>
      </c>
      <c r="B162">
        <v>0.34997600000000001</v>
      </c>
      <c r="C162">
        <v>0.32528699999999999</v>
      </c>
      <c r="D162">
        <v>0.32519500000000001</v>
      </c>
      <c r="E162">
        <v>0.21210699999999999</v>
      </c>
    </row>
    <row r="163" spans="1:5" x14ac:dyDescent="0.2">
      <c r="A163">
        <v>161</v>
      </c>
      <c r="B163">
        <v>0.40472399999999997</v>
      </c>
      <c r="C163">
        <v>0.38525399999999999</v>
      </c>
      <c r="D163">
        <v>0.384766</v>
      </c>
      <c r="E163">
        <v>0.161244</v>
      </c>
    </row>
    <row r="164" spans="1:5" x14ac:dyDescent="0.2">
      <c r="A164">
        <v>162</v>
      </c>
      <c r="B164">
        <v>0.45812999999999998</v>
      </c>
      <c r="C164">
        <v>0.44525100000000001</v>
      </c>
      <c r="D164">
        <v>0.44433600000000001</v>
      </c>
      <c r="E164">
        <v>0.115892</v>
      </c>
    </row>
    <row r="165" spans="1:5" x14ac:dyDescent="0.2">
      <c r="A165">
        <v>163</v>
      </c>
      <c r="B165">
        <v>0.50882000000000005</v>
      </c>
      <c r="C165">
        <v>0.50372300000000003</v>
      </c>
      <c r="D165">
        <v>0.50292999999999999</v>
      </c>
      <c r="E165">
        <v>7.7165999999999998E-2</v>
      </c>
    </row>
    <row r="166" spans="1:5" x14ac:dyDescent="0.2">
      <c r="A166">
        <v>164</v>
      </c>
      <c r="B166">
        <v>0.55566400000000005</v>
      </c>
      <c r="C166">
        <v>0.55932599999999999</v>
      </c>
      <c r="D166">
        <v>0.55859400000000003</v>
      </c>
      <c r="E166">
        <v>4.6020999999999999E-2</v>
      </c>
    </row>
    <row r="167" spans="1:5" x14ac:dyDescent="0.2">
      <c r="A167">
        <v>165</v>
      </c>
      <c r="B167">
        <v>0.59738199999999997</v>
      </c>
      <c r="C167">
        <v>0.61053500000000005</v>
      </c>
      <c r="D167">
        <v>0.61035200000000001</v>
      </c>
      <c r="E167">
        <v>2.3222E-2</v>
      </c>
    </row>
    <row r="168" spans="1:5" x14ac:dyDescent="0.2">
      <c r="A168">
        <v>166</v>
      </c>
      <c r="B168">
        <v>0.63302599999999998</v>
      </c>
      <c r="C168">
        <v>0.656281</v>
      </c>
      <c r="D168">
        <v>0.65625</v>
      </c>
      <c r="E168">
        <v>9.332E-3</v>
      </c>
    </row>
    <row r="169" spans="1:5" x14ac:dyDescent="0.2">
      <c r="A169">
        <v>167</v>
      </c>
      <c r="B169">
        <v>0.66174299999999997</v>
      </c>
      <c r="C169">
        <v>0.69534300000000004</v>
      </c>
      <c r="D169">
        <v>0.69531200000000004</v>
      </c>
      <c r="E169">
        <v>4.692E-3</v>
      </c>
    </row>
    <row r="170" spans="1:5" x14ac:dyDescent="0.2">
      <c r="A170">
        <v>168</v>
      </c>
      <c r="B170">
        <v>0.68270900000000001</v>
      </c>
      <c r="C170">
        <v>0.72668500000000003</v>
      </c>
      <c r="D170">
        <v>0.72656200000000004</v>
      </c>
      <c r="E170">
        <v>9.4179999999999993E-3</v>
      </c>
    </row>
    <row r="171" spans="1:5" x14ac:dyDescent="0.2">
      <c r="A171">
        <v>169</v>
      </c>
      <c r="B171">
        <v>0.69561799999999996</v>
      </c>
      <c r="C171">
        <v>0.74978599999999995</v>
      </c>
      <c r="D171">
        <v>0.74902299999999999</v>
      </c>
      <c r="E171">
        <v>2.3392E-2</v>
      </c>
    </row>
    <row r="172" spans="1:5" x14ac:dyDescent="0.2">
      <c r="A172">
        <v>170</v>
      </c>
      <c r="B172">
        <v>0.69982900000000003</v>
      </c>
      <c r="C172">
        <v>0.76364100000000001</v>
      </c>
      <c r="D172">
        <v>0.76269500000000001</v>
      </c>
      <c r="E172">
        <v>4.6272000000000001E-2</v>
      </c>
    </row>
    <row r="173" spans="1:5" x14ac:dyDescent="0.2">
      <c r="A173">
        <v>171</v>
      </c>
      <c r="B173">
        <v>0.69564800000000004</v>
      </c>
      <c r="C173">
        <v>0.76849400000000001</v>
      </c>
      <c r="D173">
        <v>0.76757799999999998</v>
      </c>
      <c r="E173">
        <v>7.7493999999999993E-2</v>
      </c>
    </row>
    <row r="174" spans="1:5" x14ac:dyDescent="0.2">
      <c r="A174">
        <v>172</v>
      </c>
      <c r="B174">
        <v>0.68270900000000001</v>
      </c>
      <c r="C174">
        <v>0.76358000000000004</v>
      </c>
      <c r="D174">
        <v>0.76269500000000001</v>
      </c>
      <c r="E174">
        <v>0.116288</v>
      </c>
    </row>
    <row r="175" spans="1:5" x14ac:dyDescent="0.2">
      <c r="A175">
        <v>173</v>
      </c>
      <c r="B175">
        <v>0.66174299999999997</v>
      </c>
      <c r="C175">
        <v>0.74957300000000004</v>
      </c>
      <c r="D175">
        <v>0.74902299999999999</v>
      </c>
      <c r="E175">
        <v>0.16170000000000001</v>
      </c>
    </row>
    <row r="176" spans="1:5" x14ac:dyDescent="0.2">
      <c r="A176">
        <v>174</v>
      </c>
      <c r="B176">
        <v>0.63302599999999998</v>
      </c>
      <c r="C176">
        <v>0.72643999999999997</v>
      </c>
      <c r="D176">
        <v>0.72558599999999995</v>
      </c>
      <c r="E176">
        <v>0.21260999999999999</v>
      </c>
    </row>
    <row r="177" spans="1:5" x14ac:dyDescent="0.2">
      <c r="A177">
        <v>175</v>
      </c>
      <c r="B177">
        <v>0.59738199999999997</v>
      </c>
      <c r="C177">
        <v>0.69497699999999996</v>
      </c>
      <c r="D177">
        <v>0.69433599999999995</v>
      </c>
      <c r="E177">
        <v>0.26776499999999998</v>
      </c>
    </row>
    <row r="178" spans="1:5" x14ac:dyDescent="0.2">
      <c r="A178">
        <v>176</v>
      </c>
      <c r="B178">
        <v>0.55566400000000005</v>
      </c>
      <c r="C178">
        <v>0.655914</v>
      </c>
      <c r="D178">
        <v>0.65527299999999999</v>
      </c>
      <c r="E178">
        <v>0.32580599999999998</v>
      </c>
    </row>
    <row r="179" spans="1:5" x14ac:dyDescent="0.2">
      <c r="A179">
        <v>177</v>
      </c>
      <c r="B179">
        <v>0.50882000000000005</v>
      </c>
      <c r="C179">
        <v>0.61007699999999998</v>
      </c>
      <c r="D179">
        <v>0.609375</v>
      </c>
      <c r="E179">
        <v>0.38530399999999998</v>
      </c>
    </row>
    <row r="180" spans="1:5" x14ac:dyDescent="0.2">
      <c r="A180">
        <v>178</v>
      </c>
      <c r="B180">
        <v>0.45812999999999998</v>
      </c>
      <c r="C180">
        <v>0.55883799999999995</v>
      </c>
      <c r="D180">
        <v>0.55859400000000003</v>
      </c>
      <c r="E180">
        <v>0.44479400000000002</v>
      </c>
    </row>
    <row r="181" spans="1:5" x14ac:dyDescent="0.2">
      <c r="A181">
        <v>179</v>
      </c>
      <c r="B181">
        <v>0.40472399999999997</v>
      </c>
      <c r="C181">
        <v>0.50317400000000001</v>
      </c>
      <c r="D181">
        <v>0.50292999999999999</v>
      </c>
      <c r="E181">
        <v>0.50281299999999995</v>
      </c>
    </row>
    <row r="182" spans="1:5" x14ac:dyDescent="0.2">
      <c r="A182">
        <v>180</v>
      </c>
      <c r="B182">
        <v>0.34997600000000001</v>
      </c>
      <c r="C182">
        <v>0.44470199999999999</v>
      </c>
      <c r="D182">
        <v>0.44433600000000001</v>
      </c>
      <c r="E182">
        <v>0.55793099999999995</v>
      </c>
    </row>
    <row r="183" spans="1:5" x14ac:dyDescent="0.2">
      <c r="A183">
        <v>181</v>
      </c>
      <c r="B183">
        <v>0.29525800000000002</v>
      </c>
      <c r="C183">
        <v>0.38470500000000002</v>
      </c>
      <c r="D183">
        <v>0.38378899999999999</v>
      </c>
      <c r="E183">
        <v>0.60879300000000003</v>
      </c>
    </row>
    <row r="184" spans="1:5" x14ac:dyDescent="0.2">
      <c r="A184">
        <v>182</v>
      </c>
      <c r="B184">
        <v>0.24188200000000001</v>
      </c>
      <c r="C184">
        <v>0.32473800000000003</v>
      </c>
      <c r="D184">
        <v>0.32421899999999998</v>
      </c>
      <c r="E184">
        <v>0.65414499999999998</v>
      </c>
    </row>
    <row r="185" spans="1:5" x14ac:dyDescent="0.2">
      <c r="A185">
        <v>183</v>
      </c>
      <c r="B185">
        <v>0.191162</v>
      </c>
      <c r="C185">
        <v>0.266235</v>
      </c>
      <c r="D185">
        <v>0.265625</v>
      </c>
      <c r="E185">
        <v>0.69287100000000001</v>
      </c>
    </row>
    <row r="186" spans="1:5" x14ac:dyDescent="0.2">
      <c r="A186">
        <v>184</v>
      </c>
      <c r="B186">
        <v>0.144348</v>
      </c>
      <c r="C186">
        <v>0.21069299999999999</v>
      </c>
      <c r="D186">
        <v>0.20996100000000001</v>
      </c>
      <c r="E186">
        <v>0.72401800000000005</v>
      </c>
    </row>
    <row r="187" spans="1:5" x14ac:dyDescent="0.2">
      <c r="A187">
        <v>185</v>
      </c>
      <c r="B187">
        <v>0.10256999999999999</v>
      </c>
      <c r="C187">
        <v>0.159363</v>
      </c>
      <c r="D187">
        <v>0.15917999999999999</v>
      </c>
      <c r="E187">
        <v>0.74681699999999995</v>
      </c>
    </row>
    <row r="188" spans="1:5" x14ac:dyDescent="0.2">
      <c r="A188">
        <v>186</v>
      </c>
      <c r="B188">
        <v>6.6986000000000004E-2</v>
      </c>
      <c r="C188">
        <v>0.113708</v>
      </c>
      <c r="D188">
        <v>0.11328100000000001</v>
      </c>
      <c r="E188">
        <v>0.76070700000000002</v>
      </c>
    </row>
    <row r="189" spans="1:5" x14ac:dyDescent="0.2">
      <c r="A189">
        <v>187</v>
      </c>
      <c r="B189">
        <v>3.8147E-2</v>
      </c>
      <c r="C189">
        <v>7.4524000000000007E-2</v>
      </c>
      <c r="D189">
        <v>7.4218999999999993E-2</v>
      </c>
      <c r="E189">
        <v>0.76534500000000005</v>
      </c>
    </row>
    <row r="190" spans="1:5" x14ac:dyDescent="0.2">
      <c r="A190">
        <v>188</v>
      </c>
      <c r="B190">
        <v>1.7273E-2</v>
      </c>
      <c r="C190">
        <v>4.3274E-2</v>
      </c>
      <c r="D190">
        <v>4.2969E-2</v>
      </c>
      <c r="E190">
        <v>0.76061800000000002</v>
      </c>
    </row>
    <row r="191" spans="1:5" x14ac:dyDescent="0.2">
      <c r="A191">
        <v>189</v>
      </c>
      <c r="B191">
        <v>4.3639999999999998E-3</v>
      </c>
      <c r="C191">
        <v>2.0202999999999999E-2</v>
      </c>
      <c r="D191">
        <v>1.9531E-2</v>
      </c>
      <c r="E191">
        <v>0.74664200000000003</v>
      </c>
    </row>
    <row r="192" spans="1:5" x14ac:dyDescent="0.2">
      <c r="A192">
        <v>190</v>
      </c>
      <c r="B192">
        <v>1.5300000000000001E-4</v>
      </c>
      <c r="C192">
        <v>6.2870000000000001E-3</v>
      </c>
      <c r="D192">
        <v>5.8589999999999996E-3</v>
      </c>
      <c r="E192">
        <v>0.72376300000000005</v>
      </c>
    </row>
    <row r="193" spans="1:5" x14ac:dyDescent="0.2">
      <c r="A193">
        <v>191</v>
      </c>
      <c r="B193">
        <v>4.4250000000000001E-3</v>
      </c>
      <c r="C193">
        <v>1.5870000000000001E-3</v>
      </c>
      <c r="D193">
        <v>9.77E-4</v>
      </c>
      <c r="E193">
        <v>0.69254199999999999</v>
      </c>
    </row>
    <row r="194" spans="1:5" x14ac:dyDescent="0.2">
      <c r="A194">
        <v>192</v>
      </c>
      <c r="B194">
        <v>1.7242E-2</v>
      </c>
      <c r="C194">
        <v>6.3480000000000003E-3</v>
      </c>
      <c r="D194">
        <v>5.8589999999999996E-3</v>
      </c>
      <c r="E194">
        <v>0.65375000000000005</v>
      </c>
    </row>
    <row r="195" spans="1:5" x14ac:dyDescent="0.2">
      <c r="A195">
        <v>193</v>
      </c>
      <c r="B195">
        <v>3.8268999999999997E-2</v>
      </c>
      <c r="C195">
        <v>2.0476999999999999E-2</v>
      </c>
      <c r="D195">
        <v>1.9531E-2</v>
      </c>
      <c r="E195">
        <v>0.60834200000000005</v>
      </c>
    </row>
    <row r="196" spans="1:5" x14ac:dyDescent="0.2">
      <c r="A196">
        <v>194</v>
      </c>
      <c r="B196">
        <v>6.6894999999999996E-2</v>
      </c>
      <c r="C196">
        <v>4.3427E-2</v>
      </c>
      <c r="D196">
        <v>4.2969E-2</v>
      </c>
      <c r="E196">
        <v>0.55743600000000004</v>
      </c>
    </row>
    <row r="197" spans="1:5" x14ac:dyDescent="0.2">
      <c r="A197">
        <v>195</v>
      </c>
      <c r="B197">
        <v>0.102631</v>
      </c>
      <c r="C197">
        <v>7.5011999999999995E-2</v>
      </c>
      <c r="D197">
        <v>7.4218999999999993E-2</v>
      </c>
      <c r="E197">
        <v>0.50228399999999995</v>
      </c>
    </row>
    <row r="198" spans="1:5" x14ac:dyDescent="0.2">
      <c r="A198">
        <v>196</v>
      </c>
      <c r="B198">
        <v>0.144287</v>
      </c>
      <c r="C198">
        <v>0.113983</v>
      </c>
      <c r="D198">
        <v>0.11328100000000001</v>
      </c>
      <c r="E198">
        <v>0.444245</v>
      </c>
    </row>
    <row r="199" spans="1:5" x14ac:dyDescent="0.2">
      <c r="A199">
        <v>197</v>
      </c>
      <c r="B199">
        <v>0.191162</v>
      </c>
      <c r="C199">
        <v>0.159882</v>
      </c>
      <c r="D199">
        <v>0.15917999999999999</v>
      </c>
      <c r="E199">
        <v>0.38474599999999998</v>
      </c>
    </row>
    <row r="200" spans="1:5" x14ac:dyDescent="0.2">
      <c r="A200">
        <v>198</v>
      </c>
      <c r="B200">
        <v>0.24185200000000001</v>
      </c>
      <c r="C200">
        <v>0.21115100000000001</v>
      </c>
      <c r="D200">
        <v>0.21093799999999999</v>
      </c>
      <c r="E200">
        <v>0.32525199999999999</v>
      </c>
    </row>
    <row r="201" spans="1:5" x14ac:dyDescent="0.2">
      <c r="A201">
        <v>199</v>
      </c>
      <c r="B201">
        <v>0.29525800000000002</v>
      </c>
      <c r="C201">
        <v>0.26678499999999999</v>
      </c>
      <c r="D201">
        <v>0.26660200000000001</v>
      </c>
      <c r="E201">
        <v>0.26723000000000002</v>
      </c>
    </row>
    <row r="202" spans="1:5" x14ac:dyDescent="0.2">
      <c r="A202">
        <v>200</v>
      </c>
      <c r="B202">
        <v>0.34997600000000001</v>
      </c>
      <c r="C202">
        <v>0.32528699999999999</v>
      </c>
      <c r="D202">
        <v>0.32519500000000001</v>
      </c>
      <c r="E202">
        <v>0.21210699999999999</v>
      </c>
    </row>
    <row r="203" spans="1:5" x14ac:dyDescent="0.2">
      <c r="A203">
        <v>201</v>
      </c>
      <c r="B203">
        <v>0.40472399999999997</v>
      </c>
      <c r="C203">
        <v>0.38525399999999999</v>
      </c>
      <c r="D203">
        <v>0.384766</v>
      </c>
      <c r="E203">
        <v>0.161243</v>
      </c>
    </row>
    <row r="204" spans="1:5" x14ac:dyDescent="0.2">
      <c r="A204">
        <v>202</v>
      </c>
      <c r="B204">
        <v>0.45809899999999998</v>
      </c>
      <c r="C204">
        <v>0.44522099999999998</v>
      </c>
      <c r="D204">
        <v>0.44433600000000001</v>
      </c>
      <c r="E204">
        <v>0.11588900000000001</v>
      </c>
    </row>
    <row r="205" spans="1:5" x14ac:dyDescent="0.2">
      <c r="A205">
        <v>203</v>
      </c>
      <c r="B205">
        <v>0.50888100000000003</v>
      </c>
      <c r="C205">
        <v>0.50375400000000004</v>
      </c>
      <c r="D205">
        <v>0.50292999999999999</v>
      </c>
      <c r="E205">
        <v>7.7162999999999995E-2</v>
      </c>
    </row>
    <row r="206" spans="1:5" x14ac:dyDescent="0.2">
      <c r="A206">
        <v>204</v>
      </c>
      <c r="B206">
        <v>0.55560299999999996</v>
      </c>
      <c r="C206">
        <v>0.55926500000000001</v>
      </c>
      <c r="D206">
        <v>0.55859400000000003</v>
      </c>
      <c r="E206">
        <v>4.6018999999999997E-2</v>
      </c>
    </row>
    <row r="207" spans="1:5" x14ac:dyDescent="0.2">
      <c r="A207">
        <v>205</v>
      </c>
      <c r="B207">
        <v>0.59744299999999995</v>
      </c>
      <c r="C207">
        <v>0.61059600000000003</v>
      </c>
      <c r="D207">
        <v>0.61035200000000001</v>
      </c>
      <c r="E207">
        <v>2.3223000000000001E-2</v>
      </c>
    </row>
    <row r="208" spans="1:5" x14ac:dyDescent="0.2">
      <c r="A208">
        <v>206</v>
      </c>
      <c r="B208">
        <v>0.63302599999999998</v>
      </c>
      <c r="C208">
        <v>0.65625</v>
      </c>
      <c r="D208">
        <v>0.65625</v>
      </c>
      <c r="E208">
        <v>9.3360000000000005E-3</v>
      </c>
    </row>
    <row r="209" spans="1:5" x14ac:dyDescent="0.2">
      <c r="A209">
        <v>207</v>
      </c>
      <c r="B209">
        <v>0.66174299999999997</v>
      </c>
      <c r="C209">
        <v>0.69534300000000004</v>
      </c>
      <c r="D209">
        <v>0.69531200000000004</v>
      </c>
      <c r="E209">
        <v>4.6990000000000001E-3</v>
      </c>
    </row>
    <row r="210" spans="1:5" x14ac:dyDescent="0.2">
      <c r="A210">
        <v>208</v>
      </c>
      <c r="B210">
        <v>0.68273899999999998</v>
      </c>
      <c r="C210">
        <v>0.726715</v>
      </c>
      <c r="D210">
        <v>0.72656200000000004</v>
      </c>
      <c r="E210">
        <v>9.4260000000000004E-3</v>
      </c>
    </row>
    <row r="211" spans="1:5" x14ac:dyDescent="0.2">
      <c r="A211">
        <v>209</v>
      </c>
      <c r="B211">
        <v>0.69552599999999998</v>
      </c>
      <c r="C211">
        <v>0.749664</v>
      </c>
      <c r="D211">
        <v>0.74902299999999999</v>
      </c>
      <c r="E211">
        <v>2.3400000000000001E-2</v>
      </c>
    </row>
    <row r="212" spans="1:5" x14ac:dyDescent="0.2">
      <c r="A212">
        <v>210</v>
      </c>
      <c r="B212">
        <v>0.69992100000000002</v>
      </c>
      <c r="C212">
        <v>0.76376299999999997</v>
      </c>
      <c r="D212">
        <v>0.76367200000000002</v>
      </c>
      <c r="E212">
        <v>4.6278E-2</v>
      </c>
    </row>
    <row r="213" spans="1:5" x14ac:dyDescent="0.2">
      <c r="A213">
        <v>211</v>
      </c>
      <c r="B213">
        <v>0.695496</v>
      </c>
      <c r="C213">
        <v>0.76834100000000005</v>
      </c>
      <c r="D213">
        <v>0.76757799999999998</v>
      </c>
      <c r="E213">
        <v>7.7496999999999996E-2</v>
      </c>
    </row>
    <row r="214" spans="1:5" x14ac:dyDescent="0.2">
      <c r="A214">
        <v>212</v>
      </c>
      <c r="B214">
        <v>0.68283099999999997</v>
      </c>
      <c r="C214">
        <v>0.763733</v>
      </c>
      <c r="D214">
        <v>0.76367200000000002</v>
      </c>
      <c r="E214">
        <v>0.116288</v>
      </c>
    </row>
    <row r="215" spans="1:5" x14ac:dyDescent="0.2">
      <c r="A215">
        <v>213</v>
      </c>
      <c r="B215">
        <v>0.66168199999999999</v>
      </c>
      <c r="C215">
        <v>0.74948099999999995</v>
      </c>
      <c r="D215">
        <v>0.74902299999999999</v>
      </c>
      <c r="E215">
        <v>0.16169500000000001</v>
      </c>
    </row>
    <row r="216" spans="1:5" x14ac:dyDescent="0.2">
      <c r="A216">
        <v>214</v>
      </c>
      <c r="B216">
        <v>0.63308699999999996</v>
      </c>
      <c r="C216">
        <v>0.72653199999999996</v>
      </c>
      <c r="D216">
        <v>0.72558599999999995</v>
      </c>
      <c r="E216">
        <v>0.21260299999999999</v>
      </c>
    </row>
    <row r="217" spans="1:5" x14ac:dyDescent="0.2">
      <c r="A217">
        <v>215</v>
      </c>
      <c r="B217">
        <v>0.59735099999999997</v>
      </c>
      <c r="C217">
        <v>0.69497699999999996</v>
      </c>
      <c r="D217">
        <v>0.69433599999999995</v>
      </c>
      <c r="E217">
        <v>0.26775599999999999</v>
      </c>
    </row>
    <row r="218" spans="1:5" x14ac:dyDescent="0.2">
      <c r="A218">
        <v>216</v>
      </c>
      <c r="B218">
        <v>0.55563399999999996</v>
      </c>
      <c r="C218">
        <v>0.65588400000000002</v>
      </c>
      <c r="D218">
        <v>0.65527299999999999</v>
      </c>
      <c r="E218">
        <v>0.325797</v>
      </c>
    </row>
    <row r="219" spans="1:5" x14ac:dyDescent="0.2">
      <c r="A219">
        <v>217</v>
      </c>
      <c r="B219">
        <v>0.50882000000000005</v>
      </c>
      <c r="C219">
        <v>0.61010699999999995</v>
      </c>
      <c r="D219">
        <v>0.609375</v>
      </c>
      <c r="E219">
        <v>0.38529600000000003</v>
      </c>
    </row>
    <row r="220" spans="1:5" x14ac:dyDescent="0.2">
      <c r="A220">
        <v>218</v>
      </c>
      <c r="B220">
        <v>0.45809899999999998</v>
      </c>
      <c r="C220">
        <v>0.55877699999999997</v>
      </c>
      <c r="D220">
        <v>0.55859400000000003</v>
      </c>
      <c r="E220">
        <v>0.44478699999999999</v>
      </c>
    </row>
    <row r="221" spans="1:5" x14ac:dyDescent="0.2">
      <c r="A221">
        <v>219</v>
      </c>
      <c r="B221">
        <v>0.40472399999999997</v>
      </c>
      <c r="C221">
        <v>0.50320399999999998</v>
      </c>
      <c r="D221">
        <v>0.50292999999999999</v>
      </c>
      <c r="E221">
        <v>0.50280599999999998</v>
      </c>
    </row>
    <row r="222" spans="1:5" x14ac:dyDescent="0.2">
      <c r="A222">
        <v>220</v>
      </c>
      <c r="B222">
        <v>0.34997600000000001</v>
      </c>
      <c r="C222">
        <v>0.44467200000000001</v>
      </c>
      <c r="D222">
        <v>0.44433600000000001</v>
      </c>
      <c r="E222">
        <v>0.557925</v>
      </c>
    </row>
    <row r="223" spans="1:5" x14ac:dyDescent="0.2">
      <c r="A223">
        <v>221</v>
      </c>
      <c r="B223">
        <v>0.29525800000000002</v>
      </c>
      <c r="C223">
        <v>0.38470500000000002</v>
      </c>
      <c r="D223">
        <v>0.38378899999999999</v>
      </c>
      <c r="E223">
        <v>0.60878699999999997</v>
      </c>
    </row>
    <row r="224" spans="1:5" x14ac:dyDescent="0.2">
      <c r="A224">
        <v>222</v>
      </c>
      <c r="B224">
        <v>0.24188200000000001</v>
      </c>
      <c r="C224">
        <v>0.32473800000000003</v>
      </c>
      <c r="D224">
        <v>0.32421899999999998</v>
      </c>
      <c r="E224">
        <v>0.65413900000000003</v>
      </c>
    </row>
    <row r="225" spans="1:5" x14ac:dyDescent="0.2">
      <c r="A225">
        <v>223</v>
      </c>
      <c r="B225">
        <v>0.191132</v>
      </c>
      <c r="C225">
        <v>0.266235</v>
      </c>
      <c r="D225">
        <v>0.265625</v>
      </c>
      <c r="E225">
        <v>0.69286599999999998</v>
      </c>
    </row>
    <row r="226" spans="1:5" x14ac:dyDescent="0.2">
      <c r="A226">
        <v>224</v>
      </c>
      <c r="B226">
        <v>0.144348</v>
      </c>
      <c r="C226">
        <v>0.21069299999999999</v>
      </c>
      <c r="D226">
        <v>0.20996100000000001</v>
      </c>
      <c r="E226">
        <v>0.72401300000000002</v>
      </c>
    </row>
    <row r="227" spans="1:5" x14ac:dyDescent="0.2">
      <c r="A227">
        <v>225</v>
      </c>
      <c r="B227">
        <v>0.1026</v>
      </c>
      <c r="C227">
        <v>0.15939300000000001</v>
      </c>
      <c r="D227">
        <v>0.15917999999999999</v>
      </c>
      <c r="E227">
        <v>0.74681299999999995</v>
      </c>
    </row>
    <row r="228" spans="1:5" x14ac:dyDescent="0.2">
      <c r="A228">
        <v>226</v>
      </c>
      <c r="B228">
        <v>6.6924999999999998E-2</v>
      </c>
      <c r="C228">
        <v>0.113647</v>
      </c>
      <c r="D228">
        <v>0.11328100000000001</v>
      </c>
      <c r="E228">
        <v>0.76070499999999996</v>
      </c>
    </row>
    <row r="229" spans="1:5" x14ac:dyDescent="0.2">
      <c r="A229">
        <v>227</v>
      </c>
      <c r="B229">
        <v>3.8300000000000001E-2</v>
      </c>
      <c r="C229">
        <v>7.4676999999999993E-2</v>
      </c>
      <c r="D229">
        <v>7.4218999999999993E-2</v>
      </c>
      <c r="E229">
        <v>0.76534599999999997</v>
      </c>
    </row>
    <row r="230" spans="1:5" x14ac:dyDescent="0.2">
      <c r="A230">
        <v>228</v>
      </c>
      <c r="B230">
        <v>1.7151E-2</v>
      </c>
      <c r="C230">
        <v>4.3152000000000003E-2</v>
      </c>
      <c r="D230">
        <v>4.2969E-2</v>
      </c>
      <c r="E230">
        <v>0.76062099999999999</v>
      </c>
    </row>
    <row r="231" spans="1:5" x14ac:dyDescent="0.2">
      <c r="A231">
        <v>229</v>
      </c>
      <c r="B231">
        <v>4.4860000000000004E-3</v>
      </c>
      <c r="C231">
        <v>2.0294E-2</v>
      </c>
      <c r="D231">
        <v>1.9531E-2</v>
      </c>
      <c r="E231">
        <v>0.74664699999999995</v>
      </c>
    </row>
    <row r="232" spans="1:5" x14ac:dyDescent="0.2">
      <c r="A232">
        <v>230</v>
      </c>
      <c r="B232">
        <v>3.1000000000000001E-5</v>
      </c>
      <c r="C232">
        <v>6.1650000000000003E-3</v>
      </c>
      <c r="D232">
        <v>5.8589999999999996E-3</v>
      </c>
      <c r="E232">
        <v>0.72376700000000005</v>
      </c>
    </row>
    <row r="233" spans="1:5" x14ac:dyDescent="0.2">
      <c r="A233">
        <v>231</v>
      </c>
      <c r="B233">
        <v>4.4559999999999999E-3</v>
      </c>
      <c r="C233">
        <v>1.6169999999999999E-3</v>
      </c>
      <c r="D233">
        <v>9.77E-4</v>
      </c>
      <c r="E233">
        <v>0.69254599999999999</v>
      </c>
    </row>
    <row r="234" spans="1:5" x14ac:dyDescent="0.2">
      <c r="A234">
        <v>232</v>
      </c>
      <c r="B234">
        <v>1.7212000000000002E-2</v>
      </c>
      <c r="C234">
        <v>6.3169999999999997E-3</v>
      </c>
      <c r="D234">
        <v>5.8589999999999996E-3</v>
      </c>
      <c r="E234">
        <v>0.653752</v>
      </c>
    </row>
    <row r="235" spans="1:5" x14ac:dyDescent="0.2">
      <c r="A235">
        <v>233</v>
      </c>
      <c r="B235">
        <v>3.8268999999999997E-2</v>
      </c>
      <c r="C235">
        <v>2.0447E-2</v>
      </c>
      <c r="D235">
        <v>1.9531E-2</v>
      </c>
      <c r="E235">
        <v>0.60834100000000002</v>
      </c>
    </row>
    <row r="236" spans="1:5" x14ac:dyDescent="0.2">
      <c r="A236">
        <v>234</v>
      </c>
      <c r="B236">
        <v>6.6956000000000002E-2</v>
      </c>
      <c r="C236">
        <v>4.3518000000000001E-2</v>
      </c>
      <c r="D236">
        <v>4.2969E-2</v>
      </c>
      <c r="E236">
        <v>0.55743299999999996</v>
      </c>
    </row>
    <row r="237" spans="1:5" x14ac:dyDescent="0.2">
      <c r="A237">
        <v>235</v>
      </c>
      <c r="B237">
        <v>0.10256999999999999</v>
      </c>
      <c r="C237">
        <v>7.4921000000000001E-2</v>
      </c>
      <c r="D237">
        <v>7.4218999999999993E-2</v>
      </c>
      <c r="E237">
        <v>0.50227999999999995</v>
      </c>
    </row>
    <row r="238" spans="1:5" x14ac:dyDescent="0.2">
      <c r="A238">
        <v>236</v>
      </c>
      <c r="B238">
        <v>0.14437900000000001</v>
      </c>
      <c r="C238">
        <v>0.114105</v>
      </c>
      <c r="D238">
        <v>0.11328100000000001</v>
      </c>
      <c r="E238">
        <v>0.44424000000000002</v>
      </c>
    </row>
    <row r="239" spans="1:5" x14ac:dyDescent="0.2">
      <c r="A239">
        <v>237</v>
      </c>
      <c r="B239">
        <v>0.19110099999999999</v>
      </c>
      <c r="C239">
        <v>0.15978999999999999</v>
      </c>
      <c r="D239">
        <v>0.15917999999999999</v>
      </c>
      <c r="E239">
        <v>0.38474199999999997</v>
      </c>
    </row>
    <row r="240" spans="1:5" x14ac:dyDescent="0.2">
      <c r="A240">
        <v>238</v>
      </c>
      <c r="B240">
        <v>0.24188200000000001</v>
      </c>
      <c r="C240">
        <v>0.21118200000000001</v>
      </c>
      <c r="D240">
        <v>0.21093799999999999</v>
      </c>
      <c r="E240">
        <v>0.32525100000000001</v>
      </c>
    </row>
    <row r="241" spans="1:5" x14ac:dyDescent="0.2">
      <c r="A241">
        <v>239</v>
      </c>
      <c r="B241">
        <v>0.29525800000000002</v>
      </c>
      <c r="C241">
        <v>0.26675399999999999</v>
      </c>
      <c r="D241">
        <v>0.26660200000000001</v>
      </c>
      <c r="E241">
        <v>0.267231</v>
      </c>
    </row>
    <row r="242" spans="1:5" x14ac:dyDescent="0.2">
      <c r="A242">
        <v>240</v>
      </c>
      <c r="B242">
        <v>0.34997600000000001</v>
      </c>
      <c r="C242">
        <v>0.32528699999999999</v>
      </c>
      <c r="D242">
        <v>0.32519500000000001</v>
      </c>
      <c r="E242">
        <v>0.21210999999999999</v>
      </c>
    </row>
    <row r="243" spans="1:5" x14ac:dyDescent="0.2">
      <c r="A243">
        <v>241</v>
      </c>
      <c r="B243">
        <v>0.40472399999999997</v>
      </c>
      <c r="C243">
        <v>0.38525399999999999</v>
      </c>
      <c r="D243">
        <v>0.384766</v>
      </c>
      <c r="E243">
        <v>0.161246</v>
      </c>
    </row>
    <row r="244" spans="1:5" x14ac:dyDescent="0.2">
      <c r="A244">
        <v>242</v>
      </c>
      <c r="B244">
        <v>0.45809899999999998</v>
      </c>
      <c r="C244">
        <v>0.44525100000000001</v>
      </c>
      <c r="D244">
        <v>0.44433600000000001</v>
      </c>
      <c r="E244">
        <v>0.115892</v>
      </c>
    </row>
    <row r="245" spans="1:5" x14ac:dyDescent="0.2">
      <c r="A245">
        <v>243</v>
      </c>
      <c r="B245">
        <v>0.50882000000000005</v>
      </c>
      <c r="C245">
        <v>0.50372300000000003</v>
      </c>
      <c r="D245">
        <v>0.50292999999999999</v>
      </c>
      <c r="E245">
        <v>7.7163999999999996E-2</v>
      </c>
    </row>
    <row r="246" spans="1:5" x14ac:dyDescent="0.2">
      <c r="A246">
        <v>244</v>
      </c>
      <c r="B246">
        <v>0.55566400000000005</v>
      </c>
      <c r="C246">
        <v>0.55932599999999999</v>
      </c>
      <c r="D246">
        <v>0.55859400000000003</v>
      </c>
      <c r="E246">
        <v>4.6017000000000002E-2</v>
      </c>
    </row>
    <row r="247" spans="1:5" x14ac:dyDescent="0.2">
      <c r="A247">
        <v>245</v>
      </c>
      <c r="B247">
        <v>0.59735099999999997</v>
      </c>
      <c r="C247">
        <v>0.61053500000000005</v>
      </c>
      <c r="D247">
        <v>0.61035200000000001</v>
      </c>
      <c r="E247">
        <v>2.3219E-2</v>
      </c>
    </row>
    <row r="248" spans="1:5" x14ac:dyDescent="0.2">
      <c r="A248">
        <v>246</v>
      </c>
      <c r="B248">
        <v>0.63311799999999996</v>
      </c>
      <c r="C248">
        <v>0.65637199999999996</v>
      </c>
      <c r="D248">
        <v>0.65625</v>
      </c>
      <c r="E248">
        <v>9.3299999999999998E-3</v>
      </c>
    </row>
    <row r="249" spans="1:5" x14ac:dyDescent="0.2">
      <c r="A249">
        <v>247</v>
      </c>
      <c r="B249">
        <v>0.66168199999999999</v>
      </c>
      <c r="C249">
        <v>0.69528199999999996</v>
      </c>
      <c r="D249">
        <v>0.69433599999999995</v>
      </c>
      <c r="E249">
        <v>4.692E-3</v>
      </c>
    </row>
    <row r="250" spans="1:5" x14ac:dyDescent="0.2">
      <c r="A250">
        <v>248</v>
      </c>
      <c r="B250">
        <v>0.68276999999999999</v>
      </c>
      <c r="C250">
        <v>0.726746</v>
      </c>
      <c r="D250">
        <v>0.72656200000000004</v>
      </c>
      <c r="E250">
        <v>9.4190000000000003E-3</v>
      </c>
    </row>
    <row r="251" spans="1:5" x14ac:dyDescent="0.2">
      <c r="A251">
        <v>249</v>
      </c>
      <c r="B251">
        <v>0.69552599999999998</v>
      </c>
      <c r="C251">
        <v>0.749695</v>
      </c>
      <c r="D251">
        <v>0.74902299999999999</v>
      </c>
      <c r="E251">
        <v>2.3394999999999999E-2</v>
      </c>
    </row>
    <row r="252" spans="1:5" x14ac:dyDescent="0.2">
      <c r="A252">
        <v>250</v>
      </c>
      <c r="B252">
        <v>0.69986000000000004</v>
      </c>
      <c r="C252">
        <v>0.76370199999999999</v>
      </c>
      <c r="D252">
        <v>0.76367200000000002</v>
      </c>
      <c r="E252">
        <v>4.6274000000000003E-2</v>
      </c>
    </row>
    <row r="253" spans="1:5" x14ac:dyDescent="0.2">
      <c r="A253">
        <v>251</v>
      </c>
      <c r="B253">
        <v>0.69558699999999996</v>
      </c>
      <c r="C253">
        <v>0.76840200000000003</v>
      </c>
      <c r="D253">
        <v>0.76757799999999998</v>
      </c>
      <c r="E253">
        <v>7.7493999999999993E-2</v>
      </c>
    </row>
    <row r="254" spans="1:5" x14ac:dyDescent="0.2">
      <c r="A254">
        <v>252</v>
      </c>
      <c r="B254">
        <v>0.68270900000000001</v>
      </c>
      <c r="C254">
        <v>0.76358000000000004</v>
      </c>
      <c r="D254">
        <v>0.76269500000000001</v>
      </c>
      <c r="E254">
        <v>0.116285</v>
      </c>
    </row>
    <row r="255" spans="1:5" x14ac:dyDescent="0.2">
      <c r="A255">
        <v>253</v>
      </c>
      <c r="B255">
        <v>0.66180399999999995</v>
      </c>
      <c r="C255">
        <v>0.74963400000000002</v>
      </c>
      <c r="D255">
        <v>0.74902299999999999</v>
      </c>
      <c r="E255">
        <v>0.161694</v>
      </c>
    </row>
    <row r="256" spans="1:5" x14ac:dyDescent="0.2">
      <c r="A256">
        <v>254</v>
      </c>
      <c r="B256">
        <v>0.632996</v>
      </c>
      <c r="C256">
        <v>0.72641</v>
      </c>
      <c r="D256">
        <v>0.72558599999999995</v>
      </c>
      <c r="E256">
        <v>0.21260200000000001</v>
      </c>
    </row>
    <row r="257" spans="1:5" x14ac:dyDescent="0.2">
      <c r="A257">
        <v>255</v>
      </c>
      <c r="B257">
        <v>0.59744299999999995</v>
      </c>
      <c r="C257">
        <v>0.69506800000000002</v>
      </c>
      <c r="D257">
        <v>0.69433599999999995</v>
      </c>
      <c r="E257">
        <v>0.26775599999999999</v>
      </c>
    </row>
    <row r="258" spans="1:5" x14ac:dyDescent="0.2">
      <c r="A258">
        <v>256</v>
      </c>
      <c r="B258">
        <v>0.55560299999999996</v>
      </c>
      <c r="C258">
        <v>0.65585300000000002</v>
      </c>
      <c r="D258">
        <v>0.65527299999999999</v>
      </c>
      <c r="E258">
        <v>0.32579900000000001</v>
      </c>
    </row>
    <row r="259" spans="1:5" x14ac:dyDescent="0.2">
      <c r="A259">
        <v>257</v>
      </c>
      <c r="B259">
        <v>0.50885000000000002</v>
      </c>
      <c r="C259">
        <v>0.61013799999999996</v>
      </c>
      <c r="D259">
        <v>0.609375</v>
      </c>
      <c r="E259">
        <v>0.385299</v>
      </c>
    </row>
    <row r="260" spans="1:5" x14ac:dyDescent="0.2">
      <c r="A260">
        <v>258</v>
      </c>
      <c r="B260">
        <v>0.45809899999999998</v>
      </c>
      <c r="C260">
        <v>0.55877699999999997</v>
      </c>
      <c r="D260">
        <v>0.55859400000000003</v>
      </c>
      <c r="E260">
        <v>0.44479299999999999</v>
      </c>
    </row>
    <row r="261" spans="1:5" x14ac:dyDescent="0.2">
      <c r="A261">
        <v>259</v>
      </c>
      <c r="B261">
        <v>0.40472399999999997</v>
      </c>
      <c r="C261">
        <v>0.50317400000000001</v>
      </c>
      <c r="D261">
        <v>0.50292999999999999</v>
      </c>
      <c r="E261">
        <v>0.50281500000000001</v>
      </c>
    </row>
    <row r="262" spans="1:5" x14ac:dyDescent="0.2">
      <c r="A262">
        <v>260</v>
      </c>
      <c r="B262">
        <v>0.34997600000000001</v>
      </c>
      <c r="C262">
        <v>0.44470199999999999</v>
      </c>
      <c r="D262">
        <v>0.44433600000000001</v>
      </c>
      <c r="E262">
        <v>0.55793599999999999</v>
      </c>
    </row>
    <row r="263" spans="1:5" x14ac:dyDescent="0.2">
      <c r="A263">
        <v>261</v>
      </c>
      <c r="B263">
        <v>0.29525800000000002</v>
      </c>
      <c r="C263">
        <v>0.38470500000000002</v>
      </c>
      <c r="D263">
        <v>0.38378899999999999</v>
      </c>
      <c r="E263">
        <v>0.60879799999999995</v>
      </c>
    </row>
    <row r="264" spans="1:5" x14ac:dyDescent="0.2">
      <c r="A264">
        <v>262</v>
      </c>
      <c r="B264">
        <v>0.24185200000000001</v>
      </c>
      <c r="C264">
        <v>0.32470700000000002</v>
      </c>
      <c r="D264">
        <v>0.32421899999999998</v>
      </c>
      <c r="E264">
        <v>0.65414899999999998</v>
      </c>
    </row>
    <row r="265" spans="1:5" x14ac:dyDescent="0.2">
      <c r="A265">
        <v>263</v>
      </c>
      <c r="B265">
        <v>0.191162</v>
      </c>
      <c r="C265">
        <v>0.266266</v>
      </c>
      <c r="D265">
        <v>0.265625</v>
      </c>
      <c r="E265">
        <v>0.69287399999999999</v>
      </c>
    </row>
    <row r="266" spans="1:5" x14ac:dyDescent="0.2">
      <c r="A266">
        <v>264</v>
      </c>
      <c r="B266">
        <v>0.144318</v>
      </c>
      <c r="C266">
        <v>0.21063200000000001</v>
      </c>
      <c r="D266">
        <v>0.20996100000000001</v>
      </c>
      <c r="E266">
        <v>0.72401800000000005</v>
      </c>
    </row>
    <row r="267" spans="1:5" x14ac:dyDescent="0.2">
      <c r="A267">
        <v>265</v>
      </c>
      <c r="B267">
        <v>0.1026</v>
      </c>
      <c r="C267">
        <v>0.15942400000000001</v>
      </c>
      <c r="D267">
        <v>0.15917999999999999</v>
      </c>
      <c r="E267">
        <v>0.74681500000000001</v>
      </c>
    </row>
    <row r="268" spans="1:5" x14ac:dyDescent="0.2">
      <c r="A268">
        <v>266</v>
      </c>
      <c r="B268">
        <v>6.6924999999999998E-2</v>
      </c>
      <c r="C268">
        <v>0.113678</v>
      </c>
      <c r="D268">
        <v>0.11328100000000001</v>
      </c>
      <c r="E268">
        <v>0.76070499999999996</v>
      </c>
    </row>
    <row r="269" spans="1:5" x14ac:dyDescent="0.2">
      <c r="A269">
        <v>267</v>
      </c>
      <c r="B269">
        <v>3.8239000000000002E-2</v>
      </c>
      <c r="C269">
        <v>7.4615000000000001E-2</v>
      </c>
      <c r="D269">
        <v>7.4218999999999993E-2</v>
      </c>
      <c r="E269">
        <v>0.76534400000000002</v>
      </c>
    </row>
    <row r="270" spans="1:5" x14ac:dyDescent="0.2">
      <c r="A270">
        <v>268</v>
      </c>
      <c r="B270">
        <v>1.7273E-2</v>
      </c>
      <c r="C270">
        <v>4.3274E-2</v>
      </c>
      <c r="D270">
        <v>4.2969E-2</v>
      </c>
      <c r="E270">
        <v>0.76061800000000002</v>
      </c>
    </row>
    <row r="271" spans="1:5" x14ac:dyDescent="0.2">
      <c r="A271">
        <v>269</v>
      </c>
      <c r="B271">
        <v>4.3639999999999998E-3</v>
      </c>
      <c r="C271">
        <v>2.0202999999999999E-2</v>
      </c>
      <c r="D271">
        <v>1.9531E-2</v>
      </c>
      <c r="E271">
        <v>0.74664399999999997</v>
      </c>
    </row>
    <row r="272" spans="1:5" x14ac:dyDescent="0.2">
      <c r="A272">
        <v>270</v>
      </c>
      <c r="B272">
        <v>1.5300000000000001E-4</v>
      </c>
      <c r="C272">
        <v>6.3169999999999997E-3</v>
      </c>
      <c r="D272">
        <v>5.8589999999999996E-3</v>
      </c>
      <c r="E272">
        <v>0.72376600000000002</v>
      </c>
    </row>
    <row r="273" spans="1:5" x14ac:dyDescent="0.2">
      <c r="A273">
        <v>271</v>
      </c>
      <c r="B273">
        <v>4.333E-3</v>
      </c>
      <c r="C273">
        <v>1.4649999999999999E-3</v>
      </c>
      <c r="D273">
        <v>9.77E-4</v>
      </c>
      <c r="E273">
        <v>0.69254599999999999</v>
      </c>
    </row>
    <row r="274" spans="1:5" x14ac:dyDescent="0.2">
      <c r="A274">
        <v>272</v>
      </c>
      <c r="B274">
        <v>1.7273E-2</v>
      </c>
      <c r="C274">
        <v>6.378E-3</v>
      </c>
      <c r="D274">
        <v>5.8589999999999996E-3</v>
      </c>
      <c r="E274">
        <v>0.65375300000000003</v>
      </c>
    </row>
    <row r="275" spans="1:5" x14ac:dyDescent="0.2">
      <c r="A275">
        <v>273</v>
      </c>
      <c r="B275">
        <v>3.8207999999999999E-2</v>
      </c>
      <c r="C275">
        <v>2.0386000000000001E-2</v>
      </c>
      <c r="D275">
        <v>1.9531E-2</v>
      </c>
      <c r="E275">
        <v>0.60834299999999997</v>
      </c>
    </row>
    <row r="276" spans="1:5" x14ac:dyDescent="0.2">
      <c r="A276">
        <v>274</v>
      </c>
      <c r="B276">
        <v>6.6956000000000002E-2</v>
      </c>
      <c r="C276">
        <v>4.3518000000000001E-2</v>
      </c>
      <c r="D276">
        <v>4.2969E-2</v>
      </c>
      <c r="E276">
        <v>0.55743399999999999</v>
      </c>
    </row>
    <row r="277" spans="1:5" x14ac:dyDescent="0.2">
      <c r="A277">
        <v>275</v>
      </c>
      <c r="B277">
        <v>0.1026</v>
      </c>
      <c r="C277">
        <v>7.4981999999999993E-2</v>
      </c>
      <c r="D277">
        <v>7.4218999999999993E-2</v>
      </c>
      <c r="E277">
        <v>0.50228099999999998</v>
      </c>
    </row>
    <row r="278" spans="1:5" x14ac:dyDescent="0.2">
      <c r="A278">
        <v>276</v>
      </c>
      <c r="B278">
        <v>0.144318</v>
      </c>
      <c r="C278">
        <v>0.11404400000000001</v>
      </c>
      <c r="D278">
        <v>0.11328100000000001</v>
      </c>
      <c r="E278">
        <v>0.44424000000000002</v>
      </c>
    </row>
    <row r="279" spans="1:5" x14ac:dyDescent="0.2">
      <c r="A279">
        <v>277</v>
      </c>
      <c r="B279">
        <v>0.191162</v>
      </c>
      <c r="C279">
        <v>0.159882</v>
      </c>
      <c r="D279">
        <v>0.15917999999999999</v>
      </c>
      <c r="E279">
        <v>0.38474199999999997</v>
      </c>
    </row>
    <row r="280" spans="1:5" x14ac:dyDescent="0.2">
      <c r="A280">
        <v>278</v>
      </c>
      <c r="B280">
        <v>0.24185200000000001</v>
      </c>
      <c r="C280">
        <v>0.211121</v>
      </c>
      <c r="D280">
        <v>0.21093799999999999</v>
      </c>
      <c r="E280">
        <v>0.32524999999999998</v>
      </c>
    </row>
    <row r="281" spans="1:5" x14ac:dyDescent="0.2">
      <c r="A281">
        <v>279</v>
      </c>
      <c r="B281">
        <v>0.29525800000000002</v>
      </c>
      <c r="C281">
        <v>0.26678499999999999</v>
      </c>
      <c r="D281">
        <v>0.26660200000000001</v>
      </c>
      <c r="E281">
        <v>0.267231</v>
      </c>
    </row>
    <row r="282" spans="1:5" x14ac:dyDescent="0.2">
      <c r="A282">
        <v>280</v>
      </c>
      <c r="B282">
        <v>0.34997600000000001</v>
      </c>
      <c r="C282">
        <v>0.32525599999999999</v>
      </c>
      <c r="D282">
        <v>0.32519500000000001</v>
      </c>
      <c r="E282">
        <v>0.21211199999999999</v>
      </c>
    </row>
    <row r="283" spans="1:5" x14ac:dyDescent="0.2">
      <c r="A283">
        <v>281</v>
      </c>
      <c r="B283">
        <v>0.40472399999999997</v>
      </c>
      <c r="C283">
        <v>0.38525399999999999</v>
      </c>
      <c r="D283">
        <v>0.384766</v>
      </c>
      <c r="E283">
        <v>0.161249</v>
      </c>
    </row>
    <row r="284" spans="1:5" x14ac:dyDescent="0.2">
      <c r="A284">
        <v>282</v>
      </c>
      <c r="B284">
        <v>0.45809899999999998</v>
      </c>
      <c r="C284">
        <v>0.44522099999999998</v>
      </c>
      <c r="D284">
        <v>0.44433600000000001</v>
      </c>
      <c r="E284">
        <v>0.115896</v>
      </c>
    </row>
    <row r="285" spans="1:5" x14ac:dyDescent="0.2">
      <c r="A285">
        <v>283</v>
      </c>
      <c r="B285">
        <v>0.50882000000000005</v>
      </c>
      <c r="C285">
        <v>0.50372300000000003</v>
      </c>
      <c r="D285">
        <v>0.50292999999999999</v>
      </c>
      <c r="E285">
        <v>7.7170000000000002E-2</v>
      </c>
    </row>
    <row r="286" spans="1:5" x14ac:dyDescent="0.2">
      <c r="A286">
        <v>284</v>
      </c>
      <c r="B286">
        <v>0.55563399999999996</v>
      </c>
      <c r="C286">
        <v>0.55926500000000001</v>
      </c>
      <c r="D286">
        <v>0.55859400000000003</v>
      </c>
      <c r="E286">
        <v>4.6023000000000001E-2</v>
      </c>
    </row>
    <row r="287" spans="1:5" x14ac:dyDescent="0.2">
      <c r="A287">
        <v>285</v>
      </c>
      <c r="B287">
        <v>0.59741200000000005</v>
      </c>
      <c r="C287">
        <v>0.61059600000000003</v>
      </c>
      <c r="D287">
        <v>0.61035200000000001</v>
      </c>
      <c r="E287">
        <v>2.3223000000000001E-2</v>
      </c>
    </row>
    <row r="288" spans="1:5" x14ac:dyDescent="0.2">
      <c r="A288">
        <v>286</v>
      </c>
      <c r="B288">
        <v>0.632996</v>
      </c>
      <c r="C288">
        <v>0.65625</v>
      </c>
      <c r="D288">
        <v>0.65625</v>
      </c>
      <c r="E288">
        <v>9.3329999999999993E-3</v>
      </c>
    </row>
    <row r="289" spans="1:5" x14ac:dyDescent="0.2">
      <c r="A289">
        <v>287</v>
      </c>
      <c r="B289">
        <v>0.66183499999999995</v>
      </c>
      <c r="C289">
        <v>0.69543500000000003</v>
      </c>
      <c r="D289">
        <v>0.69531200000000004</v>
      </c>
      <c r="E289">
        <v>4.6940000000000003E-3</v>
      </c>
    </row>
    <row r="290" spans="1:5" x14ac:dyDescent="0.2">
      <c r="A290">
        <v>288</v>
      </c>
      <c r="B290">
        <v>0.68270900000000001</v>
      </c>
      <c r="C290">
        <v>0.72668500000000003</v>
      </c>
      <c r="D290">
        <v>0.72656200000000004</v>
      </c>
      <c r="E290">
        <v>9.4199999999999996E-3</v>
      </c>
    </row>
    <row r="291" spans="1:5" x14ac:dyDescent="0.2">
      <c r="A291">
        <v>289</v>
      </c>
      <c r="B291">
        <v>0.69561799999999996</v>
      </c>
      <c r="C291">
        <v>0.74975599999999998</v>
      </c>
      <c r="D291">
        <v>0.74902299999999999</v>
      </c>
      <c r="E291">
        <v>2.3394999999999999E-2</v>
      </c>
    </row>
    <row r="292" spans="1:5" x14ac:dyDescent="0.2">
      <c r="A292">
        <v>290</v>
      </c>
      <c r="B292">
        <v>0.69982900000000003</v>
      </c>
      <c r="C292">
        <v>0.76367200000000002</v>
      </c>
      <c r="D292">
        <v>0.76367200000000002</v>
      </c>
      <c r="E292">
        <v>4.6274000000000003E-2</v>
      </c>
    </row>
    <row r="293" spans="1:5" x14ac:dyDescent="0.2">
      <c r="A293">
        <v>291</v>
      </c>
      <c r="B293">
        <v>0.69555699999999998</v>
      </c>
      <c r="C293">
        <v>0.76837200000000005</v>
      </c>
      <c r="D293">
        <v>0.76757799999999998</v>
      </c>
      <c r="E293">
        <v>7.7493999999999993E-2</v>
      </c>
    </row>
    <row r="294" spans="1:5" x14ac:dyDescent="0.2">
      <c r="A294">
        <v>292</v>
      </c>
      <c r="B294">
        <v>0.68273899999999998</v>
      </c>
      <c r="C294">
        <v>0.76364100000000001</v>
      </c>
      <c r="D294">
        <v>0.76269500000000001</v>
      </c>
      <c r="E294">
        <v>0.116285</v>
      </c>
    </row>
    <row r="295" spans="1:5" x14ac:dyDescent="0.2">
      <c r="A295">
        <v>293</v>
      </c>
      <c r="B295">
        <v>0.661713</v>
      </c>
      <c r="C295">
        <v>0.74951199999999996</v>
      </c>
      <c r="D295">
        <v>0.74902299999999999</v>
      </c>
      <c r="E295">
        <v>0.161693</v>
      </c>
    </row>
    <row r="296" spans="1:5" x14ac:dyDescent="0.2">
      <c r="A296">
        <v>294</v>
      </c>
      <c r="B296">
        <v>0.63308699999999996</v>
      </c>
      <c r="C296">
        <v>0.72653199999999996</v>
      </c>
      <c r="D296">
        <v>0.72558599999999995</v>
      </c>
      <c r="E296">
        <v>0.21259900000000001</v>
      </c>
    </row>
    <row r="297" spans="1:5" x14ac:dyDescent="0.2">
      <c r="A297">
        <v>295</v>
      </c>
      <c r="B297">
        <v>0.59735099999999997</v>
      </c>
      <c r="C297">
        <v>0.69494599999999995</v>
      </c>
      <c r="D297">
        <v>0.69433599999999995</v>
      </c>
      <c r="E297">
        <v>0.26775100000000002</v>
      </c>
    </row>
    <row r="298" spans="1:5" x14ac:dyDescent="0.2">
      <c r="A298">
        <v>296</v>
      </c>
      <c r="B298">
        <v>0.55569500000000005</v>
      </c>
      <c r="C298">
        <v>0.65597499999999997</v>
      </c>
      <c r="D298">
        <v>0.65527299999999999</v>
      </c>
      <c r="E298">
        <v>0.325791</v>
      </c>
    </row>
    <row r="299" spans="1:5" x14ac:dyDescent="0.2">
      <c r="A299">
        <v>297</v>
      </c>
      <c r="B299">
        <v>0.50882000000000005</v>
      </c>
      <c r="C299">
        <v>0.61007699999999998</v>
      </c>
      <c r="D299">
        <v>0.609375</v>
      </c>
      <c r="E299">
        <v>0.38529000000000002</v>
      </c>
    </row>
    <row r="300" spans="1:5" x14ac:dyDescent="0.2">
      <c r="A300">
        <v>298</v>
      </c>
      <c r="B300">
        <v>0.45812999999999998</v>
      </c>
      <c r="C300">
        <v>0.55880700000000005</v>
      </c>
      <c r="D300">
        <v>0.55859400000000003</v>
      </c>
      <c r="E300">
        <v>0.44478299999999998</v>
      </c>
    </row>
    <row r="301" spans="1:5" x14ac:dyDescent="0.2">
      <c r="A301">
        <v>299</v>
      </c>
      <c r="B301">
        <v>0.40472399999999997</v>
      </c>
      <c r="C301">
        <v>0.50317400000000001</v>
      </c>
      <c r="D301">
        <v>0.50292999999999999</v>
      </c>
      <c r="E301">
        <v>0.50280499999999995</v>
      </c>
    </row>
    <row r="302" spans="1:5" x14ac:dyDescent="0.2">
      <c r="A302">
        <v>300</v>
      </c>
      <c r="B302">
        <v>0.34997600000000001</v>
      </c>
      <c r="C302">
        <v>0.44467200000000001</v>
      </c>
      <c r="D302">
        <v>0.44433600000000001</v>
      </c>
      <c r="E302">
        <v>0.55792699999999995</v>
      </c>
    </row>
    <row r="303" spans="1:5" x14ac:dyDescent="0.2">
      <c r="A303">
        <v>301</v>
      </c>
      <c r="B303">
        <v>0.29525800000000002</v>
      </c>
      <c r="C303">
        <v>0.38470500000000002</v>
      </c>
      <c r="D303">
        <v>0.38378899999999999</v>
      </c>
      <c r="E303">
        <v>0.608792</v>
      </c>
    </row>
    <row r="304" spans="1:5" x14ac:dyDescent="0.2">
      <c r="A304">
        <v>302</v>
      </c>
      <c r="B304">
        <v>0.24188200000000001</v>
      </c>
      <c r="C304">
        <v>0.32473800000000003</v>
      </c>
      <c r="D304">
        <v>0.32421899999999998</v>
      </c>
      <c r="E304">
        <v>0.65414700000000003</v>
      </c>
    </row>
    <row r="305" spans="1:5" x14ac:dyDescent="0.2">
      <c r="A305">
        <v>303</v>
      </c>
      <c r="B305">
        <v>0.19110099999999999</v>
      </c>
      <c r="C305">
        <v>0.26620500000000002</v>
      </c>
      <c r="D305">
        <v>0.265625</v>
      </c>
      <c r="E305">
        <v>0.69287399999999999</v>
      </c>
    </row>
    <row r="306" spans="1:5" x14ac:dyDescent="0.2">
      <c r="A306">
        <v>304</v>
      </c>
      <c r="B306">
        <v>0.14437900000000001</v>
      </c>
      <c r="C306">
        <v>0.21069299999999999</v>
      </c>
      <c r="D306">
        <v>0.20996100000000001</v>
      </c>
      <c r="E306">
        <v>0.72402</v>
      </c>
    </row>
    <row r="307" spans="1:5" x14ac:dyDescent="0.2">
      <c r="A307">
        <v>305</v>
      </c>
      <c r="B307">
        <v>0.10253900000000001</v>
      </c>
      <c r="C307">
        <v>0.159363</v>
      </c>
      <c r="D307">
        <v>0.15917999999999999</v>
      </c>
      <c r="E307">
        <v>0.74681799999999998</v>
      </c>
    </row>
    <row r="308" spans="1:5" x14ac:dyDescent="0.2">
      <c r="A308">
        <v>306</v>
      </c>
      <c r="B308">
        <v>6.6956000000000002E-2</v>
      </c>
      <c r="C308">
        <v>0.113708</v>
      </c>
      <c r="D308">
        <v>0.11328100000000001</v>
      </c>
      <c r="E308">
        <v>0.76070700000000002</v>
      </c>
    </row>
    <row r="309" spans="1:5" x14ac:dyDescent="0.2">
      <c r="A309">
        <v>307</v>
      </c>
      <c r="B309">
        <v>3.8239000000000002E-2</v>
      </c>
      <c r="C309">
        <v>7.4615000000000001E-2</v>
      </c>
      <c r="D309">
        <v>7.4218999999999993E-2</v>
      </c>
      <c r="E309">
        <v>0.76534500000000005</v>
      </c>
    </row>
    <row r="310" spans="1:5" x14ac:dyDescent="0.2">
      <c r="A310">
        <v>308</v>
      </c>
      <c r="B310">
        <v>1.7242E-2</v>
      </c>
      <c r="C310">
        <v>4.3242999999999997E-2</v>
      </c>
      <c r="D310">
        <v>4.2969E-2</v>
      </c>
      <c r="E310">
        <v>0.76061900000000005</v>
      </c>
    </row>
    <row r="311" spans="1:5" x14ac:dyDescent="0.2">
      <c r="A311">
        <v>309</v>
      </c>
      <c r="B311">
        <v>4.4559999999999999E-3</v>
      </c>
      <c r="C311">
        <v>2.0294E-2</v>
      </c>
      <c r="D311">
        <v>1.9531E-2</v>
      </c>
      <c r="E311">
        <v>0.74664399999999997</v>
      </c>
    </row>
    <row r="312" spans="1:5" x14ac:dyDescent="0.2">
      <c r="A312">
        <v>310</v>
      </c>
      <c r="B312">
        <v>6.0999999999999999E-5</v>
      </c>
      <c r="C312">
        <v>6.195E-3</v>
      </c>
      <c r="D312">
        <v>5.8589999999999996E-3</v>
      </c>
      <c r="E312">
        <v>0.72376499999999999</v>
      </c>
    </row>
    <row r="313" spans="1:5" x14ac:dyDescent="0.2">
      <c r="A313">
        <v>311</v>
      </c>
      <c r="B313">
        <v>4.4559999999999999E-3</v>
      </c>
      <c r="C313">
        <v>1.6169999999999999E-3</v>
      </c>
      <c r="D313">
        <v>9.77E-4</v>
      </c>
      <c r="E313">
        <v>0.69254499999999997</v>
      </c>
    </row>
    <row r="314" spans="1:5" x14ac:dyDescent="0.2">
      <c r="A314">
        <v>312</v>
      </c>
      <c r="B314">
        <v>1.712E-2</v>
      </c>
      <c r="C314">
        <v>6.2259999999999998E-3</v>
      </c>
      <c r="D314">
        <v>5.8589999999999996E-3</v>
      </c>
      <c r="E314">
        <v>0.65375300000000003</v>
      </c>
    </row>
    <row r="315" spans="1:5" x14ac:dyDescent="0.2">
      <c r="A315">
        <v>313</v>
      </c>
      <c r="B315">
        <v>3.8300000000000001E-2</v>
      </c>
      <c r="C315">
        <v>2.0476999999999999E-2</v>
      </c>
      <c r="D315">
        <v>1.9531E-2</v>
      </c>
      <c r="E315">
        <v>0.60834299999999997</v>
      </c>
    </row>
    <row r="316" spans="1:5" x14ac:dyDescent="0.2">
      <c r="A316">
        <v>314</v>
      </c>
      <c r="B316">
        <v>6.6894999999999996E-2</v>
      </c>
      <c r="C316">
        <v>4.3457000000000003E-2</v>
      </c>
      <c r="D316">
        <v>4.2969E-2</v>
      </c>
      <c r="E316">
        <v>0.55743399999999999</v>
      </c>
    </row>
    <row r="317" spans="1:5" x14ac:dyDescent="0.2">
      <c r="A317">
        <v>315</v>
      </c>
      <c r="B317">
        <v>0.1026</v>
      </c>
      <c r="C317">
        <v>7.4981999999999993E-2</v>
      </c>
      <c r="D317">
        <v>7.4218999999999993E-2</v>
      </c>
      <c r="E317">
        <v>0.50227999999999995</v>
      </c>
    </row>
    <row r="318" spans="1:5" x14ac:dyDescent="0.2">
      <c r="A318">
        <v>316</v>
      </c>
      <c r="B318">
        <v>0.144348</v>
      </c>
      <c r="C318">
        <v>0.114075</v>
      </c>
      <c r="D318">
        <v>0.11328100000000001</v>
      </c>
      <c r="E318">
        <v>0.44423800000000002</v>
      </c>
    </row>
    <row r="319" spans="1:5" x14ac:dyDescent="0.2">
      <c r="A319">
        <v>317</v>
      </c>
      <c r="B319">
        <v>0.191162</v>
      </c>
      <c r="C319">
        <v>0.15985099999999999</v>
      </c>
      <c r="D319">
        <v>0.15917999999999999</v>
      </c>
      <c r="E319">
        <v>0.384739</v>
      </c>
    </row>
    <row r="320" spans="1:5" x14ac:dyDescent="0.2">
      <c r="A320">
        <v>318</v>
      </c>
      <c r="B320">
        <v>0.24188200000000001</v>
      </c>
      <c r="C320">
        <v>0.21118200000000001</v>
      </c>
      <c r="D320">
        <v>0.21093799999999999</v>
      </c>
      <c r="E320">
        <v>0.32524799999999998</v>
      </c>
    </row>
    <row r="321" spans="1:5" x14ac:dyDescent="0.2">
      <c r="A321">
        <v>319</v>
      </c>
      <c r="B321">
        <v>0.29525800000000002</v>
      </c>
      <c r="C321">
        <v>0.26675399999999999</v>
      </c>
      <c r="D321">
        <v>0.26660200000000001</v>
      </c>
      <c r="E321">
        <v>0.26722800000000002</v>
      </c>
    </row>
    <row r="322" spans="1:5" x14ac:dyDescent="0.2">
      <c r="A322">
        <v>320</v>
      </c>
      <c r="B322">
        <v>0.34997600000000001</v>
      </c>
      <c r="C322">
        <v>0.32528699999999999</v>
      </c>
      <c r="D322">
        <v>0.32519500000000001</v>
      </c>
      <c r="E322">
        <v>0.21210899999999999</v>
      </c>
    </row>
    <row r="323" spans="1:5" x14ac:dyDescent="0.2">
      <c r="A323">
        <v>321</v>
      </c>
      <c r="B323">
        <v>0.40472399999999997</v>
      </c>
      <c r="C323">
        <v>0.38525399999999999</v>
      </c>
      <c r="D323">
        <v>0.384766</v>
      </c>
      <c r="E323">
        <v>0.161248</v>
      </c>
    </row>
    <row r="324" spans="1:5" x14ac:dyDescent="0.2">
      <c r="A324">
        <v>322</v>
      </c>
      <c r="B324">
        <v>0.45809899999999998</v>
      </c>
      <c r="C324">
        <v>0.44522099999999998</v>
      </c>
      <c r="D324">
        <v>0.44433600000000001</v>
      </c>
      <c r="E324">
        <v>0.115896</v>
      </c>
    </row>
    <row r="325" spans="1:5" x14ac:dyDescent="0.2">
      <c r="A325">
        <v>323</v>
      </c>
      <c r="B325">
        <v>0.50885000000000002</v>
      </c>
      <c r="C325">
        <v>0.50372300000000003</v>
      </c>
      <c r="D325">
        <v>0.50292999999999999</v>
      </c>
      <c r="E325">
        <v>7.7170000000000002E-2</v>
      </c>
    </row>
    <row r="326" spans="1:5" x14ac:dyDescent="0.2">
      <c r="A326">
        <v>324</v>
      </c>
      <c r="B326">
        <v>0.55563399999999996</v>
      </c>
      <c r="C326">
        <v>0.55929600000000002</v>
      </c>
      <c r="D326">
        <v>0.55859400000000003</v>
      </c>
      <c r="E326">
        <v>4.6023000000000001E-2</v>
      </c>
    </row>
    <row r="327" spans="1:5" x14ac:dyDescent="0.2">
      <c r="A327">
        <v>325</v>
      </c>
      <c r="B327">
        <v>0.59738199999999997</v>
      </c>
      <c r="C327">
        <v>0.61056500000000002</v>
      </c>
      <c r="D327">
        <v>0.61035200000000001</v>
      </c>
      <c r="E327">
        <v>2.3223000000000001E-2</v>
      </c>
    </row>
    <row r="328" spans="1:5" x14ac:dyDescent="0.2">
      <c r="A328">
        <v>326</v>
      </c>
      <c r="B328">
        <v>0.63305699999999998</v>
      </c>
      <c r="C328">
        <v>0.65631099999999998</v>
      </c>
      <c r="D328">
        <v>0.65625</v>
      </c>
      <c r="E328">
        <v>9.332E-3</v>
      </c>
    </row>
    <row r="329" spans="1:5" x14ac:dyDescent="0.2">
      <c r="A329">
        <v>327</v>
      </c>
      <c r="B329">
        <v>0.66168199999999999</v>
      </c>
      <c r="C329">
        <v>0.69528199999999996</v>
      </c>
      <c r="D329">
        <v>0.69433599999999995</v>
      </c>
      <c r="E329">
        <v>4.692E-3</v>
      </c>
    </row>
    <row r="330" spans="1:5" x14ac:dyDescent="0.2">
      <c r="A330">
        <v>328</v>
      </c>
      <c r="B330">
        <v>0.68283099999999997</v>
      </c>
      <c r="C330">
        <v>0.72680699999999998</v>
      </c>
      <c r="D330">
        <v>0.72656200000000004</v>
      </c>
      <c r="E330">
        <v>9.4179999999999993E-3</v>
      </c>
    </row>
    <row r="331" spans="1:5" x14ac:dyDescent="0.2">
      <c r="A331">
        <v>329</v>
      </c>
      <c r="B331">
        <v>0.695496</v>
      </c>
      <c r="C331">
        <v>0.749664</v>
      </c>
      <c r="D331">
        <v>0.74902299999999999</v>
      </c>
      <c r="E331">
        <v>2.3393000000000001E-2</v>
      </c>
    </row>
    <row r="332" spans="1:5" x14ac:dyDescent="0.2">
      <c r="A332">
        <v>330</v>
      </c>
      <c r="B332">
        <v>0.69992100000000002</v>
      </c>
      <c r="C332">
        <v>0.76379399999999997</v>
      </c>
      <c r="D332">
        <v>0.76367200000000002</v>
      </c>
      <c r="E332">
        <v>4.6273000000000002E-2</v>
      </c>
    </row>
    <row r="333" spans="1:5" x14ac:dyDescent="0.2">
      <c r="A333">
        <v>331</v>
      </c>
      <c r="B333">
        <v>0.69552599999999998</v>
      </c>
      <c r="C333">
        <v>0.76834100000000005</v>
      </c>
      <c r="D333">
        <v>0.76757799999999998</v>
      </c>
      <c r="E333">
        <v>7.7493999999999993E-2</v>
      </c>
    </row>
    <row r="334" spans="1:5" x14ac:dyDescent="0.2">
      <c r="A334">
        <v>332</v>
      </c>
      <c r="B334">
        <v>0.68273899999999998</v>
      </c>
      <c r="C334">
        <v>0.76364100000000001</v>
      </c>
      <c r="D334">
        <v>0.76269500000000001</v>
      </c>
      <c r="E334">
        <v>0.116287</v>
      </c>
    </row>
    <row r="335" spans="1:5" x14ac:dyDescent="0.2">
      <c r="A335">
        <v>333</v>
      </c>
      <c r="B335">
        <v>0.661713</v>
      </c>
      <c r="C335">
        <v>0.74951199999999996</v>
      </c>
      <c r="D335">
        <v>0.74902299999999999</v>
      </c>
      <c r="E335">
        <v>0.16169700000000001</v>
      </c>
    </row>
    <row r="336" spans="1:5" x14ac:dyDescent="0.2">
      <c r="A336">
        <v>334</v>
      </c>
      <c r="B336">
        <v>0.63302599999999998</v>
      </c>
      <c r="C336">
        <v>0.72643999999999997</v>
      </c>
      <c r="D336">
        <v>0.72558599999999995</v>
      </c>
      <c r="E336">
        <v>0.21260499999999999</v>
      </c>
    </row>
    <row r="337" spans="1:5" x14ac:dyDescent="0.2">
      <c r="A337">
        <v>335</v>
      </c>
      <c r="B337">
        <v>0.59741200000000005</v>
      </c>
      <c r="C337">
        <v>0.69503800000000004</v>
      </c>
      <c r="D337">
        <v>0.69433599999999995</v>
      </c>
      <c r="E337">
        <v>0.267758</v>
      </c>
    </row>
    <row r="338" spans="1:5" x14ac:dyDescent="0.2">
      <c r="A338">
        <v>336</v>
      </c>
      <c r="B338">
        <v>0.55560299999999996</v>
      </c>
      <c r="C338">
        <v>0.65585300000000002</v>
      </c>
      <c r="D338">
        <v>0.65527299999999999</v>
      </c>
      <c r="E338">
        <v>0.32579799999999998</v>
      </c>
    </row>
    <row r="339" spans="1:5" x14ac:dyDescent="0.2">
      <c r="A339">
        <v>337</v>
      </c>
      <c r="B339">
        <v>0.50888100000000003</v>
      </c>
      <c r="C339">
        <v>0.61019900000000005</v>
      </c>
      <c r="D339">
        <v>0.609375</v>
      </c>
      <c r="E339">
        <v>0.38529600000000003</v>
      </c>
    </row>
    <row r="340" spans="1:5" x14ac:dyDescent="0.2">
      <c r="A340">
        <v>338</v>
      </c>
      <c r="B340">
        <v>0.45809899999999998</v>
      </c>
      <c r="C340">
        <v>0.55877699999999997</v>
      </c>
      <c r="D340">
        <v>0.55859400000000003</v>
      </c>
      <c r="E340">
        <v>0.44478800000000002</v>
      </c>
    </row>
    <row r="341" spans="1:5" x14ac:dyDescent="0.2">
      <c r="A341">
        <v>339</v>
      </c>
      <c r="B341">
        <v>0.40472399999999997</v>
      </c>
      <c r="C341">
        <v>0.50320399999999998</v>
      </c>
      <c r="D341">
        <v>0.50292999999999999</v>
      </c>
      <c r="E341">
        <v>0.50280800000000003</v>
      </c>
    </row>
    <row r="342" spans="1:5" x14ac:dyDescent="0.2">
      <c r="A342">
        <v>340</v>
      </c>
      <c r="B342">
        <v>0.34997600000000001</v>
      </c>
      <c r="C342">
        <v>0.44467200000000001</v>
      </c>
      <c r="D342">
        <v>0.44433600000000001</v>
      </c>
      <c r="E342">
        <v>0.55792900000000001</v>
      </c>
    </row>
    <row r="343" spans="1:5" x14ac:dyDescent="0.2">
      <c r="A343">
        <v>341</v>
      </c>
      <c r="B343">
        <v>0.29525800000000002</v>
      </c>
      <c r="C343">
        <v>0.38470500000000002</v>
      </c>
      <c r="D343">
        <v>0.38378899999999999</v>
      </c>
      <c r="E343">
        <v>0.60879300000000003</v>
      </c>
    </row>
    <row r="344" spans="1:5" x14ac:dyDescent="0.2">
      <c r="A344">
        <v>342</v>
      </c>
      <c r="B344">
        <v>0.24188200000000001</v>
      </c>
      <c r="C344">
        <v>0.32473800000000003</v>
      </c>
      <c r="D344">
        <v>0.32421899999999998</v>
      </c>
      <c r="E344">
        <v>0.65414700000000003</v>
      </c>
    </row>
    <row r="345" spans="1:5" x14ac:dyDescent="0.2">
      <c r="A345">
        <v>343</v>
      </c>
      <c r="B345">
        <v>0.191162</v>
      </c>
      <c r="C345">
        <v>0.266235</v>
      </c>
      <c r="D345">
        <v>0.265625</v>
      </c>
      <c r="E345">
        <v>0.69287399999999999</v>
      </c>
    </row>
    <row r="346" spans="1:5" x14ac:dyDescent="0.2">
      <c r="A346">
        <v>344</v>
      </c>
      <c r="B346">
        <v>0.144287</v>
      </c>
      <c r="C346">
        <v>0.21063200000000001</v>
      </c>
      <c r="D346">
        <v>0.20996100000000001</v>
      </c>
      <c r="E346">
        <v>0.72402</v>
      </c>
    </row>
    <row r="347" spans="1:5" x14ac:dyDescent="0.2">
      <c r="A347">
        <v>345</v>
      </c>
      <c r="B347">
        <v>0.102631</v>
      </c>
      <c r="C347">
        <v>0.15942400000000001</v>
      </c>
      <c r="D347">
        <v>0.15917999999999999</v>
      </c>
      <c r="E347">
        <v>0.74681799999999998</v>
      </c>
    </row>
    <row r="348" spans="1:5" x14ac:dyDescent="0.2">
      <c r="A348">
        <v>346</v>
      </c>
      <c r="B348">
        <v>6.6864000000000007E-2</v>
      </c>
      <c r="C348">
        <v>0.113617</v>
      </c>
      <c r="D348">
        <v>0.11328100000000001</v>
      </c>
      <c r="E348">
        <v>0.76070599999999999</v>
      </c>
    </row>
    <row r="349" spans="1:5" x14ac:dyDescent="0.2">
      <c r="A349">
        <v>347</v>
      </c>
      <c r="B349">
        <v>3.8300000000000001E-2</v>
      </c>
      <c r="C349">
        <v>7.4676999999999993E-2</v>
      </c>
      <c r="D349">
        <v>7.4218999999999993E-2</v>
      </c>
      <c r="E349">
        <v>0.76534400000000002</v>
      </c>
    </row>
    <row r="350" spans="1:5" x14ac:dyDescent="0.2">
      <c r="A350">
        <v>348</v>
      </c>
      <c r="B350">
        <v>1.7212000000000002E-2</v>
      </c>
      <c r="C350">
        <v>4.3213000000000001E-2</v>
      </c>
      <c r="D350">
        <v>4.2969E-2</v>
      </c>
      <c r="E350">
        <v>0.76061699999999999</v>
      </c>
    </row>
    <row r="351" spans="1:5" x14ac:dyDescent="0.2">
      <c r="A351">
        <v>349</v>
      </c>
      <c r="B351">
        <v>4.4559999999999999E-3</v>
      </c>
      <c r="C351">
        <v>2.0264000000000001E-2</v>
      </c>
      <c r="D351">
        <v>1.9531E-2</v>
      </c>
      <c r="E351">
        <v>0.74664200000000003</v>
      </c>
    </row>
    <row r="352" spans="1:5" x14ac:dyDescent="0.2">
      <c r="A352">
        <v>350</v>
      </c>
      <c r="B352">
        <v>1.22E-4</v>
      </c>
      <c r="C352">
        <v>6.2560000000000003E-3</v>
      </c>
      <c r="D352">
        <v>5.8589999999999996E-3</v>
      </c>
      <c r="E352">
        <v>0.72376399999999996</v>
      </c>
    </row>
    <row r="353" spans="1:5" x14ac:dyDescent="0.2">
      <c r="A353">
        <v>351</v>
      </c>
      <c r="B353">
        <v>4.3949999999999996E-3</v>
      </c>
      <c r="C353">
        <v>1.5560000000000001E-3</v>
      </c>
      <c r="D353">
        <v>9.77E-4</v>
      </c>
      <c r="E353">
        <v>0.69254499999999997</v>
      </c>
    </row>
    <row r="354" spans="1:5" x14ac:dyDescent="0.2">
      <c r="A354">
        <v>352</v>
      </c>
      <c r="B354">
        <v>1.7273E-2</v>
      </c>
      <c r="C354">
        <v>6.378E-3</v>
      </c>
      <c r="D354">
        <v>5.8589999999999996E-3</v>
      </c>
      <c r="E354">
        <v>0.65375499999999998</v>
      </c>
    </row>
    <row r="355" spans="1:5" x14ac:dyDescent="0.2">
      <c r="A355">
        <v>353</v>
      </c>
      <c r="B355">
        <v>3.8177000000000003E-2</v>
      </c>
      <c r="C355">
        <v>2.0324999999999999E-2</v>
      </c>
      <c r="D355">
        <v>1.9531E-2</v>
      </c>
      <c r="E355">
        <v>0.60834600000000005</v>
      </c>
    </row>
    <row r="356" spans="1:5" x14ac:dyDescent="0.2">
      <c r="A356">
        <v>354</v>
      </c>
      <c r="B356">
        <v>6.6986000000000004E-2</v>
      </c>
      <c r="C356">
        <v>4.3548999999999997E-2</v>
      </c>
      <c r="D356">
        <v>4.2969E-2</v>
      </c>
      <c r="E356">
        <v>0.55743900000000002</v>
      </c>
    </row>
    <row r="357" spans="1:5" x14ac:dyDescent="0.2">
      <c r="A357">
        <v>355</v>
      </c>
      <c r="B357">
        <v>0.10253900000000001</v>
      </c>
      <c r="C357">
        <v>7.4889999999999998E-2</v>
      </c>
      <c r="D357">
        <v>7.4218999999999993E-2</v>
      </c>
      <c r="E357">
        <v>0.50228600000000001</v>
      </c>
    </row>
    <row r="358" spans="1:5" x14ac:dyDescent="0.2">
      <c r="A358">
        <v>356</v>
      </c>
      <c r="B358">
        <v>0.144348</v>
      </c>
      <c r="C358">
        <v>0.114105</v>
      </c>
      <c r="D358">
        <v>0.11328100000000001</v>
      </c>
      <c r="E358">
        <v>0.44424400000000003</v>
      </c>
    </row>
    <row r="359" spans="1:5" x14ac:dyDescent="0.2">
      <c r="A359">
        <v>357</v>
      </c>
      <c r="B359">
        <v>0.191132</v>
      </c>
      <c r="C359">
        <v>0.15985099999999999</v>
      </c>
      <c r="D359">
        <v>0.15917999999999999</v>
      </c>
      <c r="E359">
        <v>0.38474399999999997</v>
      </c>
    </row>
    <row r="360" spans="1:5" x14ac:dyDescent="0.2">
      <c r="A360">
        <v>358</v>
      </c>
      <c r="B360">
        <v>0.24188200000000001</v>
      </c>
      <c r="C360">
        <v>0.21118200000000001</v>
      </c>
      <c r="D360">
        <v>0.21093799999999999</v>
      </c>
      <c r="E360">
        <v>0.32524999999999998</v>
      </c>
    </row>
    <row r="361" spans="1:5" x14ac:dyDescent="0.2">
      <c r="A361">
        <v>359</v>
      </c>
      <c r="B361">
        <v>0.29525800000000002</v>
      </c>
      <c r="C361">
        <v>0.26678499999999999</v>
      </c>
      <c r="D361">
        <v>0.26660200000000001</v>
      </c>
      <c r="E361">
        <v>0.26722800000000002</v>
      </c>
    </row>
    <row r="362" spans="1:5" x14ac:dyDescent="0.2">
      <c r="A362">
        <v>360</v>
      </c>
      <c r="B362">
        <v>0.34997600000000001</v>
      </c>
      <c r="C362">
        <v>0.32528699999999999</v>
      </c>
      <c r="D362">
        <v>0.32519500000000001</v>
      </c>
      <c r="E362">
        <v>0.21210699999999999</v>
      </c>
    </row>
    <row r="363" spans="1:5" x14ac:dyDescent="0.2">
      <c r="A363">
        <v>361</v>
      </c>
      <c r="B363">
        <v>0.40472399999999997</v>
      </c>
      <c r="C363">
        <v>0.38525399999999999</v>
      </c>
      <c r="D363">
        <v>0.384766</v>
      </c>
      <c r="E363">
        <v>0.161244</v>
      </c>
    </row>
    <row r="364" spans="1:5" x14ac:dyDescent="0.2">
      <c r="A364">
        <v>362</v>
      </c>
      <c r="B364">
        <v>0.45812999999999998</v>
      </c>
      <c r="C364">
        <v>0.44525100000000001</v>
      </c>
      <c r="D364">
        <v>0.44433600000000001</v>
      </c>
      <c r="E364">
        <v>0.115892</v>
      </c>
    </row>
    <row r="365" spans="1:5" x14ac:dyDescent="0.2">
      <c r="A365">
        <v>363</v>
      </c>
      <c r="B365">
        <v>0.50882000000000005</v>
      </c>
      <c r="C365">
        <v>0.50372300000000003</v>
      </c>
      <c r="D365">
        <v>0.50292999999999999</v>
      </c>
      <c r="E365">
        <v>7.7165999999999998E-2</v>
      </c>
    </row>
    <row r="366" spans="1:5" x14ac:dyDescent="0.2">
      <c r="A366">
        <v>364</v>
      </c>
      <c r="B366">
        <v>0.55566400000000005</v>
      </c>
      <c r="C366">
        <v>0.55932599999999999</v>
      </c>
      <c r="D366">
        <v>0.55859400000000003</v>
      </c>
      <c r="E366">
        <v>4.6020999999999999E-2</v>
      </c>
    </row>
    <row r="367" spans="1:5" x14ac:dyDescent="0.2">
      <c r="A367">
        <v>365</v>
      </c>
      <c r="B367">
        <v>0.59738199999999997</v>
      </c>
      <c r="C367">
        <v>0.61053500000000005</v>
      </c>
      <c r="D367">
        <v>0.61035200000000001</v>
      </c>
      <c r="E367">
        <v>2.3222E-2</v>
      </c>
    </row>
    <row r="368" spans="1:5" x14ac:dyDescent="0.2">
      <c r="A368">
        <v>366</v>
      </c>
      <c r="B368">
        <v>0.63302599999999998</v>
      </c>
      <c r="C368">
        <v>0.656281</v>
      </c>
      <c r="D368">
        <v>0.65625</v>
      </c>
      <c r="E368">
        <v>9.332E-3</v>
      </c>
    </row>
    <row r="369" spans="1:5" x14ac:dyDescent="0.2">
      <c r="A369">
        <v>367</v>
      </c>
      <c r="B369">
        <v>0.66174299999999997</v>
      </c>
      <c r="C369">
        <v>0.69534300000000004</v>
      </c>
      <c r="D369">
        <v>0.69531200000000004</v>
      </c>
      <c r="E369">
        <v>4.692E-3</v>
      </c>
    </row>
    <row r="370" spans="1:5" x14ac:dyDescent="0.2">
      <c r="A370">
        <v>368</v>
      </c>
      <c r="B370">
        <v>0.68270900000000001</v>
      </c>
      <c r="C370">
        <v>0.72668500000000003</v>
      </c>
      <c r="D370">
        <v>0.72656200000000004</v>
      </c>
      <c r="E370">
        <v>9.4179999999999993E-3</v>
      </c>
    </row>
    <row r="371" spans="1:5" x14ac:dyDescent="0.2">
      <c r="A371">
        <v>369</v>
      </c>
      <c r="B371">
        <v>0.69561799999999996</v>
      </c>
      <c r="C371">
        <v>0.74978599999999995</v>
      </c>
      <c r="D371">
        <v>0.74902299999999999</v>
      </c>
      <c r="E371">
        <v>2.3392E-2</v>
      </c>
    </row>
    <row r="372" spans="1:5" x14ac:dyDescent="0.2">
      <c r="A372">
        <v>370</v>
      </c>
      <c r="B372">
        <v>0.69982900000000003</v>
      </c>
      <c r="C372">
        <v>0.76364100000000001</v>
      </c>
      <c r="D372">
        <v>0.76269500000000001</v>
      </c>
      <c r="E372">
        <v>4.6272000000000001E-2</v>
      </c>
    </row>
    <row r="373" spans="1:5" x14ac:dyDescent="0.2">
      <c r="A373">
        <v>371</v>
      </c>
      <c r="B373">
        <v>0.69564800000000004</v>
      </c>
      <c r="C373">
        <v>0.76849400000000001</v>
      </c>
      <c r="D373">
        <v>0.76757799999999998</v>
      </c>
      <c r="E373">
        <v>7.7493999999999993E-2</v>
      </c>
    </row>
    <row r="374" spans="1:5" x14ac:dyDescent="0.2">
      <c r="A374">
        <v>372</v>
      </c>
      <c r="B374">
        <v>0.68270900000000001</v>
      </c>
      <c r="C374">
        <v>0.76358000000000004</v>
      </c>
      <c r="D374">
        <v>0.76269500000000001</v>
      </c>
      <c r="E374">
        <v>0.116288</v>
      </c>
    </row>
    <row r="375" spans="1:5" x14ac:dyDescent="0.2">
      <c r="A375">
        <v>373</v>
      </c>
      <c r="B375">
        <v>0.66174299999999997</v>
      </c>
      <c r="C375">
        <v>0.74957300000000004</v>
      </c>
      <c r="D375">
        <v>0.74902299999999999</v>
      </c>
      <c r="E375">
        <v>0.16170000000000001</v>
      </c>
    </row>
    <row r="376" spans="1:5" x14ac:dyDescent="0.2">
      <c r="A376">
        <v>374</v>
      </c>
      <c r="B376">
        <v>0.63302599999999998</v>
      </c>
      <c r="C376">
        <v>0.72643999999999997</v>
      </c>
      <c r="D376">
        <v>0.72558599999999995</v>
      </c>
      <c r="E376">
        <v>0.21260999999999999</v>
      </c>
    </row>
    <row r="377" spans="1:5" x14ac:dyDescent="0.2">
      <c r="A377">
        <v>375</v>
      </c>
      <c r="B377">
        <v>0.59738199999999997</v>
      </c>
      <c r="C377">
        <v>0.69497699999999996</v>
      </c>
      <c r="D377">
        <v>0.69433599999999995</v>
      </c>
      <c r="E377">
        <v>0.26776499999999998</v>
      </c>
    </row>
    <row r="378" spans="1:5" x14ac:dyDescent="0.2">
      <c r="A378">
        <v>376</v>
      </c>
      <c r="B378">
        <v>0.55566400000000005</v>
      </c>
      <c r="C378">
        <v>0.655914</v>
      </c>
      <c r="D378">
        <v>0.65527299999999999</v>
      </c>
      <c r="E378">
        <v>0.32580599999999998</v>
      </c>
    </row>
    <row r="379" spans="1:5" x14ac:dyDescent="0.2">
      <c r="A379">
        <v>377</v>
      </c>
      <c r="B379">
        <v>0.50882000000000005</v>
      </c>
      <c r="C379">
        <v>0.61007699999999998</v>
      </c>
      <c r="D379">
        <v>0.609375</v>
      </c>
      <c r="E379">
        <v>0.38530399999999998</v>
      </c>
    </row>
    <row r="380" spans="1:5" x14ac:dyDescent="0.2">
      <c r="A380">
        <v>378</v>
      </c>
      <c r="B380">
        <v>0.45812999999999998</v>
      </c>
      <c r="C380">
        <v>0.55883799999999995</v>
      </c>
      <c r="D380">
        <v>0.55859400000000003</v>
      </c>
      <c r="E380">
        <v>0.44479400000000002</v>
      </c>
    </row>
    <row r="381" spans="1:5" x14ac:dyDescent="0.2">
      <c r="A381">
        <v>379</v>
      </c>
      <c r="B381">
        <v>0.40472399999999997</v>
      </c>
      <c r="C381">
        <v>0.50317400000000001</v>
      </c>
      <c r="D381">
        <v>0.50292999999999999</v>
      </c>
      <c r="E381">
        <v>0.50281299999999995</v>
      </c>
    </row>
    <row r="382" spans="1:5" x14ac:dyDescent="0.2">
      <c r="A382">
        <v>380</v>
      </c>
      <c r="B382">
        <v>0.34997600000000001</v>
      </c>
      <c r="C382">
        <v>0.44470199999999999</v>
      </c>
      <c r="D382">
        <v>0.44433600000000001</v>
      </c>
      <c r="E382">
        <v>0.55793099999999995</v>
      </c>
    </row>
    <row r="383" spans="1:5" x14ac:dyDescent="0.2">
      <c r="A383">
        <v>381</v>
      </c>
      <c r="B383">
        <v>0.29525800000000002</v>
      </c>
      <c r="C383">
        <v>0.38470500000000002</v>
      </c>
      <c r="D383">
        <v>0.38378899999999999</v>
      </c>
      <c r="E383">
        <v>0.60879300000000003</v>
      </c>
    </row>
    <row r="384" spans="1:5" x14ac:dyDescent="0.2">
      <c r="A384">
        <v>382</v>
      </c>
      <c r="B384">
        <v>0.24188200000000001</v>
      </c>
      <c r="C384">
        <v>0.32473800000000003</v>
      </c>
      <c r="D384">
        <v>0.32421899999999998</v>
      </c>
      <c r="E384">
        <v>0.65414499999999998</v>
      </c>
    </row>
    <row r="385" spans="1:5" x14ac:dyDescent="0.2">
      <c r="A385">
        <v>383</v>
      </c>
      <c r="B385">
        <v>0.191162</v>
      </c>
      <c r="C385">
        <v>0.266235</v>
      </c>
      <c r="D385">
        <v>0.265625</v>
      </c>
      <c r="E385">
        <v>0.69287100000000001</v>
      </c>
    </row>
    <row r="386" spans="1:5" x14ac:dyDescent="0.2">
      <c r="A386">
        <v>384</v>
      </c>
      <c r="B386">
        <v>0.144348</v>
      </c>
      <c r="C386">
        <v>0.21069299999999999</v>
      </c>
      <c r="D386">
        <v>0.20996100000000001</v>
      </c>
      <c r="E386">
        <v>0.72401800000000005</v>
      </c>
    </row>
    <row r="387" spans="1:5" x14ac:dyDescent="0.2">
      <c r="A387">
        <v>385</v>
      </c>
      <c r="B387">
        <v>0.10256999999999999</v>
      </c>
      <c r="C387">
        <v>0.159363</v>
      </c>
      <c r="D387">
        <v>0.15917999999999999</v>
      </c>
      <c r="E387">
        <v>0.74681699999999995</v>
      </c>
    </row>
    <row r="388" spans="1:5" x14ac:dyDescent="0.2">
      <c r="A388">
        <v>386</v>
      </c>
      <c r="B388">
        <v>6.6986000000000004E-2</v>
      </c>
      <c r="C388">
        <v>0.113708</v>
      </c>
      <c r="D388">
        <v>0.11328100000000001</v>
      </c>
      <c r="E388">
        <v>0.76070700000000002</v>
      </c>
    </row>
    <row r="389" spans="1:5" x14ac:dyDescent="0.2">
      <c r="A389">
        <v>387</v>
      </c>
      <c r="B389">
        <v>3.8147E-2</v>
      </c>
      <c r="C389">
        <v>7.4524000000000007E-2</v>
      </c>
      <c r="D389">
        <v>7.4218999999999993E-2</v>
      </c>
      <c r="E389">
        <v>0.76534500000000005</v>
      </c>
    </row>
    <row r="390" spans="1:5" x14ac:dyDescent="0.2">
      <c r="A390">
        <v>388</v>
      </c>
      <c r="B390">
        <v>1.7273E-2</v>
      </c>
      <c r="C390">
        <v>4.3274E-2</v>
      </c>
      <c r="D390">
        <v>4.2969E-2</v>
      </c>
      <c r="E390">
        <v>0.76061800000000002</v>
      </c>
    </row>
    <row r="391" spans="1:5" x14ac:dyDescent="0.2">
      <c r="A391">
        <v>389</v>
      </c>
      <c r="B391">
        <v>4.3639999999999998E-3</v>
      </c>
      <c r="C391">
        <v>2.0202999999999999E-2</v>
      </c>
      <c r="D391">
        <v>1.9531E-2</v>
      </c>
      <c r="E391">
        <v>0.74664200000000003</v>
      </c>
    </row>
    <row r="392" spans="1:5" x14ac:dyDescent="0.2">
      <c r="A392">
        <v>390</v>
      </c>
      <c r="B392">
        <v>1.5300000000000001E-4</v>
      </c>
      <c r="C392">
        <v>6.2870000000000001E-3</v>
      </c>
      <c r="D392">
        <v>5.8589999999999996E-3</v>
      </c>
      <c r="E392">
        <v>0.72376300000000005</v>
      </c>
    </row>
    <row r="393" spans="1:5" x14ac:dyDescent="0.2">
      <c r="A393">
        <v>391</v>
      </c>
      <c r="B393">
        <v>4.4250000000000001E-3</v>
      </c>
      <c r="C393">
        <v>1.5870000000000001E-3</v>
      </c>
      <c r="D393">
        <v>9.77E-4</v>
      </c>
      <c r="E393">
        <v>0.69254199999999999</v>
      </c>
    </row>
    <row r="394" spans="1:5" x14ac:dyDescent="0.2">
      <c r="A394">
        <v>392</v>
      </c>
      <c r="B394">
        <v>1.7242E-2</v>
      </c>
      <c r="C394">
        <v>6.3480000000000003E-3</v>
      </c>
      <c r="D394">
        <v>5.8589999999999996E-3</v>
      </c>
      <c r="E394">
        <v>0.65375000000000005</v>
      </c>
    </row>
    <row r="395" spans="1:5" x14ac:dyDescent="0.2">
      <c r="A395">
        <v>393</v>
      </c>
      <c r="B395">
        <v>3.8268999999999997E-2</v>
      </c>
      <c r="C395">
        <v>2.0476999999999999E-2</v>
      </c>
      <c r="D395">
        <v>1.9531E-2</v>
      </c>
      <c r="E395">
        <v>0.60834200000000005</v>
      </c>
    </row>
    <row r="396" spans="1:5" x14ac:dyDescent="0.2">
      <c r="A396">
        <v>394</v>
      </c>
      <c r="B396">
        <v>6.6894999999999996E-2</v>
      </c>
      <c r="C396">
        <v>4.3427E-2</v>
      </c>
      <c r="D396">
        <v>4.2969E-2</v>
      </c>
      <c r="E396">
        <v>0.55743600000000004</v>
      </c>
    </row>
    <row r="397" spans="1:5" x14ac:dyDescent="0.2">
      <c r="A397">
        <v>395</v>
      </c>
      <c r="B397">
        <v>0.102631</v>
      </c>
      <c r="C397">
        <v>7.5011999999999995E-2</v>
      </c>
      <c r="D397">
        <v>7.4218999999999993E-2</v>
      </c>
      <c r="E397">
        <v>0.50228399999999995</v>
      </c>
    </row>
    <row r="398" spans="1:5" x14ac:dyDescent="0.2">
      <c r="A398">
        <v>396</v>
      </c>
      <c r="B398">
        <v>0.144287</v>
      </c>
      <c r="C398">
        <v>0.113983</v>
      </c>
      <c r="D398">
        <v>0.11328100000000001</v>
      </c>
      <c r="E398">
        <v>0.444245</v>
      </c>
    </row>
    <row r="399" spans="1:5" x14ac:dyDescent="0.2">
      <c r="A399">
        <v>397</v>
      </c>
      <c r="B399">
        <v>0.191162</v>
      </c>
      <c r="C399">
        <v>0.159882</v>
      </c>
      <c r="D399">
        <v>0.15917999999999999</v>
      </c>
      <c r="E399">
        <v>0.38474599999999998</v>
      </c>
    </row>
    <row r="400" spans="1:5" x14ac:dyDescent="0.2">
      <c r="A400">
        <v>398</v>
      </c>
      <c r="B400">
        <v>0.24185200000000001</v>
      </c>
      <c r="C400">
        <v>0.21115100000000001</v>
      </c>
      <c r="D400">
        <v>0.21093799999999999</v>
      </c>
      <c r="E400">
        <v>0.32525199999999999</v>
      </c>
    </row>
    <row r="401" spans="1:5" x14ac:dyDescent="0.2">
      <c r="A401">
        <v>399</v>
      </c>
      <c r="B401">
        <v>0.29525800000000002</v>
      </c>
      <c r="C401">
        <v>0.26678499999999999</v>
      </c>
      <c r="D401">
        <v>0.26660200000000001</v>
      </c>
      <c r="E401">
        <v>0.26723000000000002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0E658-58A5-7E4D-A4D0-958A8D55B402}">
  <dimension ref="A1:U202"/>
  <sheetViews>
    <sheetView workbookViewId="0">
      <selection activeCell="T35" sqref="A1:XFD1048576"/>
    </sheetView>
  </sheetViews>
  <sheetFormatPr baseColWidth="10" defaultColWidth="8.83203125" defaultRowHeight="15" x14ac:dyDescent="0.2"/>
  <cols>
    <col min="1" max="1" width="4.1640625" bestFit="1" customWidth="1"/>
    <col min="2" max="5" width="8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 s="2"/>
    </row>
    <row r="3" spans="1:21" x14ac:dyDescent="0.2">
      <c r="A3">
        <v>1</v>
      </c>
      <c r="B3">
        <v>0.40472399999999997</v>
      </c>
      <c r="C3">
        <v>0.118591</v>
      </c>
      <c r="D3">
        <v>0.11816400000000001</v>
      </c>
      <c r="E3">
        <f>0.000178</f>
        <v>1.7799999999999999E-4</v>
      </c>
    </row>
    <row r="4" spans="1:21" x14ac:dyDescent="0.2">
      <c r="A4">
        <v>2</v>
      </c>
      <c r="B4">
        <v>0.45812999999999998</v>
      </c>
      <c r="C4">
        <v>0.391571</v>
      </c>
      <c r="D4">
        <v>0.390625</v>
      </c>
      <c r="E4">
        <f>0.000742</f>
        <v>7.4200000000000004E-4</v>
      </c>
    </row>
    <row r="5" spans="1:21" x14ac:dyDescent="0.2">
      <c r="A5">
        <v>3</v>
      </c>
      <c r="B5">
        <v>0.50888100000000003</v>
      </c>
      <c r="C5">
        <v>0.49899300000000002</v>
      </c>
      <c r="D5">
        <v>0.49804700000000002</v>
      </c>
      <c r="E5">
        <f>0.001352</f>
        <v>1.3519999999999999E-3</v>
      </c>
    </row>
    <row r="6" spans="1:21" x14ac:dyDescent="0.2">
      <c r="A6">
        <v>4</v>
      </c>
      <c r="B6">
        <v>0.55569500000000005</v>
      </c>
      <c r="C6">
        <v>0.55911299999999997</v>
      </c>
      <c r="D6">
        <v>0.55859400000000003</v>
      </c>
      <c r="E6">
        <f>0.001729</f>
        <v>1.7290000000000001E-3</v>
      </c>
    </row>
    <row r="7" spans="1:21" x14ac:dyDescent="0.2">
      <c r="A7">
        <v>5</v>
      </c>
      <c r="B7">
        <v>0.59747300000000003</v>
      </c>
      <c r="C7">
        <v>0.610626</v>
      </c>
      <c r="D7">
        <v>0.61035200000000001</v>
      </c>
      <c r="E7">
        <f>0.001404</f>
        <v>1.4040000000000001E-3</v>
      </c>
    </row>
    <row r="8" spans="1:21" x14ac:dyDescent="0.2">
      <c r="A8">
        <v>6</v>
      </c>
      <c r="B8">
        <v>0.63311799999999996</v>
      </c>
      <c r="C8">
        <v>0.65637199999999996</v>
      </c>
      <c r="D8">
        <v>0.65625</v>
      </c>
      <c r="E8">
        <v>2.7099999999999997E-4</v>
      </c>
    </row>
    <row r="9" spans="1:21" x14ac:dyDescent="0.2">
      <c r="A9">
        <v>7</v>
      </c>
      <c r="B9">
        <v>0.66180399999999995</v>
      </c>
      <c r="C9">
        <v>0.69540400000000002</v>
      </c>
      <c r="D9">
        <v>0.69531200000000004</v>
      </c>
      <c r="E9">
        <v>3.8809999999999999E-3</v>
      </c>
    </row>
    <row r="10" spans="1:21" x14ac:dyDescent="0.2">
      <c r="A10">
        <v>8</v>
      </c>
      <c r="B10">
        <v>0.68279999999999996</v>
      </c>
      <c r="C10">
        <v>0.72680699999999998</v>
      </c>
      <c r="D10">
        <v>0.72656200000000004</v>
      </c>
      <c r="E10">
        <v>9.6170000000000005E-3</v>
      </c>
    </row>
    <row r="11" spans="1:21" x14ac:dyDescent="0.2">
      <c r="A11">
        <v>9</v>
      </c>
      <c r="B11">
        <v>0.69561799999999996</v>
      </c>
      <c r="C11">
        <v>0.74978599999999995</v>
      </c>
      <c r="D11">
        <v>0.74902299999999999</v>
      </c>
      <c r="E11">
        <v>1.6768999999999999E-2</v>
      </c>
    </row>
    <row r="12" spans="1:21" x14ac:dyDescent="0.2">
      <c r="A12">
        <v>10</v>
      </c>
      <c r="B12">
        <v>0.69995099999999999</v>
      </c>
      <c r="C12">
        <v>0.76379399999999997</v>
      </c>
      <c r="D12">
        <v>0.76367200000000002</v>
      </c>
      <c r="E12">
        <v>2.3442999999999999E-2</v>
      </c>
    </row>
    <row r="13" spans="1:21" x14ac:dyDescent="0.2">
      <c r="A13">
        <v>11</v>
      </c>
      <c r="B13">
        <v>0.69564800000000004</v>
      </c>
      <c r="C13">
        <v>0.76849400000000001</v>
      </c>
      <c r="D13">
        <v>0.76757799999999998</v>
      </c>
      <c r="E13">
        <v>2.6519000000000001E-2</v>
      </c>
    </row>
    <row r="14" spans="1:21" x14ac:dyDescent="0.2">
      <c r="A14">
        <v>12</v>
      </c>
      <c r="B14">
        <v>0.68283099999999997</v>
      </c>
      <c r="C14">
        <v>0.763733</v>
      </c>
      <c r="D14">
        <v>0.76367200000000002</v>
      </c>
      <c r="E14">
        <v>2.1939E-2</v>
      </c>
      <c r="U14" s="1"/>
    </row>
    <row r="15" spans="1:21" x14ac:dyDescent="0.2">
      <c r="A15">
        <v>13</v>
      </c>
      <c r="B15">
        <v>0.66183499999999995</v>
      </c>
      <c r="C15">
        <v>0.74963400000000002</v>
      </c>
      <c r="D15">
        <v>0.74902299999999999</v>
      </c>
      <c r="E15">
        <v>5.4530000000000004E-3</v>
      </c>
    </row>
    <row r="16" spans="1:21" x14ac:dyDescent="0.2">
      <c r="A16">
        <v>14</v>
      </c>
      <c r="B16">
        <v>0.63311799999999996</v>
      </c>
      <c r="C16">
        <v>0.72656200000000004</v>
      </c>
      <c r="D16">
        <v>0.72656200000000004</v>
      </c>
      <c r="E16">
        <f>0.026498</f>
        <v>2.6498000000000001E-2</v>
      </c>
    </row>
    <row r="17" spans="1:5" x14ac:dyDescent="0.2">
      <c r="A17">
        <v>15</v>
      </c>
      <c r="B17">
        <v>0.59744299999999995</v>
      </c>
      <c r="C17">
        <v>0.69506800000000002</v>
      </c>
      <c r="D17">
        <v>0.69433599999999995</v>
      </c>
      <c r="E17">
        <f>0.075874</f>
        <v>7.5873999999999997E-2</v>
      </c>
    </row>
    <row r="18" spans="1:5" x14ac:dyDescent="0.2">
      <c r="A18">
        <v>16</v>
      </c>
      <c r="B18">
        <v>0.55569500000000005</v>
      </c>
      <c r="C18">
        <v>0.655945</v>
      </c>
      <c r="D18">
        <v>0.65527299999999999</v>
      </c>
      <c r="E18">
        <f>0.142394</f>
        <v>0.14239399999999999</v>
      </c>
    </row>
    <row r="19" spans="1:5" x14ac:dyDescent="0.2">
      <c r="A19">
        <v>17</v>
      </c>
      <c r="B19">
        <v>0.50885000000000002</v>
      </c>
      <c r="C19">
        <v>0.61013799999999996</v>
      </c>
      <c r="D19">
        <v>0.609375</v>
      </c>
      <c r="E19">
        <f>0.104543</f>
        <v>0.104543</v>
      </c>
    </row>
    <row r="20" spans="1:5" x14ac:dyDescent="0.2">
      <c r="A20">
        <v>18</v>
      </c>
      <c r="B20">
        <v>0.45812999999999998</v>
      </c>
      <c r="C20">
        <v>0.55880700000000005</v>
      </c>
      <c r="D20">
        <v>0.55859400000000003</v>
      </c>
      <c r="E20">
        <v>7.8433000000000003E-2</v>
      </c>
    </row>
    <row r="21" spans="1:5" x14ac:dyDescent="0.2">
      <c r="A21">
        <v>19</v>
      </c>
      <c r="B21">
        <v>0.40472399999999997</v>
      </c>
      <c r="C21">
        <v>0.50320399999999998</v>
      </c>
      <c r="D21">
        <v>0.50292999999999999</v>
      </c>
      <c r="E21">
        <v>9.2312000000000005E-2</v>
      </c>
    </row>
    <row r="22" spans="1:5" x14ac:dyDescent="0.2">
      <c r="A22">
        <v>20</v>
      </c>
      <c r="B22">
        <v>0.34997600000000001</v>
      </c>
      <c r="C22">
        <v>0.44467200000000001</v>
      </c>
      <c r="D22">
        <v>0.44433600000000001</v>
      </c>
      <c r="E22">
        <v>6.2031000000000003E-2</v>
      </c>
    </row>
    <row r="23" spans="1:5" x14ac:dyDescent="0.2">
      <c r="A23">
        <v>21</v>
      </c>
      <c r="B23">
        <v>0.29522700000000002</v>
      </c>
      <c r="C23">
        <v>0.38467400000000002</v>
      </c>
      <c r="D23">
        <v>0.38378899999999999</v>
      </c>
      <c r="E23">
        <v>3.2010999999999998E-2</v>
      </c>
    </row>
    <row r="24" spans="1:5" x14ac:dyDescent="0.2">
      <c r="A24">
        <v>22</v>
      </c>
      <c r="B24">
        <v>0.24185200000000001</v>
      </c>
      <c r="C24">
        <v>0.32470700000000002</v>
      </c>
      <c r="D24">
        <v>0.32421899999999998</v>
      </c>
      <c r="E24">
        <v>9.1739999999999999E-3</v>
      </c>
    </row>
    <row r="25" spans="1:5" x14ac:dyDescent="0.2">
      <c r="A25">
        <v>23</v>
      </c>
      <c r="B25">
        <v>0.19110099999999999</v>
      </c>
      <c r="C25">
        <v>0.26620500000000002</v>
      </c>
      <c r="D25">
        <v>0.265625</v>
      </c>
      <c r="E25">
        <f>0.005302</f>
        <v>5.3020000000000003E-3</v>
      </c>
    </row>
    <row r="26" spans="1:5" x14ac:dyDescent="0.2">
      <c r="A26">
        <v>24</v>
      </c>
      <c r="B26">
        <v>0.144287</v>
      </c>
      <c r="C26">
        <v>0.21063200000000001</v>
      </c>
      <c r="D26">
        <v>0.20996100000000001</v>
      </c>
      <c r="E26">
        <f>0.012053</f>
        <v>1.2052999999999999E-2</v>
      </c>
    </row>
    <row r="27" spans="1:5" x14ac:dyDescent="0.2">
      <c r="A27">
        <v>25</v>
      </c>
      <c r="B27">
        <v>0.10253900000000001</v>
      </c>
      <c r="C27">
        <v>0.159332</v>
      </c>
      <c r="D27">
        <v>0.15917999999999999</v>
      </c>
      <c r="E27">
        <f>0.012971</f>
        <v>1.2971E-2</v>
      </c>
    </row>
    <row r="28" spans="1:5" x14ac:dyDescent="0.2">
      <c r="A28">
        <v>26</v>
      </c>
      <c r="B28">
        <v>6.6864000000000007E-2</v>
      </c>
      <c r="C28">
        <v>0.113617</v>
      </c>
      <c r="D28">
        <v>0.11328100000000001</v>
      </c>
      <c r="E28">
        <f>0.010411</f>
        <v>1.0411E-2</v>
      </c>
    </row>
    <row r="29" spans="1:5" x14ac:dyDescent="0.2">
      <c r="A29">
        <v>27</v>
      </c>
      <c r="B29">
        <v>3.8177000000000003E-2</v>
      </c>
      <c r="C29">
        <v>7.4553999999999995E-2</v>
      </c>
      <c r="D29">
        <v>7.4218999999999993E-2</v>
      </c>
      <c r="E29">
        <f>0.006542</f>
        <v>6.5420000000000001E-3</v>
      </c>
    </row>
    <row r="30" spans="1:5" x14ac:dyDescent="0.2">
      <c r="A30">
        <v>28</v>
      </c>
      <c r="B30">
        <v>1.7151E-2</v>
      </c>
      <c r="C30">
        <v>4.3152000000000003E-2</v>
      </c>
      <c r="D30">
        <v>4.2969E-2</v>
      </c>
      <c r="E30">
        <f>0.002979</f>
        <v>2.9789999999999999E-3</v>
      </c>
    </row>
    <row r="31" spans="1:5" x14ac:dyDescent="0.2">
      <c r="A31">
        <v>29</v>
      </c>
      <c r="B31">
        <v>4.3030000000000004E-3</v>
      </c>
      <c r="C31">
        <v>2.0142E-2</v>
      </c>
      <c r="D31">
        <v>1.9531E-2</v>
      </c>
      <c r="E31">
        <f>0.000515</f>
        <v>5.1500000000000005E-4</v>
      </c>
    </row>
    <row r="32" spans="1:5" x14ac:dyDescent="0.2">
      <c r="A32">
        <v>30</v>
      </c>
      <c r="B32">
        <v>0</v>
      </c>
      <c r="C32">
        <v>6.1339999999999997E-3</v>
      </c>
      <c r="D32">
        <v>5.8589999999999996E-3</v>
      </c>
      <c r="E32">
        <v>7.5100000000000004E-4</v>
      </c>
    </row>
    <row r="33" spans="1:5" x14ac:dyDescent="0.2">
      <c r="A33">
        <v>31</v>
      </c>
      <c r="B33">
        <v>4.333E-3</v>
      </c>
      <c r="C33">
        <v>1.4649999999999999E-3</v>
      </c>
      <c r="D33">
        <v>9.77E-4</v>
      </c>
      <c r="E33">
        <v>1.042E-3</v>
      </c>
    </row>
    <row r="34" spans="1:5" x14ac:dyDescent="0.2">
      <c r="A34">
        <v>32</v>
      </c>
      <c r="B34">
        <v>1.7151E-2</v>
      </c>
      <c r="C34">
        <v>6.2560000000000003E-3</v>
      </c>
      <c r="D34">
        <v>5.8589999999999996E-3</v>
      </c>
      <c r="E34">
        <v>7.5000000000000002E-4</v>
      </c>
    </row>
    <row r="35" spans="1:5" x14ac:dyDescent="0.2">
      <c r="A35">
        <v>33</v>
      </c>
      <c r="B35">
        <v>3.8177000000000003E-2</v>
      </c>
      <c r="C35">
        <v>2.0355000000000002E-2</v>
      </c>
      <c r="D35">
        <v>1.9531E-2</v>
      </c>
      <c r="E35">
        <v>1.2799999999999999E-4</v>
      </c>
    </row>
    <row r="36" spans="1:5" x14ac:dyDescent="0.2">
      <c r="A36">
        <v>34</v>
      </c>
      <c r="B36">
        <v>6.6864000000000007E-2</v>
      </c>
      <c r="C36">
        <v>4.3427E-2</v>
      </c>
      <c r="D36">
        <v>4.2969E-2</v>
      </c>
      <c r="E36">
        <f>0.000486</f>
        <v>4.86E-4</v>
      </c>
    </row>
    <row r="37" spans="1:5" x14ac:dyDescent="0.2">
      <c r="A37">
        <v>35</v>
      </c>
      <c r="B37">
        <v>0.10253900000000001</v>
      </c>
      <c r="C37">
        <v>7.4889999999999998E-2</v>
      </c>
      <c r="D37">
        <v>7.4218999999999993E-2</v>
      </c>
      <c r="E37">
        <f>0.000805</f>
        <v>8.0500000000000005E-4</v>
      </c>
    </row>
    <row r="38" spans="1:5" x14ac:dyDescent="0.2">
      <c r="A38">
        <v>36</v>
      </c>
      <c r="B38">
        <v>0.144287</v>
      </c>
      <c r="C38">
        <v>0.114014</v>
      </c>
      <c r="D38">
        <v>0.11328100000000001</v>
      </c>
      <c r="E38">
        <f>0.001085</f>
        <v>1.085E-3</v>
      </c>
    </row>
    <row r="39" spans="1:5" x14ac:dyDescent="0.2">
      <c r="A39">
        <v>37</v>
      </c>
      <c r="B39">
        <v>0.19110099999999999</v>
      </c>
      <c r="C39">
        <v>0.15978999999999999</v>
      </c>
      <c r="D39">
        <v>0.15917999999999999</v>
      </c>
      <c r="E39">
        <f>0.00136</f>
        <v>1.3600000000000001E-3</v>
      </c>
    </row>
    <row r="40" spans="1:5" x14ac:dyDescent="0.2">
      <c r="A40">
        <v>38</v>
      </c>
      <c r="B40">
        <v>0.24185200000000001</v>
      </c>
      <c r="C40">
        <v>0.211121</v>
      </c>
      <c r="D40">
        <v>0.21093799999999999</v>
      </c>
      <c r="E40">
        <f>0.001612</f>
        <v>1.6119999999999999E-3</v>
      </c>
    </row>
    <row r="41" spans="1:5" x14ac:dyDescent="0.2">
      <c r="A41">
        <v>39</v>
      </c>
      <c r="B41">
        <v>0.29525800000000002</v>
      </c>
      <c r="C41">
        <v>0.26675399999999999</v>
      </c>
      <c r="D41">
        <v>0.26660200000000001</v>
      </c>
      <c r="E41">
        <f>0.001877</f>
        <v>1.877E-3</v>
      </c>
    </row>
    <row r="42" spans="1:5" x14ac:dyDescent="0.2">
      <c r="A42">
        <v>40</v>
      </c>
      <c r="B42">
        <v>0.34997600000000001</v>
      </c>
      <c r="C42">
        <v>0.32528699999999999</v>
      </c>
      <c r="D42">
        <v>0.32519500000000001</v>
      </c>
      <c r="E42">
        <f>0.002122</f>
        <v>2.1220000000000002E-3</v>
      </c>
    </row>
    <row r="43" spans="1:5" x14ac:dyDescent="0.2">
      <c r="A43">
        <v>41</v>
      </c>
      <c r="B43">
        <v>0.40472399999999997</v>
      </c>
      <c r="C43">
        <v>0.38528400000000002</v>
      </c>
      <c r="D43">
        <v>0.384766</v>
      </c>
      <c r="E43">
        <f>0.002368</f>
        <v>2.3679999999999999E-3</v>
      </c>
    </row>
    <row r="44" spans="1:5" x14ac:dyDescent="0.2">
      <c r="A44">
        <v>42</v>
      </c>
      <c r="B44">
        <v>0.45812999999999998</v>
      </c>
      <c r="C44">
        <v>0.44525100000000001</v>
      </c>
      <c r="D44">
        <v>0.44433600000000001</v>
      </c>
      <c r="E44">
        <f>0.002559</f>
        <v>2.5590000000000001E-3</v>
      </c>
    </row>
    <row r="45" spans="1:5" x14ac:dyDescent="0.2">
      <c r="A45">
        <v>43</v>
      </c>
      <c r="B45">
        <v>0.50885000000000002</v>
      </c>
      <c r="C45">
        <v>0.50375400000000004</v>
      </c>
      <c r="D45">
        <v>0.50292999999999999</v>
      </c>
      <c r="E45">
        <f>0.002749</f>
        <v>2.7490000000000001E-3</v>
      </c>
    </row>
    <row r="46" spans="1:5" x14ac:dyDescent="0.2">
      <c r="A46">
        <v>44</v>
      </c>
      <c r="B46">
        <v>0.55569500000000005</v>
      </c>
      <c r="C46">
        <v>0.55935699999999999</v>
      </c>
      <c r="D46">
        <v>0.55859400000000003</v>
      </c>
      <c r="E46">
        <f>0.002888</f>
        <v>2.8879999999999999E-3</v>
      </c>
    </row>
    <row r="47" spans="1:5" x14ac:dyDescent="0.2">
      <c r="A47">
        <v>45</v>
      </c>
      <c r="B47">
        <v>0.59747300000000003</v>
      </c>
      <c r="C47">
        <v>0.61065700000000001</v>
      </c>
      <c r="D47">
        <v>0.61035200000000001</v>
      </c>
      <c r="E47">
        <f>0.003014</f>
        <v>3.0140000000000002E-3</v>
      </c>
    </row>
    <row r="48" spans="1:5" x14ac:dyDescent="0.2">
      <c r="A48">
        <v>46</v>
      </c>
      <c r="B48">
        <v>0.63314800000000004</v>
      </c>
      <c r="C48">
        <v>0.65637199999999996</v>
      </c>
      <c r="D48">
        <v>0.65625</v>
      </c>
      <c r="E48">
        <f>0.003079</f>
        <v>3.0790000000000001E-3</v>
      </c>
    </row>
    <row r="49" spans="1:5" x14ac:dyDescent="0.2">
      <c r="A49">
        <v>47</v>
      </c>
      <c r="B49">
        <v>0.66180399999999995</v>
      </c>
      <c r="C49">
        <v>0.69543500000000003</v>
      </c>
      <c r="D49">
        <v>0.69531200000000004</v>
      </c>
      <c r="E49">
        <f>0.003094</f>
        <v>3.094E-3</v>
      </c>
    </row>
    <row r="50" spans="1:5" x14ac:dyDescent="0.2">
      <c r="A50">
        <v>48</v>
      </c>
      <c r="B50">
        <v>0.68283099999999997</v>
      </c>
      <c r="C50">
        <v>0.72680699999999998</v>
      </c>
      <c r="D50">
        <v>0.72656200000000004</v>
      </c>
      <c r="E50">
        <f>0.003048</f>
        <v>3.0479999999999999E-3</v>
      </c>
    </row>
    <row r="51" spans="1:5" x14ac:dyDescent="0.2">
      <c r="A51">
        <v>49</v>
      </c>
      <c r="B51">
        <v>0.69561799999999996</v>
      </c>
      <c r="C51">
        <v>0.74978599999999995</v>
      </c>
      <c r="D51">
        <v>0.74902299999999999</v>
      </c>
      <c r="E51">
        <f>0.002979</f>
        <v>2.9789999999999999E-3</v>
      </c>
    </row>
    <row r="52" spans="1:5" x14ac:dyDescent="0.2">
      <c r="A52">
        <v>50</v>
      </c>
      <c r="B52">
        <v>0.69995099999999999</v>
      </c>
      <c r="C52">
        <v>0.76379399999999997</v>
      </c>
      <c r="D52">
        <v>0.76367200000000002</v>
      </c>
      <c r="E52">
        <f>0.002875</f>
        <v>2.875E-3</v>
      </c>
    </row>
    <row r="53" spans="1:5" x14ac:dyDescent="0.2">
      <c r="A53">
        <v>51</v>
      </c>
      <c r="B53">
        <v>0.69561799999999996</v>
      </c>
      <c r="C53">
        <v>0.76846300000000001</v>
      </c>
      <c r="D53">
        <v>0.76757799999999998</v>
      </c>
      <c r="E53">
        <f>0.002752</f>
        <v>2.7520000000000001E-3</v>
      </c>
    </row>
    <row r="54" spans="1:5" x14ac:dyDescent="0.2">
      <c r="A54">
        <v>52</v>
      </c>
      <c r="B54">
        <v>0.68283099999999997</v>
      </c>
      <c r="C54">
        <v>0.76370199999999999</v>
      </c>
      <c r="D54">
        <v>0.76367200000000002</v>
      </c>
      <c r="E54">
        <f>0.002569</f>
        <v>2.5690000000000001E-3</v>
      </c>
    </row>
    <row r="55" spans="1:5" x14ac:dyDescent="0.2">
      <c r="A55">
        <v>53</v>
      </c>
      <c r="B55">
        <v>0.66180399999999995</v>
      </c>
      <c r="C55">
        <v>0.74963400000000002</v>
      </c>
      <c r="D55">
        <v>0.74902299999999999</v>
      </c>
      <c r="E55">
        <f>0.002376</f>
        <v>2.3760000000000001E-3</v>
      </c>
    </row>
    <row r="56" spans="1:5" x14ac:dyDescent="0.2">
      <c r="A56">
        <v>54</v>
      </c>
      <c r="B56">
        <v>0.63314800000000004</v>
      </c>
      <c r="C56">
        <v>0.72656200000000004</v>
      </c>
      <c r="D56">
        <v>0.72656200000000004</v>
      </c>
      <c r="E56">
        <f>0.002148</f>
        <v>2.1480000000000002E-3</v>
      </c>
    </row>
    <row r="57" spans="1:5" x14ac:dyDescent="0.2">
      <c r="A57">
        <v>55</v>
      </c>
      <c r="B57">
        <v>0.59747300000000003</v>
      </c>
      <c r="C57">
        <v>0.69506800000000002</v>
      </c>
      <c r="D57">
        <v>0.69433599999999995</v>
      </c>
      <c r="E57">
        <f>0.001878</f>
        <v>1.8779999999999999E-3</v>
      </c>
    </row>
    <row r="58" spans="1:5" x14ac:dyDescent="0.2">
      <c r="A58">
        <v>56</v>
      </c>
      <c r="B58">
        <v>0.55569500000000005</v>
      </c>
      <c r="C58">
        <v>0.655945</v>
      </c>
      <c r="D58">
        <v>0.65527299999999999</v>
      </c>
      <c r="E58">
        <f>0.001608</f>
        <v>1.6080000000000001E-3</v>
      </c>
    </row>
    <row r="59" spans="1:5" x14ac:dyDescent="0.2">
      <c r="A59">
        <v>57</v>
      </c>
      <c r="B59">
        <v>0.50885000000000002</v>
      </c>
      <c r="C59">
        <v>0.61016800000000004</v>
      </c>
      <c r="D59">
        <v>0.609375</v>
      </c>
      <c r="E59">
        <f>0.001337</f>
        <v>1.3370000000000001E-3</v>
      </c>
    </row>
    <row r="60" spans="1:5" x14ac:dyDescent="0.2">
      <c r="A60">
        <v>58</v>
      </c>
      <c r="B60">
        <v>0.45812999999999998</v>
      </c>
      <c r="C60">
        <v>0.55880700000000005</v>
      </c>
      <c r="D60">
        <v>0.55859400000000003</v>
      </c>
      <c r="E60">
        <f>0.001089</f>
        <v>1.0889999999999999E-3</v>
      </c>
    </row>
    <row r="61" spans="1:5" x14ac:dyDescent="0.2">
      <c r="A61">
        <v>59</v>
      </c>
      <c r="B61">
        <v>0.40472399999999997</v>
      </c>
      <c r="C61">
        <v>0.50320399999999998</v>
      </c>
      <c r="D61">
        <v>0.50292999999999999</v>
      </c>
      <c r="E61">
        <f>0.000829</f>
        <v>8.2899999999999998E-4</v>
      </c>
    </row>
    <row r="62" spans="1:5" x14ac:dyDescent="0.2">
      <c r="A62">
        <v>60</v>
      </c>
      <c r="B62">
        <v>0.34997600000000001</v>
      </c>
      <c r="C62">
        <v>0.44467200000000001</v>
      </c>
      <c r="D62">
        <v>0.44433600000000001</v>
      </c>
      <c r="E62">
        <f>0.000555</f>
        <v>5.5500000000000005E-4</v>
      </c>
    </row>
    <row r="63" spans="1:5" x14ac:dyDescent="0.2">
      <c r="A63">
        <v>61</v>
      </c>
      <c r="B63">
        <v>0.29525800000000002</v>
      </c>
      <c r="C63">
        <v>0.38467400000000002</v>
      </c>
      <c r="D63">
        <v>0.38378899999999999</v>
      </c>
      <c r="E63">
        <f>0.000309</f>
        <v>3.0899999999999998E-4</v>
      </c>
    </row>
    <row r="64" spans="1:5" x14ac:dyDescent="0.2">
      <c r="A64">
        <v>62</v>
      </c>
      <c r="B64">
        <v>0.24185200000000001</v>
      </c>
      <c r="C64">
        <v>0.32470700000000002</v>
      </c>
      <c r="D64">
        <v>0.32421899999999998</v>
      </c>
      <c r="E64">
        <f>0.000116</f>
        <v>1.16E-4</v>
      </c>
    </row>
    <row r="65" spans="1:5" x14ac:dyDescent="0.2">
      <c r="A65">
        <v>63</v>
      </c>
      <c r="B65">
        <v>0.19110099999999999</v>
      </c>
      <c r="C65">
        <v>0.26617400000000002</v>
      </c>
      <c r="D65">
        <v>0.265625</v>
      </c>
      <c r="E65">
        <v>7.7000000000000001E-5</v>
      </c>
    </row>
    <row r="66" spans="1:5" x14ac:dyDescent="0.2">
      <c r="A66">
        <v>64</v>
      </c>
      <c r="B66">
        <v>0.144287</v>
      </c>
      <c r="C66">
        <v>0.21060200000000001</v>
      </c>
      <c r="D66">
        <v>0.20996100000000001</v>
      </c>
      <c r="E66">
        <v>1.8900000000000001E-4</v>
      </c>
    </row>
    <row r="67" spans="1:5" x14ac:dyDescent="0.2">
      <c r="A67">
        <v>65</v>
      </c>
      <c r="B67">
        <v>0.10253900000000001</v>
      </c>
      <c r="C67">
        <v>0.159332</v>
      </c>
      <c r="D67">
        <v>0.15917999999999999</v>
      </c>
      <c r="E67">
        <v>2.8699999999999998E-4</v>
      </c>
    </row>
    <row r="68" spans="1:5" x14ac:dyDescent="0.2">
      <c r="A68">
        <v>66</v>
      </c>
      <c r="B68">
        <v>6.6864000000000007E-2</v>
      </c>
      <c r="C68">
        <v>0.113617</v>
      </c>
      <c r="D68">
        <v>0.11328100000000001</v>
      </c>
      <c r="E68">
        <v>3.5500000000000001E-4</v>
      </c>
    </row>
    <row r="69" spans="1:5" x14ac:dyDescent="0.2">
      <c r="A69">
        <v>67</v>
      </c>
      <c r="B69">
        <v>3.8177000000000003E-2</v>
      </c>
      <c r="C69">
        <v>7.4553999999999995E-2</v>
      </c>
      <c r="D69">
        <v>7.4218999999999993E-2</v>
      </c>
      <c r="E69">
        <v>3.6999999999999999E-4</v>
      </c>
    </row>
    <row r="70" spans="1:5" x14ac:dyDescent="0.2">
      <c r="A70">
        <v>68</v>
      </c>
      <c r="B70">
        <v>1.7151E-2</v>
      </c>
      <c r="C70">
        <v>4.3152000000000003E-2</v>
      </c>
      <c r="D70">
        <v>4.2969E-2</v>
      </c>
      <c r="E70">
        <v>3.5500000000000001E-4</v>
      </c>
    </row>
    <row r="71" spans="1:5" x14ac:dyDescent="0.2">
      <c r="A71">
        <v>69</v>
      </c>
      <c r="B71">
        <v>4.333E-3</v>
      </c>
      <c r="C71">
        <v>2.0171999999999999E-2</v>
      </c>
      <c r="D71">
        <v>1.9531E-2</v>
      </c>
      <c r="E71">
        <v>3.1599999999999998E-4</v>
      </c>
    </row>
    <row r="72" spans="1:5" x14ac:dyDescent="0.2">
      <c r="A72">
        <v>70</v>
      </c>
      <c r="B72">
        <v>3.1000000000000001E-5</v>
      </c>
      <c r="C72">
        <v>6.1339999999999997E-3</v>
      </c>
      <c r="D72">
        <v>5.8589999999999996E-3</v>
      </c>
      <c r="E72">
        <v>2.1100000000000001E-4</v>
      </c>
    </row>
    <row r="73" spans="1:5" x14ac:dyDescent="0.2">
      <c r="A73">
        <v>71</v>
      </c>
      <c r="B73">
        <v>4.3030000000000004E-3</v>
      </c>
      <c r="C73">
        <v>1.4649999999999999E-3</v>
      </c>
      <c r="D73">
        <v>9.77E-4</v>
      </c>
      <c r="E73">
        <v>5.7000000000000003E-5</v>
      </c>
    </row>
    <row r="74" spans="1:5" x14ac:dyDescent="0.2">
      <c r="A74">
        <v>72</v>
      </c>
      <c r="B74">
        <v>1.7151E-2</v>
      </c>
      <c r="C74">
        <v>6.2259999999999998E-3</v>
      </c>
      <c r="D74">
        <v>5.8589999999999996E-3</v>
      </c>
      <c r="E74">
        <f>0.000125</f>
        <v>1.25E-4</v>
      </c>
    </row>
    <row r="75" spans="1:5" x14ac:dyDescent="0.2">
      <c r="A75">
        <v>73</v>
      </c>
      <c r="B75">
        <v>3.8177000000000003E-2</v>
      </c>
      <c r="C75">
        <v>2.0355000000000002E-2</v>
      </c>
      <c r="D75">
        <v>1.9531E-2</v>
      </c>
      <c r="E75">
        <f>0.000318</f>
        <v>3.1799999999999998E-4</v>
      </c>
    </row>
    <row r="76" spans="1:5" x14ac:dyDescent="0.2">
      <c r="A76">
        <v>74</v>
      </c>
      <c r="B76">
        <v>6.6864000000000007E-2</v>
      </c>
      <c r="C76">
        <v>4.3427E-2</v>
      </c>
      <c r="D76">
        <v>4.2969E-2</v>
      </c>
      <c r="E76">
        <f>0.000575</f>
        <v>5.7499999999999999E-4</v>
      </c>
    </row>
    <row r="77" spans="1:5" x14ac:dyDescent="0.2">
      <c r="A77">
        <v>75</v>
      </c>
      <c r="B77">
        <v>0.10253900000000001</v>
      </c>
      <c r="C77">
        <v>7.4921000000000001E-2</v>
      </c>
      <c r="D77">
        <v>7.4218999999999993E-2</v>
      </c>
      <c r="E77">
        <f>0.000813</f>
        <v>8.1300000000000003E-4</v>
      </c>
    </row>
    <row r="78" spans="1:5" x14ac:dyDescent="0.2">
      <c r="A78">
        <v>76</v>
      </c>
      <c r="B78">
        <v>0.144287</v>
      </c>
      <c r="C78">
        <v>0.114014</v>
      </c>
      <c r="D78">
        <v>0.11328100000000001</v>
      </c>
      <c r="E78">
        <f>0.001084</f>
        <v>1.0839999999999999E-3</v>
      </c>
    </row>
    <row r="79" spans="1:5" x14ac:dyDescent="0.2">
      <c r="A79">
        <v>77</v>
      </c>
      <c r="B79">
        <v>0.19110099999999999</v>
      </c>
      <c r="C79">
        <v>0.15978999999999999</v>
      </c>
      <c r="D79">
        <v>0.15917999999999999</v>
      </c>
      <c r="E79">
        <f>0.001356</f>
        <v>1.356E-3</v>
      </c>
    </row>
    <row r="80" spans="1:5" x14ac:dyDescent="0.2">
      <c r="A80">
        <v>78</v>
      </c>
      <c r="B80">
        <v>0.24185200000000001</v>
      </c>
      <c r="C80">
        <v>0.211121</v>
      </c>
      <c r="D80">
        <v>0.21093799999999999</v>
      </c>
      <c r="E80">
        <f>0.001606</f>
        <v>1.606E-3</v>
      </c>
    </row>
    <row r="81" spans="1:5" x14ac:dyDescent="0.2">
      <c r="A81">
        <v>79</v>
      </c>
      <c r="B81">
        <v>0.29522700000000002</v>
      </c>
      <c r="C81">
        <v>0.26675399999999999</v>
      </c>
      <c r="D81">
        <v>0.26660200000000001</v>
      </c>
      <c r="E81">
        <f>0.0019</f>
        <v>1.9E-3</v>
      </c>
    </row>
    <row r="82" spans="1:5" x14ac:dyDescent="0.2">
      <c r="A82">
        <v>80</v>
      </c>
      <c r="B82">
        <v>0.34997600000000001</v>
      </c>
      <c r="C82">
        <v>0.32528699999999999</v>
      </c>
      <c r="D82">
        <v>0.32519500000000001</v>
      </c>
      <c r="E82">
        <f>0.002145</f>
        <v>2.1450000000000002E-3</v>
      </c>
    </row>
    <row r="83" spans="1:5" x14ac:dyDescent="0.2">
      <c r="A83">
        <v>81</v>
      </c>
      <c r="B83">
        <v>0.40472399999999997</v>
      </c>
      <c r="C83">
        <v>0.38528400000000002</v>
      </c>
      <c r="D83">
        <v>0.384766</v>
      </c>
      <c r="E83">
        <f>0.002361</f>
        <v>2.3609999999999998E-3</v>
      </c>
    </row>
    <row r="84" spans="1:5" x14ac:dyDescent="0.2">
      <c r="A84">
        <v>82</v>
      </c>
      <c r="B84">
        <v>0.45812999999999998</v>
      </c>
      <c r="C84">
        <v>0.44525100000000001</v>
      </c>
      <c r="D84">
        <v>0.44433600000000001</v>
      </c>
      <c r="E84">
        <f>0.002554</f>
        <v>2.5539999999999998E-3</v>
      </c>
    </row>
    <row r="85" spans="1:5" x14ac:dyDescent="0.2">
      <c r="A85">
        <v>83</v>
      </c>
      <c r="B85">
        <v>0.50885000000000002</v>
      </c>
      <c r="C85">
        <v>0.50375400000000004</v>
      </c>
      <c r="D85">
        <v>0.50292999999999999</v>
      </c>
      <c r="E85">
        <f>0.002746</f>
        <v>2.7460000000000002E-3</v>
      </c>
    </row>
    <row r="86" spans="1:5" x14ac:dyDescent="0.2">
      <c r="A86">
        <v>84</v>
      </c>
      <c r="B86">
        <v>0.55569500000000005</v>
      </c>
      <c r="C86">
        <v>0.55932599999999999</v>
      </c>
      <c r="D86">
        <v>0.55859400000000003</v>
      </c>
      <c r="E86">
        <f>0.002887</f>
        <v>2.8869999999999998E-3</v>
      </c>
    </row>
    <row r="87" spans="1:5" x14ac:dyDescent="0.2">
      <c r="A87">
        <v>85</v>
      </c>
      <c r="B87">
        <v>0.59744299999999995</v>
      </c>
      <c r="C87">
        <v>0.610626</v>
      </c>
      <c r="D87">
        <v>0.61035200000000001</v>
      </c>
      <c r="E87">
        <f>0.002983</f>
        <v>2.983E-3</v>
      </c>
    </row>
    <row r="88" spans="1:5" x14ac:dyDescent="0.2">
      <c r="A88">
        <v>86</v>
      </c>
      <c r="B88">
        <v>0.63311799999999996</v>
      </c>
      <c r="C88">
        <v>0.65637199999999996</v>
      </c>
      <c r="D88">
        <v>0.65625</v>
      </c>
      <c r="E88">
        <f>0.003081</f>
        <v>3.081E-3</v>
      </c>
    </row>
    <row r="89" spans="1:5" x14ac:dyDescent="0.2">
      <c r="A89">
        <v>87</v>
      </c>
      <c r="B89">
        <v>0.66183499999999995</v>
      </c>
      <c r="C89">
        <v>0.69543500000000003</v>
      </c>
      <c r="D89">
        <v>0.69531200000000004</v>
      </c>
      <c r="E89">
        <f>0.003095</f>
        <v>3.0950000000000001E-3</v>
      </c>
    </row>
    <row r="90" spans="1:5" x14ac:dyDescent="0.2">
      <c r="A90">
        <v>88</v>
      </c>
      <c r="B90">
        <v>0.68283099999999997</v>
      </c>
      <c r="C90">
        <v>0.72683699999999996</v>
      </c>
      <c r="D90">
        <v>0.72656200000000004</v>
      </c>
      <c r="E90">
        <f>0.003081</f>
        <v>3.081E-3</v>
      </c>
    </row>
    <row r="91" spans="1:5" x14ac:dyDescent="0.2">
      <c r="A91">
        <v>89</v>
      </c>
      <c r="B91">
        <v>0.69564800000000004</v>
      </c>
      <c r="C91">
        <v>0.74981699999999996</v>
      </c>
      <c r="D91">
        <v>0.74902299999999999</v>
      </c>
      <c r="E91">
        <f>0.002981</f>
        <v>2.9810000000000001E-3</v>
      </c>
    </row>
    <row r="92" spans="1:5" x14ac:dyDescent="0.2">
      <c r="A92">
        <v>90</v>
      </c>
      <c r="B92">
        <v>0.69995099999999999</v>
      </c>
      <c r="C92">
        <v>0.76379399999999997</v>
      </c>
      <c r="D92">
        <v>0.76367200000000002</v>
      </c>
      <c r="E92">
        <f>0.002878</f>
        <v>2.8779999999999999E-3</v>
      </c>
    </row>
    <row r="93" spans="1:5" x14ac:dyDescent="0.2">
      <c r="A93">
        <v>91</v>
      </c>
      <c r="B93">
        <v>0.69561799999999996</v>
      </c>
      <c r="C93">
        <v>0.76846300000000001</v>
      </c>
      <c r="D93">
        <v>0.76757799999999998</v>
      </c>
      <c r="E93">
        <f>0.002724</f>
        <v>2.7239999999999999E-3</v>
      </c>
    </row>
    <row r="94" spans="1:5" x14ac:dyDescent="0.2">
      <c r="A94">
        <v>92</v>
      </c>
      <c r="B94">
        <v>0.68279999999999996</v>
      </c>
      <c r="C94">
        <v>0.76370199999999999</v>
      </c>
      <c r="D94">
        <v>0.76367200000000002</v>
      </c>
      <c r="E94">
        <f>0.002572</f>
        <v>2.5720000000000001E-3</v>
      </c>
    </row>
    <row r="95" spans="1:5" x14ac:dyDescent="0.2">
      <c r="A95">
        <v>93</v>
      </c>
      <c r="B95">
        <v>0.66180399999999995</v>
      </c>
      <c r="C95">
        <v>0.74960300000000002</v>
      </c>
      <c r="D95">
        <v>0.74902299999999999</v>
      </c>
      <c r="E95">
        <f>0.002378</f>
        <v>2.3779999999999999E-3</v>
      </c>
    </row>
    <row r="96" spans="1:5" x14ac:dyDescent="0.2">
      <c r="A96">
        <v>94</v>
      </c>
      <c r="B96">
        <v>0.63311799999999996</v>
      </c>
      <c r="C96">
        <v>0.72656200000000004</v>
      </c>
      <c r="D96">
        <v>0.72656200000000004</v>
      </c>
      <c r="E96">
        <f>0.002149</f>
        <v>2.1489999999999999E-3</v>
      </c>
    </row>
    <row r="97" spans="1:5" x14ac:dyDescent="0.2">
      <c r="A97">
        <v>95</v>
      </c>
      <c r="B97">
        <v>0.59744299999999995</v>
      </c>
      <c r="C97">
        <v>0.69506800000000002</v>
      </c>
      <c r="D97">
        <v>0.69433599999999995</v>
      </c>
      <c r="E97">
        <f>0.001878</f>
        <v>1.8779999999999999E-3</v>
      </c>
    </row>
    <row r="98" spans="1:5" x14ac:dyDescent="0.2">
      <c r="A98">
        <v>96</v>
      </c>
      <c r="B98">
        <v>0.55569500000000005</v>
      </c>
      <c r="C98">
        <v>0.65597499999999997</v>
      </c>
      <c r="D98">
        <v>0.65527299999999999</v>
      </c>
      <c r="E98">
        <f>0.001605</f>
        <v>1.6050000000000001E-3</v>
      </c>
    </row>
    <row r="99" spans="1:5" x14ac:dyDescent="0.2">
      <c r="A99">
        <v>97</v>
      </c>
      <c r="B99">
        <v>0.50888100000000003</v>
      </c>
      <c r="C99">
        <v>0.61016800000000004</v>
      </c>
      <c r="D99">
        <v>0.609375</v>
      </c>
      <c r="E99">
        <f>0.001332</f>
        <v>1.3320000000000001E-3</v>
      </c>
    </row>
    <row r="100" spans="1:5" x14ac:dyDescent="0.2">
      <c r="A100">
        <v>98</v>
      </c>
      <c r="B100">
        <v>0.45812999999999998</v>
      </c>
      <c r="C100">
        <v>0.55883799999999995</v>
      </c>
      <c r="D100">
        <v>0.55859400000000003</v>
      </c>
      <c r="E100">
        <f>0.001083</f>
        <v>1.083E-3</v>
      </c>
    </row>
    <row r="101" spans="1:5" x14ac:dyDescent="0.2">
      <c r="A101">
        <v>99</v>
      </c>
      <c r="B101">
        <v>0.40472399999999997</v>
      </c>
      <c r="C101">
        <v>0.50320399999999998</v>
      </c>
      <c r="D101">
        <v>0.50292999999999999</v>
      </c>
      <c r="E101">
        <f>0.000822</f>
        <v>8.2200000000000003E-4</v>
      </c>
    </row>
    <row r="102" spans="1:5" x14ac:dyDescent="0.2">
      <c r="A102">
        <v>100</v>
      </c>
      <c r="B102">
        <v>0.34997600000000001</v>
      </c>
      <c r="C102">
        <v>0.44467200000000001</v>
      </c>
      <c r="D102">
        <v>0.44433600000000001</v>
      </c>
      <c r="E102">
        <f>0.00058</f>
        <v>5.8E-4</v>
      </c>
    </row>
    <row r="103" spans="1:5" x14ac:dyDescent="0.2">
      <c r="A103">
        <v>101</v>
      </c>
      <c r="B103">
        <v>0.29525800000000002</v>
      </c>
      <c r="C103">
        <v>0.38467400000000002</v>
      </c>
      <c r="D103">
        <v>0.38378899999999999</v>
      </c>
      <c r="E103">
        <f>0.000335</f>
        <v>3.3500000000000001E-4</v>
      </c>
    </row>
    <row r="104" spans="1:5" x14ac:dyDescent="0.2">
      <c r="A104">
        <v>102</v>
      </c>
      <c r="B104">
        <v>0.24185200000000001</v>
      </c>
      <c r="C104">
        <v>0.32470700000000002</v>
      </c>
      <c r="D104">
        <v>0.32421899999999998</v>
      </c>
      <c r="E104">
        <f>0.000114</f>
        <v>1.1400000000000001E-4</v>
      </c>
    </row>
    <row r="105" spans="1:5" x14ac:dyDescent="0.2">
      <c r="A105">
        <v>103</v>
      </c>
      <c r="B105">
        <v>0.19110099999999999</v>
      </c>
      <c r="C105">
        <v>0.26620500000000002</v>
      </c>
      <c r="D105">
        <v>0.265625</v>
      </c>
      <c r="E105">
        <v>7.6000000000000004E-5</v>
      </c>
    </row>
    <row r="106" spans="1:5" x14ac:dyDescent="0.2">
      <c r="A106">
        <v>104</v>
      </c>
      <c r="B106">
        <v>0.144287</v>
      </c>
      <c r="C106">
        <v>0.21060200000000001</v>
      </c>
      <c r="D106">
        <v>0.20996100000000001</v>
      </c>
      <c r="E106">
        <v>2.1699999999999999E-4</v>
      </c>
    </row>
    <row r="107" spans="1:5" x14ac:dyDescent="0.2">
      <c r="A107">
        <v>105</v>
      </c>
      <c r="B107">
        <v>0.102509</v>
      </c>
      <c r="C107">
        <v>0.159332</v>
      </c>
      <c r="D107">
        <v>0.15917999999999999</v>
      </c>
      <c r="E107">
        <v>3.1399999999999999E-4</v>
      </c>
    </row>
    <row r="108" spans="1:5" x14ac:dyDescent="0.2">
      <c r="A108">
        <v>106</v>
      </c>
      <c r="B108">
        <v>6.6864000000000007E-2</v>
      </c>
      <c r="C108">
        <v>0.11358600000000001</v>
      </c>
      <c r="D108">
        <v>0.11328100000000001</v>
      </c>
      <c r="E108">
        <v>3.5199999999999999E-4</v>
      </c>
    </row>
    <row r="109" spans="1:5" x14ac:dyDescent="0.2">
      <c r="A109">
        <v>107</v>
      </c>
      <c r="B109">
        <v>3.8177000000000003E-2</v>
      </c>
      <c r="C109">
        <v>7.4553999999999995E-2</v>
      </c>
      <c r="D109">
        <v>7.4218999999999993E-2</v>
      </c>
      <c r="E109">
        <v>3.6699999999999998E-4</v>
      </c>
    </row>
    <row r="110" spans="1:5" x14ac:dyDescent="0.2">
      <c r="A110">
        <v>108</v>
      </c>
      <c r="B110">
        <v>1.7180999999999998E-2</v>
      </c>
      <c r="C110">
        <v>4.3152000000000003E-2</v>
      </c>
      <c r="D110">
        <v>4.2969E-2</v>
      </c>
      <c r="E110">
        <v>3.5199999999999999E-4</v>
      </c>
    </row>
    <row r="111" spans="1:5" x14ac:dyDescent="0.2">
      <c r="A111">
        <v>109</v>
      </c>
      <c r="B111">
        <v>4.3639999999999998E-3</v>
      </c>
      <c r="C111">
        <v>2.0171999999999999E-2</v>
      </c>
      <c r="D111">
        <v>1.9531E-2</v>
      </c>
      <c r="E111">
        <v>2.8200000000000002E-4</v>
      </c>
    </row>
    <row r="112" spans="1:5" x14ac:dyDescent="0.2">
      <c r="A112">
        <v>110</v>
      </c>
      <c r="B112">
        <v>3.1000000000000001E-5</v>
      </c>
      <c r="C112">
        <v>6.1650000000000003E-3</v>
      </c>
      <c r="D112">
        <v>5.8589999999999996E-3</v>
      </c>
      <c r="E112">
        <v>2.0799999999999999E-4</v>
      </c>
    </row>
    <row r="113" spans="1:5" x14ac:dyDescent="0.2">
      <c r="A113">
        <v>111</v>
      </c>
      <c r="B113">
        <v>4.333E-3</v>
      </c>
      <c r="C113">
        <v>1.4649999999999999E-3</v>
      </c>
      <c r="D113">
        <v>9.77E-4</v>
      </c>
      <c r="E113">
        <v>5.3000000000000001E-5</v>
      </c>
    </row>
    <row r="114" spans="1:5" x14ac:dyDescent="0.2">
      <c r="A114">
        <v>112</v>
      </c>
      <c r="B114">
        <v>1.7151E-2</v>
      </c>
      <c r="C114">
        <v>6.2259999999999998E-3</v>
      </c>
      <c r="D114">
        <v>5.8589999999999996E-3</v>
      </c>
      <c r="E114">
        <f>0.0001</f>
        <v>1E-4</v>
      </c>
    </row>
    <row r="115" spans="1:5" x14ac:dyDescent="0.2">
      <c r="A115">
        <v>113</v>
      </c>
      <c r="B115">
        <v>3.8147E-2</v>
      </c>
      <c r="C115">
        <v>2.0324999999999999E-2</v>
      </c>
      <c r="D115">
        <v>1.9531E-2</v>
      </c>
      <c r="E115">
        <f>0.000324</f>
        <v>3.2400000000000001E-4</v>
      </c>
    </row>
    <row r="116" spans="1:5" x14ac:dyDescent="0.2">
      <c r="A116">
        <v>114</v>
      </c>
      <c r="B116">
        <v>6.6864000000000007E-2</v>
      </c>
      <c r="C116">
        <v>4.3395999999999997E-2</v>
      </c>
      <c r="D116">
        <v>4.2969E-2</v>
      </c>
      <c r="E116">
        <f>0.000552</f>
        <v>5.5199999999999997E-4</v>
      </c>
    </row>
    <row r="117" spans="1:5" x14ac:dyDescent="0.2">
      <c r="A117">
        <v>115</v>
      </c>
      <c r="B117">
        <v>0.10253900000000001</v>
      </c>
      <c r="C117">
        <v>7.4889999999999998E-2</v>
      </c>
      <c r="D117">
        <v>7.4218999999999993E-2</v>
      </c>
      <c r="E117">
        <f>0.000821</f>
        <v>8.2100000000000001E-4</v>
      </c>
    </row>
    <row r="118" spans="1:5" x14ac:dyDescent="0.2">
      <c r="A118">
        <v>116</v>
      </c>
      <c r="B118">
        <v>0.144287</v>
      </c>
      <c r="C118">
        <v>0.114014</v>
      </c>
      <c r="D118">
        <v>0.11328100000000001</v>
      </c>
      <c r="E118">
        <f>0.001091</f>
        <v>1.091E-3</v>
      </c>
    </row>
    <row r="119" spans="1:5" x14ac:dyDescent="0.2">
      <c r="A119">
        <v>117</v>
      </c>
      <c r="B119">
        <v>0.19110099999999999</v>
      </c>
      <c r="C119">
        <v>0.15982099999999999</v>
      </c>
      <c r="D119">
        <v>0.15917999999999999</v>
      </c>
      <c r="E119">
        <f>0.001363</f>
        <v>1.3630000000000001E-3</v>
      </c>
    </row>
    <row r="120" spans="1:5" x14ac:dyDescent="0.2">
      <c r="A120">
        <v>118</v>
      </c>
      <c r="B120">
        <v>0.24185200000000001</v>
      </c>
      <c r="C120">
        <v>0.21115100000000001</v>
      </c>
      <c r="D120">
        <v>0.21093799999999999</v>
      </c>
      <c r="E120">
        <f>0.001611</f>
        <v>1.611E-3</v>
      </c>
    </row>
    <row r="121" spans="1:5" x14ac:dyDescent="0.2">
      <c r="A121">
        <v>119</v>
      </c>
      <c r="B121">
        <v>0.29525800000000002</v>
      </c>
      <c r="C121">
        <v>0.26675399999999999</v>
      </c>
      <c r="D121">
        <v>0.26660200000000001</v>
      </c>
      <c r="E121">
        <f>0.001873</f>
        <v>1.8730000000000001E-3</v>
      </c>
    </row>
    <row r="122" spans="1:5" x14ac:dyDescent="0.2">
      <c r="A122">
        <v>120</v>
      </c>
      <c r="B122">
        <v>0.34997600000000001</v>
      </c>
      <c r="C122">
        <v>0.32528699999999999</v>
      </c>
      <c r="D122">
        <v>0.32519500000000001</v>
      </c>
      <c r="E122">
        <f>0.002147</f>
        <v>2.147E-3</v>
      </c>
    </row>
    <row r="123" spans="1:5" x14ac:dyDescent="0.2">
      <c r="A123">
        <v>121</v>
      </c>
      <c r="B123">
        <v>0.40475499999999998</v>
      </c>
      <c r="C123">
        <v>0.38528400000000002</v>
      </c>
      <c r="D123">
        <v>0.384766</v>
      </c>
      <c r="E123">
        <f>0.002363</f>
        <v>2.3630000000000001E-3</v>
      </c>
    </row>
    <row r="124" spans="1:5" x14ac:dyDescent="0.2">
      <c r="A124">
        <v>122</v>
      </c>
      <c r="B124">
        <v>0.45812999999999998</v>
      </c>
      <c r="C124">
        <v>0.44525100000000001</v>
      </c>
      <c r="D124">
        <v>0.44433600000000001</v>
      </c>
      <c r="E124">
        <f>0.002585</f>
        <v>2.5850000000000001E-3</v>
      </c>
    </row>
    <row r="125" spans="1:5" x14ac:dyDescent="0.2">
      <c r="A125">
        <v>123</v>
      </c>
      <c r="B125">
        <v>0.50888100000000003</v>
      </c>
      <c r="C125">
        <v>0.50375400000000004</v>
      </c>
      <c r="D125">
        <v>0.50292999999999999</v>
      </c>
      <c r="E125">
        <f>0.002746</f>
        <v>2.7460000000000002E-3</v>
      </c>
    </row>
    <row r="126" spans="1:5" x14ac:dyDescent="0.2">
      <c r="A126">
        <v>124</v>
      </c>
      <c r="B126">
        <v>0.55569500000000005</v>
      </c>
      <c r="C126">
        <v>0.55935699999999999</v>
      </c>
      <c r="D126">
        <v>0.55859400000000003</v>
      </c>
      <c r="E126">
        <f>0.002885</f>
        <v>2.885E-3</v>
      </c>
    </row>
    <row r="127" spans="1:5" x14ac:dyDescent="0.2">
      <c r="A127">
        <v>125</v>
      </c>
      <c r="B127">
        <v>0.59744299999999995</v>
      </c>
      <c r="C127">
        <v>0.610626</v>
      </c>
      <c r="D127">
        <v>0.61035200000000001</v>
      </c>
      <c r="E127">
        <f>0.002981</f>
        <v>2.9810000000000001E-3</v>
      </c>
    </row>
    <row r="128" spans="1:5" x14ac:dyDescent="0.2">
      <c r="A128">
        <v>126</v>
      </c>
      <c r="B128">
        <v>0.63311799999999996</v>
      </c>
      <c r="C128">
        <v>0.65634199999999998</v>
      </c>
      <c r="D128">
        <v>0.65625</v>
      </c>
      <c r="E128">
        <f>0.003046</f>
        <v>3.0460000000000001E-3</v>
      </c>
    </row>
    <row r="129" spans="1:5" x14ac:dyDescent="0.2">
      <c r="A129">
        <v>127</v>
      </c>
      <c r="B129">
        <v>0.66180399999999995</v>
      </c>
      <c r="C129">
        <v>0.69540400000000002</v>
      </c>
      <c r="D129">
        <v>0.69531200000000004</v>
      </c>
      <c r="E129">
        <f>0.00309</f>
        <v>3.0899999999999999E-3</v>
      </c>
    </row>
    <row r="130" spans="1:5" x14ac:dyDescent="0.2">
      <c r="A130">
        <v>128</v>
      </c>
      <c r="B130">
        <v>0.68283099999999997</v>
      </c>
      <c r="C130">
        <v>0.72683699999999996</v>
      </c>
      <c r="D130">
        <v>0.72656200000000004</v>
      </c>
      <c r="E130">
        <f>0.003074</f>
        <v>3.0739999999999999E-3</v>
      </c>
    </row>
    <row r="131" spans="1:5" x14ac:dyDescent="0.2">
      <c r="A131">
        <v>129</v>
      </c>
      <c r="B131">
        <v>0.69567900000000005</v>
      </c>
      <c r="C131">
        <v>0.74981699999999996</v>
      </c>
      <c r="D131">
        <v>0.74902299999999999</v>
      </c>
      <c r="E131">
        <f>0.003005</f>
        <v>3.0049999999999999E-3</v>
      </c>
    </row>
    <row r="132" spans="1:5" x14ac:dyDescent="0.2">
      <c r="A132">
        <v>130</v>
      </c>
      <c r="B132">
        <v>0.69995099999999999</v>
      </c>
      <c r="C132">
        <v>0.76382399999999995</v>
      </c>
      <c r="D132">
        <v>0.76367200000000002</v>
      </c>
      <c r="E132">
        <f>0.002902</f>
        <v>2.9020000000000001E-3</v>
      </c>
    </row>
    <row r="133" spans="1:5" x14ac:dyDescent="0.2">
      <c r="A133">
        <v>131</v>
      </c>
      <c r="B133">
        <v>0.69564800000000004</v>
      </c>
      <c r="C133">
        <v>0.76849400000000001</v>
      </c>
      <c r="D133">
        <v>0.76757799999999998</v>
      </c>
      <c r="E133">
        <f>0.00275</f>
        <v>2.7499999999999998E-3</v>
      </c>
    </row>
    <row r="134" spans="1:5" x14ac:dyDescent="0.2">
      <c r="A134">
        <v>132</v>
      </c>
      <c r="B134">
        <v>0.68279999999999996</v>
      </c>
      <c r="C134">
        <v>0.76370199999999999</v>
      </c>
      <c r="D134">
        <v>0.76367200000000002</v>
      </c>
      <c r="E134">
        <f>0.00257</f>
        <v>2.5699999999999998E-3</v>
      </c>
    </row>
    <row r="135" spans="1:5" x14ac:dyDescent="0.2">
      <c r="A135">
        <v>133</v>
      </c>
      <c r="B135">
        <v>0.66180399999999995</v>
      </c>
      <c r="C135">
        <v>0.74960300000000002</v>
      </c>
      <c r="D135">
        <v>0.74902299999999999</v>
      </c>
      <c r="E135">
        <f>0.002349</f>
        <v>2.349E-3</v>
      </c>
    </row>
    <row r="136" spans="1:5" x14ac:dyDescent="0.2">
      <c r="A136">
        <v>134</v>
      </c>
      <c r="B136">
        <v>0.63311799999999996</v>
      </c>
      <c r="C136">
        <v>0.72653199999999996</v>
      </c>
      <c r="D136">
        <v>0.72558599999999995</v>
      </c>
      <c r="E136">
        <f>0.002122</f>
        <v>2.1220000000000002E-3</v>
      </c>
    </row>
    <row r="137" spans="1:5" x14ac:dyDescent="0.2">
      <c r="A137">
        <v>135</v>
      </c>
      <c r="B137">
        <v>0.59744299999999995</v>
      </c>
      <c r="C137">
        <v>0.69506800000000002</v>
      </c>
      <c r="D137">
        <v>0.69433599999999995</v>
      </c>
      <c r="E137">
        <f>0.001883</f>
        <v>1.8829999999999999E-3</v>
      </c>
    </row>
    <row r="138" spans="1:5" x14ac:dyDescent="0.2">
      <c r="A138">
        <v>136</v>
      </c>
      <c r="B138">
        <v>0.55569500000000005</v>
      </c>
      <c r="C138">
        <v>0.655945</v>
      </c>
      <c r="D138">
        <v>0.65527299999999999</v>
      </c>
      <c r="E138">
        <f>0.001611</f>
        <v>1.611E-3</v>
      </c>
    </row>
    <row r="139" spans="1:5" x14ac:dyDescent="0.2">
      <c r="A139">
        <v>137</v>
      </c>
      <c r="B139">
        <v>0.50888100000000003</v>
      </c>
      <c r="C139">
        <v>0.61016800000000004</v>
      </c>
      <c r="D139">
        <v>0.609375</v>
      </c>
      <c r="E139">
        <f>0.001338</f>
        <v>1.338E-3</v>
      </c>
    </row>
    <row r="140" spans="1:5" x14ac:dyDescent="0.2">
      <c r="A140">
        <v>138</v>
      </c>
      <c r="B140">
        <v>0.45812999999999998</v>
      </c>
      <c r="C140">
        <v>0.55883799999999995</v>
      </c>
      <c r="D140">
        <v>0.55859400000000003</v>
      </c>
      <c r="E140">
        <f>0.001087</f>
        <v>1.0870000000000001E-3</v>
      </c>
    </row>
    <row r="141" spans="1:5" x14ac:dyDescent="0.2">
      <c r="A141">
        <v>139</v>
      </c>
      <c r="B141">
        <v>0.40472399999999997</v>
      </c>
      <c r="C141">
        <v>0.50320399999999998</v>
      </c>
      <c r="D141">
        <v>0.50292999999999999</v>
      </c>
      <c r="E141">
        <f>0.000824</f>
        <v>8.2399999999999997E-4</v>
      </c>
    </row>
    <row r="142" spans="1:5" x14ac:dyDescent="0.2">
      <c r="A142">
        <v>140</v>
      </c>
      <c r="B142">
        <v>0.34997600000000001</v>
      </c>
      <c r="C142">
        <v>0.44467200000000001</v>
      </c>
      <c r="D142">
        <v>0.44433600000000001</v>
      </c>
      <c r="E142">
        <f>0.000549</f>
        <v>5.4900000000000001E-4</v>
      </c>
    </row>
    <row r="143" spans="1:5" x14ac:dyDescent="0.2">
      <c r="A143">
        <v>141</v>
      </c>
      <c r="B143">
        <v>0.29525800000000002</v>
      </c>
      <c r="C143">
        <v>0.38467400000000002</v>
      </c>
      <c r="D143">
        <v>0.38378899999999999</v>
      </c>
      <c r="E143">
        <f>0.000334</f>
        <v>3.3399999999999999E-4</v>
      </c>
    </row>
    <row r="144" spans="1:5" x14ac:dyDescent="0.2">
      <c r="A144">
        <v>142</v>
      </c>
      <c r="B144">
        <v>0.24185200000000001</v>
      </c>
      <c r="C144">
        <v>0.32470700000000002</v>
      </c>
      <c r="D144">
        <v>0.32421899999999998</v>
      </c>
      <c r="E144">
        <f>0.000143</f>
        <v>1.4300000000000001E-4</v>
      </c>
    </row>
    <row r="145" spans="1:5" x14ac:dyDescent="0.2">
      <c r="A145">
        <v>143</v>
      </c>
      <c r="B145">
        <v>0.19110099999999999</v>
      </c>
      <c r="C145">
        <v>0.26620500000000002</v>
      </c>
      <c r="D145">
        <v>0.265625</v>
      </c>
      <c r="E145">
        <v>4.6999999999999997E-5</v>
      </c>
    </row>
    <row r="146" spans="1:5" x14ac:dyDescent="0.2">
      <c r="A146">
        <v>144</v>
      </c>
      <c r="B146">
        <v>0.144287</v>
      </c>
      <c r="C146">
        <v>0.21060200000000001</v>
      </c>
      <c r="D146">
        <v>0.20996100000000001</v>
      </c>
      <c r="E146">
        <v>2.1699999999999999E-4</v>
      </c>
    </row>
    <row r="147" spans="1:5" x14ac:dyDescent="0.2">
      <c r="A147">
        <v>145</v>
      </c>
      <c r="B147">
        <v>0.102509</v>
      </c>
      <c r="C147">
        <v>0.159332</v>
      </c>
      <c r="D147">
        <v>0.15917999999999999</v>
      </c>
      <c r="E147">
        <v>3.1300000000000002E-4</v>
      </c>
    </row>
    <row r="148" spans="1:5" x14ac:dyDescent="0.2">
      <c r="A148">
        <v>146</v>
      </c>
      <c r="B148">
        <v>6.6833000000000004E-2</v>
      </c>
      <c r="C148">
        <v>0.11358600000000001</v>
      </c>
      <c r="D148">
        <v>0.11328100000000001</v>
      </c>
      <c r="E148">
        <v>3.8000000000000002E-4</v>
      </c>
    </row>
    <row r="149" spans="1:5" x14ac:dyDescent="0.2">
      <c r="A149">
        <v>147</v>
      </c>
      <c r="B149">
        <v>3.8177000000000003E-2</v>
      </c>
      <c r="C149">
        <v>7.4553999999999995E-2</v>
      </c>
      <c r="D149">
        <v>7.4218999999999993E-2</v>
      </c>
      <c r="E149">
        <v>3.9599999999999998E-4</v>
      </c>
    </row>
    <row r="150" spans="1:5" x14ac:dyDescent="0.2">
      <c r="A150">
        <v>148</v>
      </c>
      <c r="B150">
        <v>1.7151E-2</v>
      </c>
      <c r="C150">
        <v>4.3152000000000003E-2</v>
      </c>
      <c r="D150">
        <v>4.2969E-2</v>
      </c>
      <c r="E150">
        <v>3.5199999999999999E-4</v>
      </c>
    </row>
    <row r="151" spans="1:5" x14ac:dyDescent="0.2">
      <c r="A151">
        <v>149</v>
      </c>
      <c r="B151">
        <v>4.333E-3</v>
      </c>
      <c r="C151">
        <v>2.0171999999999999E-2</v>
      </c>
      <c r="D151">
        <v>1.9531E-2</v>
      </c>
      <c r="E151">
        <v>2.8299999999999999E-4</v>
      </c>
    </row>
    <row r="152" spans="1:5" x14ac:dyDescent="0.2">
      <c r="A152">
        <v>150</v>
      </c>
      <c r="B152">
        <v>3.1000000000000001E-5</v>
      </c>
      <c r="C152">
        <v>6.1650000000000003E-3</v>
      </c>
      <c r="D152">
        <v>5.8589999999999996E-3</v>
      </c>
      <c r="E152">
        <v>1.8100000000000001E-4</v>
      </c>
    </row>
    <row r="153" spans="1:5" x14ac:dyDescent="0.2">
      <c r="A153">
        <v>151</v>
      </c>
      <c r="B153">
        <v>4.333E-3</v>
      </c>
      <c r="C153">
        <v>1.495E-3</v>
      </c>
      <c r="D153">
        <v>9.77E-4</v>
      </c>
      <c r="E153">
        <v>5.8E-5</v>
      </c>
    </row>
    <row r="154" spans="1:5" x14ac:dyDescent="0.2">
      <c r="A154">
        <v>152</v>
      </c>
      <c r="B154">
        <v>1.7151E-2</v>
      </c>
      <c r="C154">
        <v>6.2560000000000003E-3</v>
      </c>
      <c r="D154">
        <v>5.8589999999999996E-3</v>
      </c>
      <c r="E154">
        <f>0.000125</f>
        <v>1.25E-4</v>
      </c>
    </row>
    <row r="155" spans="1:5" x14ac:dyDescent="0.2">
      <c r="A155">
        <v>153</v>
      </c>
      <c r="B155">
        <v>3.8177000000000003E-2</v>
      </c>
      <c r="C155">
        <v>2.0324999999999999E-2</v>
      </c>
      <c r="D155">
        <v>1.9531E-2</v>
      </c>
      <c r="E155">
        <f>0.000318</f>
        <v>3.1799999999999998E-4</v>
      </c>
    </row>
    <row r="156" spans="1:5" x14ac:dyDescent="0.2">
      <c r="A156">
        <v>154</v>
      </c>
      <c r="B156">
        <v>6.6833000000000004E-2</v>
      </c>
      <c r="C156">
        <v>4.3395999999999997E-2</v>
      </c>
      <c r="D156">
        <v>4.2969E-2</v>
      </c>
      <c r="E156">
        <f>0.000546</f>
        <v>5.4600000000000004E-4</v>
      </c>
    </row>
    <row r="157" spans="1:5" x14ac:dyDescent="0.2">
      <c r="A157">
        <v>155</v>
      </c>
      <c r="B157">
        <v>0.102509</v>
      </c>
      <c r="C157">
        <v>7.4889999999999998E-2</v>
      </c>
      <c r="D157">
        <v>7.4218999999999993E-2</v>
      </c>
      <c r="E157">
        <f>0.000817</f>
        <v>8.1700000000000002E-4</v>
      </c>
    </row>
    <row r="158" spans="1:5" x14ac:dyDescent="0.2">
      <c r="A158">
        <v>156</v>
      </c>
      <c r="B158">
        <v>0.144287</v>
      </c>
      <c r="C158">
        <v>0.114014</v>
      </c>
      <c r="D158">
        <v>0.11328100000000001</v>
      </c>
      <c r="E158">
        <f>0.001088</f>
        <v>1.088E-3</v>
      </c>
    </row>
    <row r="159" spans="1:5" x14ac:dyDescent="0.2">
      <c r="A159">
        <v>157</v>
      </c>
      <c r="B159">
        <v>0.19110099999999999</v>
      </c>
      <c r="C159">
        <v>0.15982099999999999</v>
      </c>
      <c r="D159">
        <v>0.15917999999999999</v>
      </c>
      <c r="E159">
        <f>0.00136</f>
        <v>1.3600000000000001E-3</v>
      </c>
    </row>
    <row r="160" spans="1:5" x14ac:dyDescent="0.2">
      <c r="A160">
        <v>158</v>
      </c>
      <c r="B160">
        <v>0.24185200000000001</v>
      </c>
      <c r="C160">
        <v>0.21115100000000001</v>
      </c>
      <c r="D160">
        <v>0.21093799999999999</v>
      </c>
      <c r="E160">
        <f>0.00161</f>
        <v>1.6100000000000001E-3</v>
      </c>
    </row>
    <row r="161" spans="1:5" x14ac:dyDescent="0.2">
      <c r="A161">
        <v>159</v>
      </c>
      <c r="B161">
        <v>0.29525800000000002</v>
      </c>
      <c r="C161">
        <v>0.26675399999999999</v>
      </c>
      <c r="D161">
        <v>0.26660200000000001</v>
      </c>
      <c r="E161">
        <f>0.001872</f>
        <v>1.872E-3</v>
      </c>
    </row>
    <row r="162" spans="1:5" x14ac:dyDescent="0.2">
      <c r="A162">
        <v>160</v>
      </c>
      <c r="B162">
        <v>0.34997600000000001</v>
      </c>
      <c r="C162">
        <v>0.32528699999999999</v>
      </c>
      <c r="D162">
        <v>0.32519500000000001</v>
      </c>
      <c r="E162">
        <f>0.002147</f>
        <v>2.147E-3</v>
      </c>
    </row>
    <row r="163" spans="1:5" x14ac:dyDescent="0.2">
      <c r="A163">
        <v>161</v>
      </c>
      <c r="B163">
        <v>0.40472399999999997</v>
      </c>
      <c r="C163">
        <v>0.38528400000000002</v>
      </c>
      <c r="D163">
        <v>0.384766</v>
      </c>
      <c r="E163">
        <f>0.002363</f>
        <v>2.3630000000000001E-3</v>
      </c>
    </row>
    <row r="164" spans="1:5" x14ac:dyDescent="0.2">
      <c r="A164">
        <v>162</v>
      </c>
      <c r="B164">
        <v>0.45812999999999998</v>
      </c>
      <c r="C164">
        <v>0.44525100000000001</v>
      </c>
      <c r="D164">
        <v>0.44433600000000001</v>
      </c>
      <c r="E164">
        <f>0.002587</f>
        <v>2.5869999999999999E-3</v>
      </c>
    </row>
    <row r="165" spans="1:5" x14ac:dyDescent="0.2">
      <c r="A165">
        <v>163</v>
      </c>
      <c r="B165">
        <v>0.50888100000000003</v>
      </c>
      <c r="C165">
        <v>0.50378400000000001</v>
      </c>
      <c r="D165">
        <v>0.50292999999999999</v>
      </c>
      <c r="E165">
        <f>0.002749</f>
        <v>2.7490000000000001E-3</v>
      </c>
    </row>
    <row r="166" spans="1:5" x14ac:dyDescent="0.2">
      <c r="A166">
        <v>164</v>
      </c>
      <c r="B166">
        <v>0.55569500000000005</v>
      </c>
      <c r="C166">
        <v>0.55935699999999999</v>
      </c>
      <c r="D166">
        <v>0.55859400000000003</v>
      </c>
      <c r="E166">
        <f>0.00289</f>
        <v>2.8900000000000002E-3</v>
      </c>
    </row>
    <row r="167" spans="1:5" x14ac:dyDescent="0.2">
      <c r="A167">
        <v>165</v>
      </c>
      <c r="B167">
        <v>0.59744299999999995</v>
      </c>
      <c r="C167">
        <v>0.610626</v>
      </c>
      <c r="D167">
        <v>0.61035200000000001</v>
      </c>
      <c r="E167">
        <f>0.002987</f>
        <v>2.9870000000000001E-3</v>
      </c>
    </row>
    <row r="168" spans="1:5" x14ac:dyDescent="0.2">
      <c r="A168">
        <v>166</v>
      </c>
      <c r="B168">
        <v>0.63311799999999996</v>
      </c>
      <c r="C168">
        <v>0.65634199999999998</v>
      </c>
      <c r="D168">
        <v>0.65625</v>
      </c>
      <c r="E168">
        <f>0.003054</f>
        <v>3.0539999999999999E-3</v>
      </c>
    </row>
    <row r="169" spans="1:5" x14ac:dyDescent="0.2">
      <c r="A169">
        <v>167</v>
      </c>
      <c r="B169">
        <v>0.66180399999999995</v>
      </c>
      <c r="C169">
        <v>0.69540400000000002</v>
      </c>
      <c r="D169">
        <v>0.69531200000000004</v>
      </c>
      <c r="E169">
        <f>0.003068</f>
        <v>3.068E-3</v>
      </c>
    </row>
    <row r="170" spans="1:5" x14ac:dyDescent="0.2">
      <c r="A170">
        <v>168</v>
      </c>
      <c r="B170">
        <v>0.68279999999999996</v>
      </c>
      <c r="C170">
        <v>0.72680699999999998</v>
      </c>
      <c r="D170">
        <v>0.72656200000000004</v>
      </c>
      <c r="E170">
        <f>0.003052</f>
        <v>3.052E-3</v>
      </c>
    </row>
    <row r="171" spans="1:5" x14ac:dyDescent="0.2">
      <c r="A171">
        <v>169</v>
      </c>
      <c r="B171">
        <v>0.69564800000000004</v>
      </c>
      <c r="C171">
        <v>0.74978599999999995</v>
      </c>
      <c r="D171">
        <v>0.74902299999999999</v>
      </c>
      <c r="E171">
        <f>0.003012</f>
        <v>3.0119999999999999E-3</v>
      </c>
    </row>
    <row r="172" spans="1:5" x14ac:dyDescent="0.2">
      <c r="A172">
        <v>170</v>
      </c>
      <c r="B172">
        <v>0.69995099999999999</v>
      </c>
      <c r="C172">
        <v>0.76382399999999995</v>
      </c>
      <c r="D172">
        <v>0.76367200000000002</v>
      </c>
      <c r="E172">
        <f>0.002909</f>
        <v>2.9090000000000001E-3</v>
      </c>
    </row>
    <row r="173" spans="1:5" x14ac:dyDescent="0.2">
      <c r="A173">
        <v>171</v>
      </c>
      <c r="B173">
        <v>0.69567900000000005</v>
      </c>
      <c r="C173">
        <v>0.76852399999999998</v>
      </c>
      <c r="D173">
        <v>0.76757799999999998</v>
      </c>
      <c r="E173">
        <f>0.002755</f>
        <v>2.7550000000000001E-3</v>
      </c>
    </row>
    <row r="174" spans="1:5" x14ac:dyDescent="0.2">
      <c r="A174">
        <v>172</v>
      </c>
      <c r="B174">
        <v>0.68283099999999997</v>
      </c>
      <c r="C174">
        <v>0.763733</v>
      </c>
      <c r="D174">
        <v>0.76367200000000002</v>
      </c>
      <c r="E174">
        <f>0.002573</f>
        <v>2.5730000000000002E-3</v>
      </c>
    </row>
    <row r="175" spans="1:5" x14ac:dyDescent="0.2">
      <c r="A175">
        <v>173</v>
      </c>
      <c r="B175">
        <v>0.66180399999999995</v>
      </c>
      <c r="C175">
        <v>0.74960300000000002</v>
      </c>
      <c r="D175">
        <v>0.74902299999999999</v>
      </c>
      <c r="E175">
        <f>0.002351</f>
        <v>2.3509999999999998E-3</v>
      </c>
    </row>
    <row r="176" spans="1:5" x14ac:dyDescent="0.2">
      <c r="A176">
        <v>174</v>
      </c>
      <c r="B176">
        <v>0.63311799999999996</v>
      </c>
      <c r="C176">
        <v>0.72653199999999996</v>
      </c>
      <c r="D176">
        <v>0.72558599999999995</v>
      </c>
      <c r="E176">
        <f>0.002124</f>
        <v>2.124E-3</v>
      </c>
    </row>
    <row r="177" spans="1:5" x14ac:dyDescent="0.2">
      <c r="A177">
        <v>175</v>
      </c>
      <c r="B177">
        <v>0.59744299999999995</v>
      </c>
      <c r="C177">
        <v>0.69506800000000002</v>
      </c>
      <c r="D177">
        <v>0.69433599999999995</v>
      </c>
      <c r="E177">
        <f>0.001885</f>
        <v>1.885E-3</v>
      </c>
    </row>
    <row r="178" spans="1:5" x14ac:dyDescent="0.2">
      <c r="A178">
        <v>176</v>
      </c>
      <c r="B178">
        <v>0.55569500000000005</v>
      </c>
      <c r="C178">
        <v>0.655945</v>
      </c>
      <c r="D178">
        <v>0.65527299999999999</v>
      </c>
      <c r="E178">
        <f>0.001614</f>
        <v>1.614E-3</v>
      </c>
    </row>
    <row r="179" spans="1:5" x14ac:dyDescent="0.2">
      <c r="A179">
        <v>177</v>
      </c>
      <c r="B179">
        <v>0.50888100000000003</v>
      </c>
      <c r="C179">
        <v>0.61016800000000004</v>
      </c>
      <c r="D179">
        <v>0.609375</v>
      </c>
      <c r="E179">
        <f>0.001341</f>
        <v>1.341E-3</v>
      </c>
    </row>
    <row r="180" spans="1:5" x14ac:dyDescent="0.2">
      <c r="A180">
        <v>178</v>
      </c>
      <c r="B180">
        <v>0.45812999999999998</v>
      </c>
      <c r="C180">
        <v>0.55883799999999995</v>
      </c>
      <c r="D180">
        <v>0.55859400000000003</v>
      </c>
      <c r="E180">
        <f>0.00109</f>
        <v>1.09E-3</v>
      </c>
    </row>
    <row r="181" spans="1:5" x14ac:dyDescent="0.2">
      <c r="A181">
        <v>179</v>
      </c>
      <c r="B181">
        <v>0.40472399999999997</v>
      </c>
      <c r="C181">
        <v>0.50320399999999998</v>
      </c>
      <c r="D181">
        <v>0.50292999999999999</v>
      </c>
      <c r="E181">
        <f>0.000795</f>
        <v>7.9500000000000003E-4</v>
      </c>
    </row>
    <row r="182" spans="1:5" x14ac:dyDescent="0.2">
      <c r="A182">
        <v>180</v>
      </c>
      <c r="B182">
        <v>0.34997600000000001</v>
      </c>
      <c r="C182">
        <v>0.44470199999999999</v>
      </c>
      <c r="D182">
        <v>0.44433600000000001</v>
      </c>
      <c r="E182">
        <f>0.000549</f>
        <v>5.4900000000000001E-4</v>
      </c>
    </row>
    <row r="183" spans="1:5" x14ac:dyDescent="0.2">
      <c r="A183">
        <v>181</v>
      </c>
      <c r="B183">
        <v>0.29525800000000002</v>
      </c>
      <c r="C183">
        <v>0.38467400000000002</v>
      </c>
      <c r="D183">
        <v>0.38378899999999999</v>
      </c>
      <c r="E183">
        <f>0.000333</f>
        <v>3.3300000000000002E-4</v>
      </c>
    </row>
    <row r="184" spans="1:5" x14ac:dyDescent="0.2">
      <c r="A184">
        <v>182</v>
      </c>
      <c r="B184">
        <v>0.24185200000000001</v>
      </c>
      <c r="C184">
        <v>0.32470700000000002</v>
      </c>
      <c r="D184">
        <v>0.32421899999999998</v>
      </c>
      <c r="E184">
        <f>0.000141</f>
        <v>1.4100000000000001E-4</v>
      </c>
    </row>
    <row r="185" spans="1:5" x14ac:dyDescent="0.2">
      <c r="A185">
        <v>183</v>
      </c>
      <c r="B185">
        <v>0.19110099999999999</v>
      </c>
      <c r="C185">
        <v>0.26620500000000002</v>
      </c>
      <c r="D185">
        <v>0.265625</v>
      </c>
      <c r="E185">
        <v>5.0000000000000002E-5</v>
      </c>
    </row>
    <row r="186" spans="1:5" x14ac:dyDescent="0.2">
      <c r="A186">
        <v>184</v>
      </c>
      <c r="B186">
        <v>0.144287</v>
      </c>
      <c r="C186">
        <v>0.21063200000000001</v>
      </c>
      <c r="D186">
        <v>0.20996100000000001</v>
      </c>
      <c r="E186">
        <v>1.8900000000000001E-4</v>
      </c>
    </row>
    <row r="187" spans="1:5" x14ac:dyDescent="0.2">
      <c r="A187">
        <v>185</v>
      </c>
      <c r="B187">
        <v>0.10253900000000001</v>
      </c>
      <c r="C187">
        <v>0.159332</v>
      </c>
      <c r="D187">
        <v>0.15917999999999999</v>
      </c>
      <c r="E187">
        <v>2.8499999999999999E-4</v>
      </c>
    </row>
    <row r="188" spans="1:5" x14ac:dyDescent="0.2">
      <c r="A188">
        <v>186</v>
      </c>
      <c r="B188">
        <v>6.6864000000000007E-2</v>
      </c>
      <c r="C188">
        <v>0.11358600000000001</v>
      </c>
      <c r="D188">
        <v>0.11328100000000001</v>
      </c>
      <c r="E188">
        <v>3.8099999999999999E-4</v>
      </c>
    </row>
    <row r="189" spans="1:5" x14ac:dyDescent="0.2">
      <c r="A189">
        <v>187</v>
      </c>
      <c r="B189">
        <v>3.8147E-2</v>
      </c>
      <c r="C189">
        <v>7.4524000000000007E-2</v>
      </c>
      <c r="D189">
        <v>7.4218999999999993E-2</v>
      </c>
      <c r="E189">
        <v>4.2499999999999998E-4</v>
      </c>
    </row>
    <row r="190" spans="1:5" x14ac:dyDescent="0.2">
      <c r="A190">
        <v>188</v>
      </c>
      <c r="B190">
        <v>1.7151E-2</v>
      </c>
      <c r="C190">
        <v>4.3121E-2</v>
      </c>
      <c r="D190">
        <v>4.2969E-2</v>
      </c>
      <c r="E190">
        <v>3.79E-4</v>
      </c>
    </row>
    <row r="191" spans="1:5" x14ac:dyDescent="0.2">
      <c r="A191">
        <v>189</v>
      </c>
      <c r="B191">
        <v>4.333E-3</v>
      </c>
      <c r="C191">
        <v>2.0142E-2</v>
      </c>
      <c r="D191">
        <v>1.9531E-2</v>
      </c>
      <c r="E191">
        <v>2.7900000000000001E-4</v>
      </c>
    </row>
    <row r="192" spans="1:5" x14ac:dyDescent="0.2">
      <c r="A192">
        <v>190</v>
      </c>
      <c r="B192">
        <v>3.1000000000000001E-5</v>
      </c>
      <c r="C192">
        <v>6.1650000000000003E-3</v>
      </c>
      <c r="D192">
        <v>5.8589999999999996E-3</v>
      </c>
      <c r="E192">
        <v>1.76E-4</v>
      </c>
    </row>
    <row r="193" spans="1:5" x14ac:dyDescent="0.2">
      <c r="A193">
        <v>191</v>
      </c>
      <c r="B193">
        <v>4.333E-3</v>
      </c>
      <c r="C193">
        <v>1.495E-3</v>
      </c>
      <c r="D193">
        <v>9.77E-4</v>
      </c>
      <c r="E193">
        <v>5.1999999999999997E-5</v>
      </c>
    </row>
    <row r="194" spans="1:5" x14ac:dyDescent="0.2">
      <c r="A194">
        <v>192</v>
      </c>
      <c r="B194">
        <v>1.7180999999999998E-2</v>
      </c>
      <c r="C194">
        <v>6.2560000000000003E-3</v>
      </c>
      <c r="D194">
        <v>5.8589999999999996E-3</v>
      </c>
      <c r="E194">
        <f>0.00013</f>
        <v>1.2999999999999999E-4</v>
      </c>
    </row>
    <row r="195" spans="1:5" x14ac:dyDescent="0.2">
      <c r="A195">
        <v>193</v>
      </c>
      <c r="B195">
        <v>3.8177000000000003E-2</v>
      </c>
      <c r="C195">
        <v>2.0355000000000002E-2</v>
      </c>
      <c r="D195">
        <v>1.9531E-2</v>
      </c>
      <c r="E195">
        <f>0.000324</f>
        <v>3.2400000000000001E-4</v>
      </c>
    </row>
    <row r="196" spans="1:5" x14ac:dyDescent="0.2">
      <c r="A196">
        <v>194</v>
      </c>
      <c r="B196">
        <v>6.6864000000000007E-2</v>
      </c>
      <c r="C196">
        <v>4.3427E-2</v>
      </c>
      <c r="D196">
        <v>4.2969E-2</v>
      </c>
      <c r="E196">
        <f>0.000553</f>
        <v>5.53E-4</v>
      </c>
    </row>
    <row r="197" spans="1:5" x14ac:dyDescent="0.2">
      <c r="A197">
        <v>195</v>
      </c>
      <c r="B197">
        <v>0.102509</v>
      </c>
      <c r="C197">
        <v>7.4889999999999998E-2</v>
      </c>
      <c r="D197">
        <v>7.4218999999999993E-2</v>
      </c>
      <c r="E197">
        <f>0.000823</f>
        <v>8.2299999999999995E-4</v>
      </c>
    </row>
    <row r="198" spans="1:5" x14ac:dyDescent="0.2">
      <c r="A198">
        <v>196</v>
      </c>
      <c r="B198">
        <v>0.144287</v>
      </c>
      <c r="C198">
        <v>0.113983</v>
      </c>
      <c r="D198">
        <v>0.11328100000000001</v>
      </c>
      <c r="E198">
        <f>0.001064</f>
        <v>1.0640000000000001E-3</v>
      </c>
    </row>
    <row r="199" spans="1:5" x14ac:dyDescent="0.2">
      <c r="A199">
        <v>197</v>
      </c>
      <c r="B199">
        <v>0.19110099999999999</v>
      </c>
      <c r="C199">
        <v>0.15978999999999999</v>
      </c>
      <c r="D199">
        <v>0.15917999999999999</v>
      </c>
      <c r="E199">
        <f>0.001367</f>
        <v>1.3669999999999999E-3</v>
      </c>
    </row>
    <row r="200" spans="1:5" x14ac:dyDescent="0.2">
      <c r="A200">
        <v>198</v>
      </c>
      <c r="B200">
        <v>0.24185200000000001</v>
      </c>
      <c r="C200">
        <v>0.21115100000000001</v>
      </c>
      <c r="D200">
        <v>0.21093799999999999</v>
      </c>
      <c r="E200">
        <f>0.001615</f>
        <v>1.6149999999999999E-3</v>
      </c>
    </row>
    <row r="201" spans="1:5" x14ac:dyDescent="0.2">
      <c r="A201">
        <v>199</v>
      </c>
      <c r="B201">
        <v>0.29525800000000002</v>
      </c>
      <c r="C201">
        <v>0.26675399999999999</v>
      </c>
      <c r="D201">
        <v>0.26660200000000001</v>
      </c>
      <c r="E201">
        <f>0.001875</f>
        <v>1.8749999999999999E-3</v>
      </c>
    </row>
    <row r="202" spans="1:5" x14ac:dyDescent="0.2">
      <c r="A202">
        <v>200</v>
      </c>
      <c r="B202">
        <v>0.34997600000000001</v>
      </c>
      <c r="C202">
        <v>0.32528699999999999</v>
      </c>
      <c r="D202">
        <v>0.32519500000000001</v>
      </c>
      <c r="E202">
        <f>0.002117</f>
        <v>2.117E-3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2765-D3A9-9944-AFE2-6567CDA2BC81}">
  <dimension ref="A1:U202"/>
  <sheetViews>
    <sheetView topLeftCell="A3" workbookViewId="0">
      <selection activeCell="W32" sqref="W32"/>
    </sheetView>
  </sheetViews>
  <sheetFormatPr baseColWidth="10" defaultColWidth="8.83203125" defaultRowHeight="15" x14ac:dyDescent="0.2"/>
  <cols>
    <col min="1" max="1" width="4.1640625" bestFit="1" customWidth="1"/>
    <col min="2" max="5" width="8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 s="2"/>
    </row>
    <row r="3" spans="1:21" x14ac:dyDescent="0.2">
      <c r="A3">
        <v>1</v>
      </c>
      <c r="B3">
        <v>0.50882000000000005</v>
      </c>
      <c r="C3">
        <v>0.144897</v>
      </c>
      <c r="D3">
        <v>0.14453099999999999</v>
      </c>
      <c r="E3">
        <f>0.000217</f>
        <v>2.1699999999999999E-4</v>
      </c>
    </row>
    <row r="4" spans="1:21" x14ac:dyDescent="0.2">
      <c r="A4">
        <v>2</v>
      </c>
      <c r="B4">
        <v>0.63305699999999998</v>
      </c>
      <c r="C4">
        <v>0.50479099999999999</v>
      </c>
      <c r="D4">
        <v>0.50390599999999997</v>
      </c>
      <c r="E4">
        <f>0.000946</f>
        <v>9.4600000000000001E-4</v>
      </c>
    </row>
    <row r="5" spans="1:21" x14ac:dyDescent="0.2">
      <c r="A5">
        <v>3</v>
      </c>
      <c r="B5">
        <v>0.69543500000000003</v>
      </c>
      <c r="C5">
        <v>0.68225100000000005</v>
      </c>
      <c r="D5">
        <v>0.68164100000000005</v>
      </c>
      <c r="E5">
        <f>0.001796</f>
        <v>1.7960000000000001E-3</v>
      </c>
    </row>
    <row r="6" spans="1:21" x14ac:dyDescent="0.2">
      <c r="A6">
        <v>4</v>
      </c>
      <c r="B6">
        <v>0.68255600000000005</v>
      </c>
      <c r="C6">
        <v>0.75225799999999998</v>
      </c>
      <c r="D6">
        <v>0.75195299999999998</v>
      </c>
      <c r="E6">
        <f>0.002332</f>
        <v>2.3319999999999999E-3</v>
      </c>
    </row>
    <row r="7" spans="1:21" x14ac:dyDescent="0.2">
      <c r="A7">
        <v>5</v>
      </c>
      <c r="B7">
        <v>0.59722900000000001</v>
      </c>
      <c r="C7">
        <v>0.73800699999999997</v>
      </c>
      <c r="D7">
        <v>0.73730499999999999</v>
      </c>
      <c r="E7">
        <f>0.001835</f>
        <v>1.835E-3</v>
      </c>
    </row>
    <row r="8" spans="1:21" x14ac:dyDescent="0.2">
      <c r="A8">
        <v>6</v>
      </c>
      <c r="B8">
        <v>0.458038</v>
      </c>
      <c r="C8">
        <v>0.64660600000000001</v>
      </c>
      <c r="D8">
        <v>0.64648399999999995</v>
      </c>
      <c r="E8">
        <v>6.5200000000000002E-4</v>
      </c>
    </row>
    <row r="9" spans="1:21" x14ac:dyDescent="0.2">
      <c r="A9">
        <v>7</v>
      </c>
      <c r="B9">
        <v>0.29528799999999999</v>
      </c>
      <c r="C9">
        <v>0.498199</v>
      </c>
      <c r="D9">
        <v>0.49804700000000002</v>
      </c>
      <c r="E9">
        <v>5.9589999999999999E-3</v>
      </c>
    </row>
    <row r="10" spans="1:21" x14ac:dyDescent="0.2">
      <c r="A10">
        <v>8</v>
      </c>
      <c r="B10">
        <v>0.14440900000000001</v>
      </c>
      <c r="C10">
        <v>0.325073</v>
      </c>
      <c r="D10">
        <v>0.32421899999999998</v>
      </c>
      <c r="E10">
        <v>1.4241E-2</v>
      </c>
    </row>
    <row r="11" spans="1:21" x14ac:dyDescent="0.2">
      <c r="A11">
        <v>9</v>
      </c>
      <c r="B11">
        <v>3.8268999999999997E-2</v>
      </c>
      <c r="C11">
        <v>0.16491700000000001</v>
      </c>
      <c r="D11">
        <v>0.16406200000000001</v>
      </c>
      <c r="E11">
        <v>2.4228E-2</v>
      </c>
    </row>
    <row r="12" spans="1:21" x14ac:dyDescent="0.2">
      <c r="A12">
        <v>10</v>
      </c>
      <c r="B12">
        <v>3.1000000000000001E-5</v>
      </c>
      <c r="C12">
        <v>5.2643000000000002E-2</v>
      </c>
      <c r="D12">
        <v>5.1757999999999998E-2</v>
      </c>
      <c r="E12">
        <v>3.2758000000000002E-2</v>
      </c>
    </row>
    <row r="13" spans="1:21" x14ac:dyDescent="0.2">
      <c r="A13">
        <v>11</v>
      </c>
      <c r="B13">
        <v>3.8300000000000001E-2</v>
      </c>
      <c r="C13">
        <v>1.3030999999999999E-2</v>
      </c>
      <c r="D13">
        <v>1.2695E-2</v>
      </c>
      <c r="E13">
        <v>3.4790000000000001E-2</v>
      </c>
    </row>
    <row r="14" spans="1:21" x14ac:dyDescent="0.2">
      <c r="A14">
        <v>12</v>
      </c>
      <c r="B14">
        <v>0.14444000000000001</v>
      </c>
      <c r="C14">
        <v>5.4474000000000002E-2</v>
      </c>
      <c r="D14">
        <v>5.3711000000000002E-2</v>
      </c>
      <c r="E14">
        <v>2.4070999999999999E-2</v>
      </c>
      <c r="U14" s="1"/>
    </row>
    <row r="15" spans="1:21" x14ac:dyDescent="0.2">
      <c r="A15">
        <v>13</v>
      </c>
      <c r="B15">
        <v>0.29528799999999999</v>
      </c>
      <c r="C15">
        <v>0.167877</v>
      </c>
      <c r="D15">
        <v>0.166992</v>
      </c>
      <c r="E15">
        <f>0.005401</f>
        <v>5.4010000000000004E-3</v>
      </c>
    </row>
    <row r="16" spans="1:21" x14ac:dyDescent="0.2">
      <c r="A16">
        <v>14</v>
      </c>
      <c r="B16">
        <v>0.458038</v>
      </c>
      <c r="C16">
        <v>0.32855200000000001</v>
      </c>
      <c r="D16">
        <v>0.328125</v>
      </c>
      <c r="E16">
        <f>0.05756</f>
        <v>5.756E-2</v>
      </c>
    </row>
    <row r="17" spans="1:5" x14ac:dyDescent="0.2">
      <c r="A17">
        <v>15</v>
      </c>
      <c r="B17">
        <v>0.59722900000000001</v>
      </c>
      <c r="C17">
        <v>0.50152600000000003</v>
      </c>
      <c r="D17">
        <v>0.50097700000000001</v>
      </c>
      <c r="E17">
        <f>0.132496</f>
        <v>0.132496</v>
      </c>
    </row>
    <row r="18" spans="1:5" x14ac:dyDescent="0.2">
      <c r="A18">
        <v>16</v>
      </c>
      <c r="B18">
        <v>0.68258700000000005</v>
      </c>
      <c r="C18">
        <v>0.64913900000000002</v>
      </c>
      <c r="D18">
        <v>0.64843799999999996</v>
      </c>
      <c r="E18">
        <f>0.22532</f>
        <v>0.22531999999999999</v>
      </c>
    </row>
    <row r="19" spans="1:5" x14ac:dyDescent="0.2">
      <c r="A19">
        <v>17</v>
      </c>
      <c r="B19">
        <v>0.695496</v>
      </c>
      <c r="C19">
        <v>0.73928799999999995</v>
      </c>
      <c r="D19">
        <v>0.73925799999999997</v>
      </c>
      <c r="E19">
        <f>0.181031</f>
        <v>0.181031</v>
      </c>
    </row>
    <row r="20" spans="1:5" x14ac:dyDescent="0.2">
      <c r="A20">
        <v>18</v>
      </c>
      <c r="B20">
        <v>0.63311799999999996</v>
      </c>
      <c r="C20">
        <v>0.75225799999999998</v>
      </c>
      <c r="D20">
        <v>0.75195299999999998</v>
      </c>
      <c r="E20">
        <v>8.4131999999999998E-2</v>
      </c>
    </row>
    <row r="21" spans="1:5" x14ac:dyDescent="0.2">
      <c r="A21">
        <v>19</v>
      </c>
      <c r="B21">
        <v>0.50882000000000005</v>
      </c>
      <c r="C21">
        <v>0.68490600000000001</v>
      </c>
      <c r="D21">
        <v>0.68457000000000001</v>
      </c>
      <c r="E21">
        <v>0.18670900000000001</v>
      </c>
    </row>
    <row r="22" spans="1:5" x14ac:dyDescent="0.2">
      <c r="A22">
        <v>20</v>
      </c>
      <c r="B22">
        <v>0.35000599999999998</v>
      </c>
      <c r="C22">
        <v>0.55224600000000001</v>
      </c>
      <c r="D22">
        <v>0.55175799999999997</v>
      </c>
      <c r="E22">
        <v>0.21417</v>
      </c>
    </row>
    <row r="23" spans="1:5" x14ac:dyDescent="0.2">
      <c r="A23">
        <v>21</v>
      </c>
      <c r="B23">
        <v>0.19125400000000001</v>
      </c>
      <c r="C23">
        <v>0.38324000000000003</v>
      </c>
      <c r="D23">
        <v>0.38281199999999999</v>
      </c>
      <c r="E23">
        <v>0.196688</v>
      </c>
    </row>
    <row r="24" spans="1:5" x14ac:dyDescent="0.2">
      <c r="A24">
        <v>22</v>
      </c>
      <c r="B24">
        <v>6.7139000000000004E-2</v>
      </c>
      <c r="C24">
        <v>0.21466099999999999</v>
      </c>
      <c r="D24">
        <v>0.213867</v>
      </c>
      <c r="E24">
        <v>0.14080500000000001</v>
      </c>
    </row>
    <row r="25" spans="1:5" x14ac:dyDescent="0.2">
      <c r="A25">
        <v>23</v>
      </c>
      <c r="B25">
        <v>4.6690000000000004E-3</v>
      </c>
      <c r="C25">
        <v>8.3191000000000001E-2</v>
      </c>
      <c r="D25">
        <v>8.3007999999999998E-2</v>
      </c>
      <c r="E25">
        <v>5.8097000000000003E-2</v>
      </c>
    </row>
    <row r="26" spans="1:5" x14ac:dyDescent="0.2">
      <c r="A26">
        <v>24</v>
      </c>
      <c r="B26">
        <v>1.7426000000000001E-2</v>
      </c>
      <c r="C26">
        <v>1.7455999999999999E-2</v>
      </c>
      <c r="D26">
        <v>1.6601999999999999E-2</v>
      </c>
      <c r="E26">
        <f>0.034271</f>
        <v>3.4271000000000003E-2</v>
      </c>
    </row>
    <row r="27" spans="1:5" x14ac:dyDescent="0.2">
      <c r="A27">
        <v>25</v>
      </c>
      <c r="B27">
        <v>0.102661</v>
      </c>
      <c r="C27">
        <v>3.1799000000000001E-2</v>
      </c>
      <c r="D27">
        <v>3.125E-2</v>
      </c>
      <c r="E27">
        <f>0.117179</f>
        <v>0.11717900000000001</v>
      </c>
    </row>
    <row r="28" spans="1:5" x14ac:dyDescent="0.2">
      <c r="A28">
        <v>26</v>
      </c>
      <c r="B28">
        <v>0.24185200000000001</v>
      </c>
      <c r="C28">
        <v>0.123138</v>
      </c>
      <c r="D28">
        <v>0.123047</v>
      </c>
      <c r="E28">
        <f>0.173656</f>
        <v>0.173656</v>
      </c>
    </row>
    <row r="29" spans="1:5" x14ac:dyDescent="0.2">
      <c r="A29">
        <v>27</v>
      </c>
      <c r="B29">
        <v>0.40472399999999997</v>
      </c>
      <c r="C29">
        <v>0.27166699999999999</v>
      </c>
      <c r="D29">
        <v>0.271484</v>
      </c>
      <c r="E29">
        <f>0.19208</f>
        <v>0.19208</v>
      </c>
    </row>
    <row r="30" spans="1:5" x14ac:dyDescent="0.2">
      <c r="A30">
        <v>28</v>
      </c>
      <c r="B30">
        <v>0.55557299999999998</v>
      </c>
      <c r="C30">
        <v>0.44488499999999997</v>
      </c>
      <c r="D30">
        <v>0.44433600000000001</v>
      </c>
      <c r="E30">
        <f>0.16942</f>
        <v>0.16941999999999999</v>
      </c>
    </row>
    <row r="31" spans="1:5" x14ac:dyDescent="0.2">
      <c r="A31">
        <v>29</v>
      </c>
      <c r="B31">
        <v>0.66156000000000004</v>
      </c>
      <c r="C31">
        <v>0.60491899999999998</v>
      </c>
      <c r="D31">
        <v>0.60449200000000003</v>
      </c>
      <c r="E31">
        <f>0.111031</f>
        <v>0.111031</v>
      </c>
    </row>
    <row r="32" spans="1:5" x14ac:dyDescent="0.2">
      <c r="A32">
        <v>30</v>
      </c>
      <c r="B32">
        <v>0.69961499999999999</v>
      </c>
      <c r="C32">
        <v>0.71701000000000004</v>
      </c>
      <c r="D32">
        <v>0.71679700000000002</v>
      </c>
      <c r="E32">
        <f>0.029592</f>
        <v>2.9592E-2</v>
      </c>
    </row>
    <row r="33" spans="1:5" x14ac:dyDescent="0.2">
      <c r="A33">
        <v>31</v>
      </c>
      <c r="B33">
        <v>0.66149899999999995</v>
      </c>
      <c r="C33">
        <v>0.75674399999999997</v>
      </c>
      <c r="D33">
        <v>0.75585899999999995</v>
      </c>
      <c r="E33">
        <v>5.7389000000000003E-2</v>
      </c>
    </row>
    <row r="34" spans="1:5" x14ac:dyDescent="0.2">
      <c r="A34">
        <v>32</v>
      </c>
      <c r="B34">
        <v>0.55551099999999998</v>
      </c>
      <c r="C34">
        <v>0.71545400000000003</v>
      </c>
      <c r="D34">
        <v>0.71484400000000003</v>
      </c>
      <c r="E34">
        <v>0.13125000000000001</v>
      </c>
    </row>
    <row r="35" spans="1:5" x14ac:dyDescent="0.2">
      <c r="A35">
        <v>33</v>
      </c>
      <c r="B35">
        <v>0.404694</v>
      </c>
      <c r="C35">
        <v>0.60214199999999996</v>
      </c>
      <c r="D35">
        <v>0.60156200000000004</v>
      </c>
      <c r="E35">
        <v>0.176098</v>
      </c>
    </row>
    <row r="36" spans="1:5" x14ac:dyDescent="0.2">
      <c r="A36">
        <v>34</v>
      </c>
      <c r="B36">
        <v>0.24188200000000001</v>
      </c>
      <c r="C36">
        <v>0.44143700000000002</v>
      </c>
      <c r="D36">
        <v>0.44140600000000002</v>
      </c>
      <c r="E36">
        <v>0.18230099999999999</v>
      </c>
    </row>
    <row r="37" spans="1:5" x14ac:dyDescent="0.2">
      <c r="A37">
        <v>35</v>
      </c>
      <c r="B37">
        <v>0.10253900000000001</v>
      </c>
      <c r="C37">
        <v>0.268341</v>
      </c>
      <c r="D37">
        <v>0.26757799999999998</v>
      </c>
      <c r="E37">
        <v>0.14849300000000001</v>
      </c>
    </row>
    <row r="38" spans="1:5" x14ac:dyDescent="0.2">
      <c r="A38">
        <v>36</v>
      </c>
      <c r="B38">
        <v>1.7302999999999999E-2</v>
      </c>
      <c r="C38">
        <v>0.120758</v>
      </c>
      <c r="D38">
        <v>0.120117</v>
      </c>
      <c r="E38">
        <v>8.2153000000000004E-2</v>
      </c>
    </row>
    <row r="39" spans="1:5" x14ac:dyDescent="0.2">
      <c r="A39">
        <v>37</v>
      </c>
      <c r="B39">
        <v>4.6080000000000001E-3</v>
      </c>
      <c r="C39">
        <v>3.0792E-2</v>
      </c>
      <c r="D39">
        <v>3.0273000000000001E-2</v>
      </c>
      <c r="E39">
        <f>0.002277</f>
        <v>2.2769999999999999E-3</v>
      </c>
    </row>
    <row r="40" spans="1:5" x14ac:dyDescent="0.2">
      <c r="A40">
        <v>38</v>
      </c>
      <c r="B40">
        <v>6.7139000000000004E-2</v>
      </c>
      <c r="C40">
        <v>1.8065999999999999E-2</v>
      </c>
      <c r="D40">
        <v>1.7578E-2</v>
      </c>
      <c r="E40">
        <f>0.086466</f>
        <v>8.6466000000000001E-2</v>
      </c>
    </row>
    <row r="41" spans="1:5" x14ac:dyDescent="0.2">
      <c r="A41">
        <v>39</v>
      </c>
      <c r="B41">
        <v>0.19125400000000001</v>
      </c>
      <c r="C41">
        <v>8.5265999999999995E-2</v>
      </c>
      <c r="D41">
        <v>8.4960999999999995E-2</v>
      </c>
      <c r="E41">
        <f>0.152125</f>
        <v>0.15212500000000001</v>
      </c>
    </row>
    <row r="42" spans="1:5" x14ac:dyDescent="0.2">
      <c r="A42">
        <v>40</v>
      </c>
      <c r="B42">
        <v>0.35000599999999998</v>
      </c>
      <c r="C42">
        <v>0.21774299999999999</v>
      </c>
      <c r="D42">
        <v>0.21679699999999999</v>
      </c>
      <c r="E42">
        <f>0.184971</f>
        <v>0.184971</v>
      </c>
    </row>
    <row r="43" spans="1:5" x14ac:dyDescent="0.2">
      <c r="A43">
        <v>41</v>
      </c>
      <c r="B43">
        <v>0.50875899999999996</v>
      </c>
      <c r="C43">
        <v>0.38671899999999998</v>
      </c>
      <c r="D43">
        <v>0.38671899999999998</v>
      </c>
      <c r="E43">
        <f>0.177829</f>
        <v>0.17782899999999999</v>
      </c>
    </row>
    <row r="44" spans="1:5" x14ac:dyDescent="0.2">
      <c r="A44">
        <v>42</v>
      </c>
      <c r="B44">
        <v>0.632996</v>
      </c>
      <c r="C44">
        <v>0.55542000000000002</v>
      </c>
      <c r="D44">
        <v>0.55468799999999996</v>
      </c>
      <c r="E44">
        <f>0.132208</f>
        <v>0.13220799999999999</v>
      </c>
    </row>
    <row r="45" spans="1:5" x14ac:dyDescent="0.2">
      <c r="A45">
        <v>43</v>
      </c>
      <c r="B45">
        <v>0.69564800000000004</v>
      </c>
      <c r="C45">
        <v>0.68707300000000004</v>
      </c>
      <c r="D45">
        <v>0.68652299999999999</v>
      </c>
      <c r="E45">
        <f>0.057944</f>
        <v>5.7944000000000002E-2</v>
      </c>
    </row>
    <row r="46" spans="1:5" x14ac:dyDescent="0.2">
      <c r="A46">
        <v>44</v>
      </c>
      <c r="B46">
        <v>0.68270900000000001</v>
      </c>
      <c r="C46">
        <v>0.75265499999999996</v>
      </c>
      <c r="D46">
        <v>0.75195299999999998</v>
      </c>
      <c r="E46">
        <v>2.8652E-2</v>
      </c>
    </row>
    <row r="47" spans="1:5" x14ac:dyDescent="0.2">
      <c r="A47">
        <v>45</v>
      </c>
      <c r="B47">
        <v>0.59728999999999999</v>
      </c>
      <c r="C47">
        <v>0.73809800000000003</v>
      </c>
      <c r="D47">
        <v>0.73730499999999999</v>
      </c>
      <c r="E47">
        <v>0.10859199999999999</v>
      </c>
    </row>
    <row r="48" spans="1:5" x14ac:dyDescent="0.2">
      <c r="A48">
        <v>46</v>
      </c>
      <c r="B48">
        <v>0.458038</v>
      </c>
      <c r="C48">
        <v>0.64663700000000002</v>
      </c>
      <c r="D48">
        <v>0.64648399999999995</v>
      </c>
      <c r="E48">
        <v>0.164578</v>
      </c>
    </row>
    <row r="49" spans="1:5" x14ac:dyDescent="0.2">
      <c r="A49">
        <v>47</v>
      </c>
      <c r="B49">
        <v>0.29528799999999999</v>
      </c>
      <c r="C49">
        <v>0.498199</v>
      </c>
      <c r="D49">
        <v>0.49804700000000002</v>
      </c>
      <c r="E49">
        <v>0.18442600000000001</v>
      </c>
    </row>
    <row r="50" spans="1:5" x14ac:dyDescent="0.2">
      <c r="A50">
        <v>48</v>
      </c>
      <c r="B50">
        <v>0.14446999999999999</v>
      </c>
      <c r="C50">
        <v>0.325104</v>
      </c>
      <c r="D50">
        <v>0.32421899999999998</v>
      </c>
      <c r="E50">
        <v>0.163803</v>
      </c>
    </row>
    <row r="51" spans="1:5" x14ac:dyDescent="0.2">
      <c r="A51">
        <v>49</v>
      </c>
      <c r="B51">
        <v>3.8421999999999998E-2</v>
      </c>
      <c r="C51">
        <v>0.16500899999999999</v>
      </c>
      <c r="D51">
        <v>0.16406200000000001</v>
      </c>
      <c r="E51">
        <v>0.107206</v>
      </c>
    </row>
    <row r="52" spans="1:5" x14ac:dyDescent="0.2">
      <c r="A52">
        <v>50</v>
      </c>
      <c r="B52">
        <v>2.14E-4</v>
      </c>
      <c r="C52">
        <v>5.2795000000000002E-2</v>
      </c>
      <c r="D52">
        <v>5.2734000000000003E-2</v>
      </c>
      <c r="E52">
        <v>2.6897000000000001E-2</v>
      </c>
    </row>
    <row r="53" spans="1:5" x14ac:dyDescent="0.2">
      <c r="A53">
        <v>51</v>
      </c>
      <c r="B53">
        <v>3.8207999999999999E-2</v>
      </c>
      <c r="C53">
        <v>1.2909E-2</v>
      </c>
      <c r="D53">
        <v>1.2695E-2</v>
      </c>
      <c r="E53">
        <f>0.059648</f>
        <v>5.9648E-2</v>
      </c>
    </row>
    <row r="54" spans="1:5" x14ac:dyDescent="0.2">
      <c r="A54">
        <v>52</v>
      </c>
      <c r="B54">
        <v>0.144318</v>
      </c>
      <c r="C54">
        <v>5.4290999999999999E-2</v>
      </c>
      <c r="D54">
        <v>5.3711000000000002E-2</v>
      </c>
      <c r="E54">
        <f>0.133395</f>
        <v>0.13339500000000001</v>
      </c>
    </row>
    <row r="55" spans="1:5" x14ac:dyDescent="0.2">
      <c r="A55">
        <v>53</v>
      </c>
      <c r="B55">
        <v>0.29525800000000002</v>
      </c>
      <c r="C55">
        <v>0.16778599999999999</v>
      </c>
      <c r="D55">
        <v>0.166992</v>
      </c>
      <c r="E55">
        <f>0.17834</f>
        <v>0.17834</v>
      </c>
    </row>
    <row r="56" spans="1:5" x14ac:dyDescent="0.2">
      <c r="A56">
        <v>54</v>
      </c>
      <c r="B56">
        <v>0.458038</v>
      </c>
      <c r="C56">
        <v>0.32852199999999998</v>
      </c>
      <c r="D56">
        <v>0.328125</v>
      </c>
      <c r="E56">
        <f>0.184675</f>
        <v>0.18467500000000001</v>
      </c>
    </row>
    <row r="57" spans="1:5" x14ac:dyDescent="0.2">
      <c r="A57">
        <v>55</v>
      </c>
      <c r="B57">
        <v>0.59719800000000001</v>
      </c>
      <c r="C57">
        <v>0.50152600000000003</v>
      </c>
      <c r="D57">
        <v>0.50097700000000001</v>
      </c>
      <c r="E57">
        <f>0.15111</f>
        <v>0.15110999999999999</v>
      </c>
    </row>
    <row r="58" spans="1:5" x14ac:dyDescent="0.2">
      <c r="A58">
        <v>56</v>
      </c>
      <c r="B58">
        <v>0.68249499999999996</v>
      </c>
      <c r="C58">
        <v>0.64907800000000004</v>
      </c>
      <c r="D58">
        <v>0.64843799999999996</v>
      </c>
      <c r="E58">
        <f>0.084965</f>
        <v>8.4964999999999999E-2</v>
      </c>
    </row>
    <row r="59" spans="1:5" x14ac:dyDescent="0.2">
      <c r="A59">
        <v>57</v>
      </c>
      <c r="B59">
        <v>0.69534300000000004</v>
      </c>
      <c r="C59">
        <v>0.73910500000000001</v>
      </c>
      <c r="D59">
        <v>0.73828099999999997</v>
      </c>
      <c r="E59">
        <f>0.000558</f>
        <v>5.5800000000000001E-4</v>
      </c>
    </row>
    <row r="60" spans="1:5" x14ac:dyDescent="0.2">
      <c r="A60">
        <v>58</v>
      </c>
      <c r="B60">
        <v>0.63293500000000003</v>
      </c>
      <c r="C60">
        <v>0.75201399999999996</v>
      </c>
      <c r="D60">
        <v>0.75195299999999998</v>
      </c>
      <c r="E60">
        <v>8.3769999999999997E-2</v>
      </c>
    </row>
    <row r="61" spans="1:5" x14ac:dyDescent="0.2">
      <c r="A61">
        <v>59</v>
      </c>
      <c r="B61">
        <v>0.50882000000000005</v>
      </c>
      <c r="C61">
        <v>0.68490600000000001</v>
      </c>
      <c r="D61">
        <v>0.68457000000000001</v>
      </c>
      <c r="E61">
        <v>0.14963899999999999</v>
      </c>
    </row>
    <row r="62" spans="1:5" x14ac:dyDescent="0.2">
      <c r="A62">
        <v>60</v>
      </c>
      <c r="B62">
        <v>0.34997600000000001</v>
      </c>
      <c r="C62">
        <v>0.55236799999999997</v>
      </c>
      <c r="D62">
        <v>0.55175799999999997</v>
      </c>
      <c r="E62">
        <v>0.182368</v>
      </c>
    </row>
    <row r="63" spans="1:5" x14ac:dyDescent="0.2">
      <c r="A63">
        <v>61</v>
      </c>
      <c r="B63">
        <v>0.191193</v>
      </c>
      <c r="C63">
        <v>0.38324000000000003</v>
      </c>
      <c r="D63">
        <v>0.38281199999999999</v>
      </c>
      <c r="E63">
        <v>0.17505200000000001</v>
      </c>
    </row>
    <row r="64" spans="1:5" x14ac:dyDescent="0.2">
      <c r="A64">
        <v>62</v>
      </c>
      <c r="B64">
        <v>6.7077999999999999E-2</v>
      </c>
      <c r="C64">
        <v>0.21462999999999999</v>
      </c>
      <c r="D64">
        <v>0.213867</v>
      </c>
      <c r="E64">
        <v>0.12934899999999999</v>
      </c>
    </row>
    <row r="65" spans="1:5" x14ac:dyDescent="0.2">
      <c r="A65">
        <v>63</v>
      </c>
      <c r="B65">
        <v>4.6690000000000004E-3</v>
      </c>
      <c r="C65">
        <v>8.3191000000000001E-2</v>
      </c>
      <c r="D65">
        <v>8.3007999999999998E-2</v>
      </c>
      <c r="E65">
        <v>5.5215E-2</v>
      </c>
    </row>
    <row r="66" spans="1:5" x14ac:dyDescent="0.2">
      <c r="A66">
        <v>64</v>
      </c>
      <c r="B66">
        <v>1.7486999999999999E-2</v>
      </c>
      <c r="C66">
        <v>1.7548000000000001E-2</v>
      </c>
      <c r="D66">
        <v>1.6601999999999999E-2</v>
      </c>
      <c r="E66">
        <f>0.031225</f>
        <v>3.1224999999999999E-2</v>
      </c>
    </row>
    <row r="67" spans="1:5" x14ac:dyDescent="0.2">
      <c r="A67">
        <v>65</v>
      </c>
      <c r="B67">
        <v>0.102753</v>
      </c>
      <c r="C67">
        <v>3.1952000000000001E-2</v>
      </c>
      <c r="D67">
        <v>3.125E-2</v>
      </c>
      <c r="E67">
        <f>0.1112</f>
        <v>0.11119999999999999</v>
      </c>
    </row>
    <row r="68" spans="1:5" x14ac:dyDescent="0.2">
      <c r="A68">
        <v>66</v>
      </c>
      <c r="B68">
        <v>0.24191299999999999</v>
      </c>
      <c r="C68">
        <v>0.123291</v>
      </c>
      <c r="D68">
        <v>0.123047</v>
      </c>
      <c r="E68">
        <f>0.16729</f>
        <v>0.16728999999999999</v>
      </c>
    </row>
    <row r="69" spans="1:5" x14ac:dyDescent="0.2">
      <c r="A69">
        <v>67</v>
      </c>
      <c r="B69">
        <v>0.40472399999999997</v>
      </c>
      <c r="C69">
        <v>0.271698</v>
      </c>
      <c r="D69">
        <v>0.271484</v>
      </c>
      <c r="E69">
        <f>0.187284</f>
        <v>0.18728400000000001</v>
      </c>
    </row>
    <row r="70" spans="1:5" x14ac:dyDescent="0.2">
      <c r="A70">
        <v>68</v>
      </c>
      <c r="B70">
        <v>0.55569500000000005</v>
      </c>
      <c r="C70">
        <v>0.44491599999999998</v>
      </c>
      <c r="D70">
        <v>0.44433600000000001</v>
      </c>
      <c r="E70">
        <f>0.166574</f>
        <v>0.166574</v>
      </c>
    </row>
    <row r="71" spans="1:5" x14ac:dyDescent="0.2">
      <c r="A71">
        <v>69</v>
      </c>
      <c r="B71">
        <v>0.661713</v>
      </c>
      <c r="C71">
        <v>0.60504199999999997</v>
      </c>
      <c r="D71">
        <v>0.60449200000000003</v>
      </c>
      <c r="E71">
        <f>0.109809</f>
        <v>0.109809</v>
      </c>
    </row>
    <row r="72" spans="1:5" x14ac:dyDescent="0.2">
      <c r="A72">
        <v>70</v>
      </c>
      <c r="B72">
        <v>0.69970699999999997</v>
      </c>
      <c r="C72">
        <v>0.71710200000000002</v>
      </c>
      <c r="D72">
        <v>0.71679700000000002</v>
      </c>
      <c r="E72">
        <f>0.029495</f>
        <v>2.9495E-2</v>
      </c>
    </row>
    <row r="73" spans="1:5" x14ac:dyDescent="0.2">
      <c r="A73">
        <v>71</v>
      </c>
      <c r="B73">
        <v>0.66152999999999995</v>
      </c>
      <c r="C73">
        <v>0.75677499999999998</v>
      </c>
      <c r="D73">
        <v>0.75585899999999995</v>
      </c>
      <c r="E73">
        <v>5.6925000000000003E-2</v>
      </c>
    </row>
    <row r="74" spans="1:5" x14ac:dyDescent="0.2">
      <c r="A74">
        <v>72</v>
      </c>
      <c r="B74">
        <v>0.555481</v>
      </c>
      <c r="C74">
        <v>0.71542399999999995</v>
      </c>
      <c r="D74">
        <v>0.71484400000000003</v>
      </c>
      <c r="E74">
        <v>0.130604</v>
      </c>
    </row>
    <row r="75" spans="1:5" x14ac:dyDescent="0.2">
      <c r="A75">
        <v>73</v>
      </c>
      <c r="B75">
        <v>0.404694</v>
      </c>
      <c r="C75">
        <v>0.60208099999999998</v>
      </c>
      <c r="D75">
        <v>0.60156200000000004</v>
      </c>
      <c r="E75">
        <v>0.175568</v>
      </c>
    </row>
    <row r="76" spans="1:5" x14ac:dyDescent="0.2">
      <c r="A76">
        <v>74</v>
      </c>
      <c r="B76">
        <v>0.24191299999999999</v>
      </c>
      <c r="C76">
        <v>0.44140600000000002</v>
      </c>
      <c r="D76">
        <v>0.44140600000000002</v>
      </c>
      <c r="E76">
        <v>0.18204600000000001</v>
      </c>
    </row>
    <row r="77" spans="1:5" x14ac:dyDescent="0.2">
      <c r="A77">
        <v>75</v>
      </c>
      <c r="B77">
        <v>0.102661</v>
      </c>
      <c r="C77">
        <v>0.26840199999999997</v>
      </c>
      <c r="D77">
        <v>0.26757799999999998</v>
      </c>
      <c r="E77">
        <v>0.148537</v>
      </c>
    </row>
    <row r="78" spans="1:5" x14ac:dyDescent="0.2">
      <c r="A78">
        <v>76</v>
      </c>
      <c r="B78">
        <v>1.7212000000000002E-2</v>
      </c>
      <c r="C78">
        <v>0.120667</v>
      </c>
      <c r="D78">
        <v>0.120117</v>
      </c>
      <c r="E78">
        <v>8.2300999999999999E-2</v>
      </c>
    </row>
    <row r="79" spans="1:5" x14ac:dyDescent="0.2">
      <c r="A79">
        <v>77</v>
      </c>
      <c r="B79">
        <v>4.3949999999999996E-3</v>
      </c>
      <c r="C79">
        <v>3.0609000000000001E-2</v>
      </c>
      <c r="D79">
        <v>3.0273000000000001E-2</v>
      </c>
      <c r="E79">
        <f>0.002278</f>
        <v>2.2780000000000001E-3</v>
      </c>
    </row>
    <row r="80" spans="1:5" x14ac:dyDescent="0.2">
      <c r="A80">
        <v>78</v>
      </c>
      <c r="B80">
        <v>6.7016999999999993E-2</v>
      </c>
      <c r="C80">
        <v>1.7913999999999999E-2</v>
      </c>
      <c r="D80">
        <v>1.7578E-2</v>
      </c>
      <c r="E80">
        <f>0.086524</f>
        <v>8.6524000000000004E-2</v>
      </c>
    </row>
    <row r="81" spans="1:5" x14ac:dyDescent="0.2">
      <c r="A81">
        <v>79</v>
      </c>
      <c r="B81">
        <v>0.191223</v>
      </c>
      <c r="C81">
        <v>8.5205000000000003E-2</v>
      </c>
      <c r="D81">
        <v>8.4960999999999995E-2</v>
      </c>
      <c r="E81">
        <f>0.152176</f>
        <v>0.15217600000000001</v>
      </c>
    </row>
    <row r="82" spans="1:5" x14ac:dyDescent="0.2">
      <c r="A82">
        <v>80</v>
      </c>
      <c r="B82">
        <v>0.34997600000000001</v>
      </c>
      <c r="C82">
        <v>0.21774299999999999</v>
      </c>
      <c r="D82">
        <v>0.21679699999999999</v>
      </c>
      <c r="E82">
        <f>0.184951</f>
        <v>0.184951</v>
      </c>
    </row>
    <row r="83" spans="1:5" x14ac:dyDescent="0.2">
      <c r="A83">
        <v>81</v>
      </c>
      <c r="B83">
        <v>0.50872799999999996</v>
      </c>
      <c r="C83">
        <v>0.38671899999999998</v>
      </c>
      <c r="D83">
        <v>0.38671899999999998</v>
      </c>
      <c r="E83">
        <f>0.177761</f>
        <v>0.177761</v>
      </c>
    </row>
    <row r="84" spans="1:5" x14ac:dyDescent="0.2">
      <c r="A84">
        <v>82</v>
      </c>
      <c r="B84">
        <v>0.63287400000000005</v>
      </c>
      <c r="C84">
        <v>0.55532800000000004</v>
      </c>
      <c r="D84">
        <v>0.55468799999999996</v>
      </c>
      <c r="E84">
        <f>0.132146</f>
        <v>0.13214600000000001</v>
      </c>
    </row>
    <row r="85" spans="1:5" x14ac:dyDescent="0.2">
      <c r="A85">
        <v>83</v>
      </c>
      <c r="B85">
        <v>0.69543500000000003</v>
      </c>
      <c r="C85">
        <v>0.686859</v>
      </c>
      <c r="D85">
        <v>0.68652299999999999</v>
      </c>
      <c r="E85">
        <f>0.058004</f>
        <v>5.8004E-2</v>
      </c>
    </row>
    <row r="86" spans="1:5" x14ac:dyDescent="0.2">
      <c r="A86">
        <v>84</v>
      </c>
      <c r="B86">
        <v>0.68273899999999998</v>
      </c>
      <c r="C86">
        <v>0.75268599999999997</v>
      </c>
      <c r="D86">
        <v>0.75195299999999998</v>
      </c>
      <c r="E86">
        <v>2.8598999999999999E-2</v>
      </c>
    </row>
    <row r="87" spans="1:5" x14ac:dyDescent="0.2">
      <c r="A87">
        <v>85</v>
      </c>
      <c r="B87">
        <v>0.59744299999999995</v>
      </c>
      <c r="C87">
        <v>0.73834200000000005</v>
      </c>
      <c r="D87">
        <v>0.73828099999999997</v>
      </c>
      <c r="E87">
        <v>0.108644</v>
      </c>
    </row>
    <row r="88" spans="1:5" x14ac:dyDescent="0.2">
      <c r="A88">
        <v>86</v>
      </c>
      <c r="B88">
        <v>0.45809899999999998</v>
      </c>
      <c r="C88">
        <v>0.64675899999999997</v>
      </c>
      <c r="D88">
        <v>0.64648399999999995</v>
      </c>
      <c r="E88">
        <v>0.16461700000000001</v>
      </c>
    </row>
    <row r="89" spans="1:5" x14ac:dyDescent="0.2">
      <c r="A89">
        <v>87</v>
      </c>
      <c r="B89">
        <v>0.29528799999999999</v>
      </c>
      <c r="C89">
        <v>0.49823000000000001</v>
      </c>
      <c r="D89">
        <v>0.49804700000000002</v>
      </c>
      <c r="E89">
        <v>0.18442600000000001</v>
      </c>
    </row>
    <row r="90" spans="1:5" x14ac:dyDescent="0.2">
      <c r="A90">
        <v>88</v>
      </c>
      <c r="B90">
        <v>0.14446999999999999</v>
      </c>
      <c r="C90">
        <v>0.325104</v>
      </c>
      <c r="D90">
        <v>0.32421899999999998</v>
      </c>
      <c r="E90">
        <v>0.16376499999999999</v>
      </c>
    </row>
    <row r="91" spans="1:5" x14ac:dyDescent="0.2">
      <c r="A91">
        <v>89</v>
      </c>
      <c r="B91">
        <v>3.8483000000000003E-2</v>
      </c>
      <c r="C91">
        <v>0.16506999999999999</v>
      </c>
      <c r="D91">
        <v>0.16503899999999999</v>
      </c>
      <c r="E91">
        <v>0.10716199999999999</v>
      </c>
    </row>
    <row r="92" spans="1:5" x14ac:dyDescent="0.2">
      <c r="A92">
        <v>90</v>
      </c>
      <c r="B92">
        <v>3.3599999999999998E-4</v>
      </c>
      <c r="C92">
        <v>5.2948000000000002E-2</v>
      </c>
      <c r="D92">
        <v>5.2734000000000003E-2</v>
      </c>
      <c r="E92">
        <v>2.6905999999999999E-2</v>
      </c>
    </row>
    <row r="93" spans="1:5" x14ac:dyDescent="0.2">
      <c r="A93">
        <v>91</v>
      </c>
      <c r="B93">
        <v>3.8391000000000002E-2</v>
      </c>
      <c r="C93">
        <v>1.3122999999999999E-2</v>
      </c>
      <c r="D93">
        <v>1.2695E-2</v>
      </c>
      <c r="E93">
        <f>0.059527</f>
        <v>5.9526999999999997E-2</v>
      </c>
    </row>
    <row r="94" spans="1:5" x14ac:dyDescent="0.2">
      <c r="A94">
        <v>92</v>
      </c>
      <c r="B94">
        <v>0.14437900000000001</v>
      </c>
      <c r="C94">
        <v>5.4351999999999998E-2</v>
      </c>
      <c r="D94">
        <v>5.3711000000000002E-2</v>
      </c>
      <c r="E94">
        <f>0.133412</f>
        <v>0.133412</v>
      </c>
    </row>
    <row r="95" spans="1:5" x14ac:dyDescent="0.2">
      <c r="A95">
        <v>93</v>
      </c>
      <c r="B95">
        <v>0.29525800000000002</v>
      </c>
      <c r="C95">
        <v>0.16766400000000001</v>
      </c>
      <c r="D95">
        <v>0.166992</v>
      </c>
      <c r="E95">
        <f>0.178437</f>
        <v>0.17843700000000001</v>
      </c>
    </row>
    <row r="96" spans="1:5" x14ac:dyDescent="0.2">
      <c r="A96">
        <v>94</v>
      </c>
      <c r="B96">
        <v>0.45809899999999998</v>
      </c>
      <c r="C96">
        <v>0.32852199999999998</v>
      </c>
      <c r="D96">
        <v>0.328125</v>
      </c>
      <c r="E96">
        <f>0.184738</f>
        <v>0.18473800000000001</v>
      </c>
    </row>
    <row r="97" spans="1:5" x14ac:dyDescent="0.2">
      <c r="A97">
        <v>95</v>
      </c>
      <c r="B97">
        <v>0.59728999999999999</v>
      </c>
      <c r="C97">
        <v>0.501556</v>
      </c>
      <c r="D97">
        <v>0.50097700000000001</v>
      </c>
      <c r="E97">
        <f>0.151085</f>
        <v>0.151085</v>
      </c>
    </row>
    <row r="98" spans="1:5" x14ac:dyDescent="0.2">
      <c r="A98">
        <v>96</v>
      </c>
      <c r="B98">
        <v>0.68252599999999997</v>
      </c>
      <c r="C98">
        <v>0.64910900000000005</v>
      </c>
      <c r="D98">
        <v>0.64843799999999996</v>
      </c>
      <c r="E98">
        <f>0.08489</f>
        <v>8.4889999999999993E-2</v>
      </c>
    </row>
    <row r="99" spans="1:5" x14ac:dyDescent="0.2">
      <c r="A99">
        <v>97</v>
      </c>
      <c r="B99">
        <v>0.69531200000000004</v>
      </c>
      <c r="C99">
        <v>0.73907500000000004</v>
      </c>
      <c r="D99">
        <v>0.73828099999999997</v>
      </c>
      <c r="E99">
        <f>0.0005</f>
        <v>5.0000000000000001E-4</v>
      </c>
    </row>
    <row r="100" spans="1:5" x14ac:dyDescent="0.2">
      <c r="A100">
        <v>98</v>
      </c>
      <c r="B100">
        <v>0.63284300000000004</v>
      </c>
      <c r="C100">
        <v>0.751892</v>
      </c>
      <c r="D100">
        <v>0.75097700000000001</v>
      </c>
      <c r="E100">
        <v>8.3713999999999997E-2</v>
      </c>
    </row>
    <row r="101" spans="1:5" x14ac:dyDescent="0.2">
      <c r="A101">
        <v>99</v>
      </c>
      <c r="B101">
        <v>0.50872799999999996</v>
      </c>
      <c r="C101">
        <v>0.68475299999999995</v>
      </c>
      <c r="D101">
        <v>0.68457000000000001</v>
      </c>
      <c r="E101">
        <v>0.14943500000000001</v>
      </c>
    </row>
    <row r="102" spans="1:5" x14ac:dyDescent="0.2">
      <c r="A102">
        <v>100</v>
      </c>
      <c r="B102">
        <v>0.34997600000000001</v>
      </c>
      <c r="C102">
        <v>0.55227700000000002</v>
      </c>
      <c r="D102">
        <v>0.55175799999999997</v>
      </c>
      <c r="E102">
        <v>0.18238099999999999</v>
      </c>
    </row>
    <row r="103" spans="1:5" x14ac:dyDescent="0.2">
      <c r="A103">
        <v>101</v>
      </c>
      <c r="B103">
        <v>0.191132</v>
      </c>
      <c r="C103">
        <v>0.38324000000000003</v>
      </c>
      <c r="D103">
        <v>0.38281199999999999</v>
      </c>
      <c r="E103">
        <v>0.17525299999999999</v>
      </c>
    </row>
    <row r="104" spans="1:5" x14ac:dyDescent="0.2">
      <c r="A104">
        <v>102</v>
      </c>
      <c r="B104">
        <v>6.6924999999999998E-2</v>
      </c>
      <c r="C104">
        <v>0.21453900000000001</v>
      </c>
      <c r="D104">
        <v>0.213867</v>
      </c>
      <c r="E104">
        <v>0.12940599999999999</v>
      </c>
    </row>
    <row r="105" spans="1:5" x14ac:dyDescent="0.2">
      <c r="A105">
        <v>103</v>
      </c>
      <c r="B105">
        <v>4.5170000000000002E-3</v>
      </c>
      <c r="C105">
        <v>8.3069000000000004E-2</v>
      </c>
      <c r="D105">
        <v>8.3007999999999998E-2</v>
      </c>
      <c r="E105">
        <v>5.5163999999999998E-2</v>
      </c>
    </row>
    <row r="106" spans="1:5" x14ac:dyDescent="0.2">
      <c r="A106">
        <v>104</v>
      </c>
      <c r="B106">
        <v>1.7426000000000001E-2</v>
      </c>
      <c r="C106">
        <v>1.7486999999999999E-2</v>
      </c>
      <c r="D106">
        <v>1.6601999999999999E-2</v>
      </c>
      <c r="E106">
        <f>0.031316</f>
        <v>3.1315999999999997E-2</v>
      </c>
    </row>
    <row r="107" spans="1:5" x14ac:dyDescent="0.2">
      <c r="A107">
        <v>105</v>
      </c>
      <c r="B107">
        <v>0.102753</v>
      </c>
      <c r="C107">
        <v>3.1952000000000001E-2</v>
      </c>
      <c r="D107">
        <v>3.125E-2</v>
      </c>
      <c r="E107">
        <f>0.111232</f>
        <v>0.111232</v>
      </c>
    </row>
    <row r="108" spans="1:5" x14ac:dyDescent="0.2">
      <c r="A108">
        <v>106</v>
      </c>
      <c r="B108">
        <v>0.24194299999999999</v>
      </c>
      <c r="C108">
        <v>0.123352</v>
      </c>
      <c r="D108">
        <v>0.123047</v>
      </c>
      <c r="E108">
        <f>0.167226</f>
        <v>0.16722600000000001</v>
      </c>
    </row>
    <row r="109" spans="1:5" x14ac:dyDescent="0.2">
      <c r="A109">
        <v>107</v>
      </c>
      <c r="B109">
        <v>0.404694</v>
      </c>
      <c r="C109">
        <v>0.27175899999999997</v>
      </c>
      <c r="D109">
        <v>0.271484</v>
      </c>
      <c r="E109">
        <f>0.187146</f>
        <v>0.18714600000000001</v>
      </c>
    </row>
    <row r="110" spans="1:5" x14ac:dyDescent="0.2">
      <c r="A110">
        <v>108</v>
      </c>
      <c r="B110">
        <v>0.55557299999999998</v>
      </c>
      <c r="C110">
        <v>0.44488499999999997</v>
      </c>
      <c r="D110">
        <v>0.44433600000000001</v>
      </c>
      <c r="E110">
        <f>0.166572</f>
        <v>0.166572</v>
      </c>
    </row>
    <row r="111" spans="1:5" x14ac:dyDescent="0.2">
      <c r="A111">
        <v>109</v>
      </c>
      <c r="B111">
        <v>0.661713</v>
      </c>
      <c r="C111">
        <v>0.60504199999999997</v>
      </c>
      <c r="D111">
        <v>0.60449200000000003</v>
      </c>
      <c r="E111">
        <f>0.109968</f>
        <v>0.109968</v>
      </c>
    </row>
    <row r="112" spans="1:5" x14ac:dyDescent="0.2">
      <c r="A112">
        <v>110</v>
      </c>
      <c r="B112">
        <v>0.69995099999999999</v>
      </c>
      <c r="C112">
        <v>0.71731599999999995</v>
      </c>
      <c r="D112">
        <v>0.71679700000000002</v>
      </c>
      <c r="E112">
        <f>0.029508</f>
        <v>2.9508E-2</v>
      </c>
    </row>
    <row r="113" spans="1:5" x14ac:dyDescent="0.2">
      <c r="A113">
        <v>111</v>
      </c>
      <c r="B113">
        <v>0.66168199999999999</v>
      </c>
      <c r="C113">
        <v>0.75692700000000002</v>
      </c>
      <c r="D113">
        <v>0.75683599999999995</v>
      </c>
      <c r="E113">
        <v>5.6966999999999997E-2</v>
      </c>
    </row>
    <row r="114" spans="1:5" x14ac:dyDescent="0.2">
      <c r="A114">
        <v>112</v>
      </c>
      <c r="B114">
        <v>0.55554199999999998</v>
      </c>
      <c r="C114">
        <v>0.71548500000000004</v>
      </c>
      <c r="D114">
        <v>0.71484400000000003</v>
      </c>
      <c r="E114">
        <v>0.13066900000000001</v>
      </c>
    </row>
    <row r="115" spans="1:5" x14ac:dyDescent="0.2">
      <c r="A115">
        <v>113</v>
      </c>
      <c r="B115">
        <v>0.404694</v>
      </c>
      <c r="C115">
        <v>0.60208099999999998</v>
      </c>
      <c r="D115">
        <v>0.60156200000000004</v>
      </c>
      <c r="E115">
        <v>0.175593</v>
      </c>
    </row>
    <row r="116" spans="1:5" x14ac:dyDescent="0.2">
      <c r="A116">
        <v>114</v>
      </c>
      <c r="B116">
        <v>0.24194299999999999</v>
      </c>
      <c r="C116">
        <v>0.44140600000000002</v>
      </c>
      <c r="D116">
        <v>0.44140600000000002</v>
      </c>
      <c r="E116">
        <v>0.18199499999999999</v>
      </c>
    </row>
    <row r="117" spans="1:5" x14ac:dyDescent="0.2">
      <c r="A117">
        <v>115</v>
      </c>
      <c r="B117">
        <v>0.102753</v>
      </c>
      <c r="C117">
        <v>0.26843299999999998</v>
      </c>
      <c r="D117">
        <v>0.26757799999999998</v>
      </c>
      <c r="E117">
        <v>0.14846500000000001</v>
      </c>
    </row>
    <row r="118" spans="1:5" x14ac:dyDescent="0.2">
      <c r="A118">
        <v>116</v>
      </c>
      <c r="B118">
        <v>1.7395000000000001E-2</v>
      </c>
      <c r="C118">
        <v>0.120819</v>
      </c>
      <c r="D118">
        <v>0.120117</v>
      </c>
      <c r="E118">
        <v>8.2294999999999993E-2</v>
      </c>
    </row>
    <row r="119" spans="1:5" x14ac:dyDescent="0.2">
      <c r="A119">
        <v>117</v>
      </c>
      <c r="B119">
        <v>4.4860000000000004E-3</v>
      </c>
      <c r="C119">
        <v>3.0669999999999999E-2</v>
      </c>
      <c r="D119">
        <v>3.0273000000000001E-2</v>
      </c>
      <c r="E119">
        <f>0.002195</f>
        <v>2.1949999999999999E-3</v>
      </c>
    </row>
    <row r="120" spans="1:5" x14ac:dyDescent="0.2">
      <c r="A120">
        <v>118</v>
      </c>
      <c r="B120">
        <v>6.6864000000000007E-2</v>
      </c>
      <c r="C120">
        <v>1.77E-2</v>
      </c>
      <c r="D120">
        <v>1.7578E-2</v>
      </c>
      <c r="E120">
        <f>0.086541</f>
        <v>8.6541000000000007E-2</v>
      </c>
    </row>
    <row r="121" spans="1:5" x14ac:dyDescent="0.2">
      <c r="A121">
        <v>119</v>
      </c>
      <c r="B121">
        <v>0.191162</v>
      </c>
      <c r="C121">
        <v>8.5052000000000003E-2</v>
      </c>
      <c r="D121">
        <v>8.4960999999999995E-2</v>
      </c>
      <c r="E121">
        <f>0.152239</f>
        <v>0.15223900000000001</v>
      </c>
    </row>
    <row r="122" spans="1:5" x14ac:dyDescent="0.2">
      <c r="A122">
        <v>120</v>
      </c>
      <c r="B122">
        <v>0.34997600000000001</v>
      </c>
      <c r="C122">
        <v>0.21771199999999999</v>
      </c>
      <c r="D122">
        <v>0.21679699999999999</v>
      </c>
      <c r="E122">
        <f>0.184973</f>
        <v>0.184973</v>
      </c>
    </row>
    <row r="123" spans="1:5" x14ac:dyDescent="0.2">
      <c r="A123">
        <v>121</v>
      </c>
      <c r="B123">
        <v>0.50872799999999996</v>
      </c>
      <c r="C123">
        <v>0.38671899999999998</v>
      </c>
      <c r="D123">
        <v>0.38671899999999998</v>
      </c>
      <c r="E123">
        <f>0.177745</f>
        <v>0.17774499999999999</v>
      </c>
    </row>
    <row r="124" spans="1:5" x14ac:dyDescent="0.2">
      <c r="A124">
        <v>122</v>
      </c>
      <c r="B124">
        <v>0.63284300000000004</v>
      </c>
      <c r="C124">
        <v>0.55529799999999996</v>
      </c>
      <c r="D124">
        <v>0.55468799999999996</v>
      </c>
      <c r="E124">
        <f>0.132094</f>
        <v>0.13209399999999999</v>
      </c>
    </row>
    <row r="125" spans="1:5" x14ac:dyDescent="0.2">
      <c r="A125">
        <v>123</v>
      </c>
      <c r="B125">
        <v>0.69531200000000004</v>
      </c>
      <c r="C125">
        <v>0.68676800000000005</v>
      </c>
      <c r="D125">
        <v>0.68652299999999999</v>
      </c>
      <c r="E125">
        <f>0.057976</f>
        <v>5.7976E-2</v>
      </c>
    </row>
    <row r="126" spans="1:5" x14ac:dyDescent="0.2">
      <c r="A126">
        <v>124</v>
      </c>
      <c r="B126">
        <v>0.68255600000000005</v>
      </c>
      <c r="C126">
        <v>0.752502</v>
      </c>
      <c r="D126">
        <v>0.75195299999999998</v>
      </c>
      <c r="E126">
        <v>2.8514999999999999E-2</v>
      </c>
    </row>
    <row r="127" spans="1:5" x14ac:dyDescent="0.2">
      <c r="A127">
        <v>125</v>
      </c>
      <c r="B127">
        <v>0.59732099999999999</v>
      </c>
      <c r="C127">
        <v>0.73815900000000001</v>
      </c>
      <c r="D127">
        <v>0.73730499999999999</v>
      </c>
      <c r="E127">
        <v>0.108575</v>
      </c>
    </row>
    <row r="128" spans="1:5" x14ac:dyDescent="0.2">
      <c r="A128">
        <v>126</v>
      </c>
      <c r="B128">
        <v>0.45812999999999998</v>
      </c>
      <c r="C128">
        <v>0.64681999999999995</v>
      </c>
      <c r="D128">
        <v>0.64648399999999995</v>
      </c>
      <c r="E128">
        <v>0.16475200000000001</v>
      </c>
    </row>
    <row r="129" spans="1:5" x14ac:dyDescent="0.2">
      <c r="A129">
        <v>127</v>
      </c>
      <c r="B129">
        <v>0.29525800000000002</v>
      </c>
      <c r="C129">
        <v>0.49829099999999998</v>
      </c>
      <c r="D129">
        <v>0.49804700000000002</v>
      </c>
      <c r="E129">
        <v>0.18449599999999999</v>
      </c>
    </row>
    <row r="130" spans="1:5" x14ac:dyDescent="0.2">
      <c r="A130">
        <v>128</v>
      </c>
      <c r="B130">
        <v>0.14440900000000001</v>
      </c>
      <c r="C130">
        <v>0.325073</v>
      </c>
      <c r="D130">
        <v>0.32421899999999998</v>
      </c>
      <c r="E130">
        <v>0.16374900000000001</v>
      </c>
    </row>
    <row r="131" spans="1:5" x14ac:dyDescent="0.2">
      <c r="A131">
        <v>129</v>
      </c>
      <c r="B131">
        <v>3.8421999999999998E-2</v>
      </c>
      <c r="C131">
        <v>0.16503899999999999</v>
      </c>
      <c r="D131">
        <v>0.16503899999999999</v>
      </c>
      <c r="E131">
        <v>0.10709399999999999</v>
      </c>
    </row>
    <row r="132" spans="1:5" x14ac:dyDescent="0.2">
      <c r="A132">
        <v>130</v>
      </c>
      <c r="B132">
        <v>3.6600000000000001E-4</v>
      </c>
      <c r="C132">
        <v>5.2948000000000002E-2</v>
      </c>
      <c r="D132">
        <v>5.2734000000000003E-2</v>
      </c>
      <c r="E132">
        <v>2.6855E-2</v>
      </c>
    </row>
    <row r="133" spans="1:5" x14ac:dyDescent="0.2">
      <c r="A133">
        <v>131</v>
      </c>
      <c r="B133">
        <v>3.8483000000000003E-2</v>
      </c>
      <c r="C133">
        <v>1.3214E-2</v>
      </c>
      <c r="D133">
        <v>1.2695E-2</v>
      </c>
      <c r="E133">
        <f>0.059527</f>
        <v>5.9526999999999997E-2</v>
      </c>
    </row>
    <row r="134" spans="1:5" x14ac:dyDescent="0.2">
      <c r="A134">
        <v>132</v>
      </c>
      <c r="B134">
        <v>0.14446999999999999</v>
      </c>
      <c r="C134">
        <v>5.4503999999999997E-2</v>
      </c>
      <c r="D134">
        <v>5.3711000000000002E-2</v>
      </c>
      <c r="E134">
        <f>0.133267</f>
        <v>0.133267</v>
      </c>
    </row>
    <row r="135" spans="1:5" x14ac:dyDescent="0.2">
      <c r="A135">
        <v>133</v>
      </c>
      <c r="B135">
        <v>0.29528799999999999</v>
      </c>
      <c r="C135">
        <v>0.16781599999999999</v>
      </c>
      <c r="D135">
        <v>0.166992</v>
      </c>
      <c r="E135">
        <f>0.178361</f>
        <v>0.17836099999999999</v>
      </c>
    </row>
    <row r="136" spans="1:5" x14ac:dyDescent="0.2">
      <c r="A136">
        <v>134</v>
      </c>
      <c r="B136">
        <v>0.45809899999999998</v>
      </c>
      <c r="C136">
        <v>0.32852199999999998</v>
      </c>
      <c r="D136">
        <v>0.328125</v>
      </c>
      <c r="E136">
        <f>0.184914</f>
        <v>0.184914</v>
      </c>
    </row>
    <row r="137" spans="1:5" x14ac:dyDescent="0.2">
      <c r="A137">
        <v>135</v>
      </c>
      <c r="B137">
        <v>0.59744299999999995</v>
      </c>
      <c r="C137">
        <v>0.50161699999999998</v>
      </c>
      <c r="D137">
        <v>0.50097700000000001</v>
      </c>
      <c r="E137">
        <f>0.151181</f>
        <v>0.15118100000000001</v>
      </c>
    </row>
    <row r="138" spans="1:5" x14ac:dyDescent="0.2">
      <c r="A138">
        <v>136</v>
      </c>
      <c r="B138">
        <v>0.68267800000000001</v>
      </c>
      <c r="C138">
        <v>0.649231</v>
      </c>
      <c r="D138">
        <v>0.64843799999999996</v>
      </c>
      <c r="E138">
        <f>0.084848</f>
        <v>8.4848000000000007E-2</v>
      </c>
    </row>
    <row r="139" spans="1:5" x14ac:dyDescent="0.2">
      <c r="A139">
        <v>137</v>
      </c>
      <c r="B139">
        <v>0.69537400000000005</v>
      </c>
      <c r="C139">
        <v>0.73916599999999999</v>
      </c>
      <c r="D139">
        <v>0.73828099999999997</v>
      </c>
      <c r="E139">
        <f>0.000418</f>
        <v>4.1800000000000002E-4</v>
      </c>
    </row>
    <row r="140" spans="1:5" x14ac:dyDescent="0.2">
      <c r="A140">
        <v>138</v>
      </c>
      <c r="B140">
        <v>0.63284300000000004</v>
      </c>
      <c r="C140">
        <v>0.751892</v>
      </c>
      <c r="D140">
        <v>0.75097700000000001</v>
      </c>
      <c r="E140">
        <v>8.3770999999999998E-2</v>
      </c>
    </row>
    <row r="141" spans="1:5" x14ac:dyDescent="0.2">
      <c r="A141">
        <v>139</v>
      </c>
      <c r="B141">
        <v>0.50872799999999996</v>
      </c>
      <c r="C141">
        <v>0.68472299999999997</v>
      </c>
      <c r="D141">
        <v>0.68457000000000001</v>
      </c>
      <c r="E141">
        <v>0.14943000000000001</v>
      </c>
    </row>
    <row r="142" spans="1:5" x14ac:dyDescent="0.2">
      <c r="A142">
        <v>140</v>
      </c>
      <c r="B142">
        <v>0.34997600000000001</v>
      </c>
      <c r="C142">
        <v>0.55221600000000004</v>
      </c>
      <c r="D142">
        <v>0.55175799999999997</v>
      </c>
      <c r="E142">
        <v>0.18227699999999999</v>
      </c>
    </row>
    <row r="143" spans="1:5" x14ac:dyDescent="0.2">
      <c r="A143">
        <v>141</v>
      </c>
      <c r="B143">
        <v>0.191223</v>
      </c>
      <c r="C143">
        <v>0.38324000000000003</v>
      </c>
      <c r="D143">
        <v>0.38281199999999999</v>
      </c>
      <c r="E143">
        <v>0.17513500000000001</v>
      </c>
    </row>
    <row r="144" spans="1:5" x14ac:dyDescent="0.2">
      <c r="A144">
        <v>142</v>
      </c>
      <c r="B144">
        <v>6.6986000000000004E-2</v>
      </c>
      <c r="C144">
        <v>0.21456900000000001</v>
      </c>
      <c r="D144">
        <v>0.213867</v>
      </c>
      <c r="E144">
        <v>0.12951299999999999</v>
      </c>
    </row>
    <row r="145" spans="1:5" x14ac:dyDescent="0.2">
      <c r="A145">
        <v>143</v>
      </c>
      <c r="B145">
        <v>4.333E-3</v>
      </c>
      <c r="C145">
        <v>8.2916000000000004E-2</v>
      </c>
      <c r="D145">
        <v>8.2031000000000007E-2</v>
      </c>
      <c r="E145">
        <v>5.525E-2</v>
      </c>
    </row>
    <row r="146" spans="1:5" x14ac:dyDescent="0.2">
      <c r="A146">
        <v>144</v>
      </c>
      <c r="B146">
        <v>1.7273E-2</v>
      </c>
      <c r="C146">
        <v>1.7302999999999999E-2</v>
      </c>
      <c r="D146">
        <v>1.6601999999999999E-2</v>
      </c>
      <c r="E146">
        <f>0.031346</f>
        <v>3.1345999999999999E-2</v>
      </c>
    </row>
    <row r="147" spans="1:5" x14ac:dyDescent="0.2">
      <c r="A147">
        <v>145</v>
      </c>
      <c r="B147">
        <v>0.10269200000000001</v>
      </c>
      <c r="C147">
        <v>3.1859999999999999E-2</v>
      </c>
      <c r="D147">
        <v>3.125E-2</v>
      </c>
      <c r="E147">
        <f>0.111287</f>
        <v>0.111287</v>
      </c>
    </row>
    <row r="148" spans="1:5" x14ac:dyDescent="0.2">
      <c r="A148">
        <v>146</v>
      </c>
      <c r="B148">
        <v>0.24194299999999999</v>
      </c>
      <c r="C148">
        <v>0.123322</v>
      </c>
      <c r="D148">
        <v>0.123047</v>
      </c>
      <c r="E148">
        <f>0.167273</f>
        <v>0.16727300000000001</v>
      </c>
    </row>
    <row r="149" spans="1:5" x14ac:dyDescent="0.2">
      <c r="A149">
        <v>147</v>
      </c>
      <c r="B149">
        <v>0.404694</v>
      </c>
      <c r="C149">
        <v>0.27175899999999997</v>
      </c>
      <c r="D149">
        <v>0.271484</v>
      </c>
      <c r="E149">
        <f>0.187121</f>
        <v>0.18712100000000001</v>
      </c>
    </row>
    <row r="150" spans="1:5" x14ac:dyDescent="0.2">
      <c r="A150">
        <v>148</v>
      </c>
      <c r="B150">
        <v>0.55551099999999998</v>
      </c>
      <c r="C150">
        <v>0.444855</v>
      </c>
      <c r="D150">
        <v>0.44433600000000001</v>
      </c>
      <c r="E150">
        <f>0.166499</f>
        <v>0.16649900000000001</v>
      </c>
    </row>
    <row r="151" spans="1:5" x14ac:dyDescent="0.2">
      <c r="A151">
        <v>149</v>
      </c>
      <c r="B151">
        <v>0.66156000000000004</v>
      </c>
      <c r="C151">
        <v>0.60494999999999999</v>
      </c>
      <c r="D151">
        <v>0.60449200000000003</v>
      </c>
      <c r="E151">
        <f>0.109903</f>
        <v>0.109903</v>
      </c>
    </row>
    <row r="152" spans="1:5" x14ac:dyDescent="0.2">
      <c r="A152">
        <v>150</v>
      </c>
      <c r="B152">
        <v>0.69976799999999995</v>
      </c>
      <c r="C152">
        <v>0.71716299999999999</v>
      </c>
      <c r="D152">
        <v>0.71679700000000002</v>
      </c>
      <c r="E152">
        <f>0.029596</f>
        <v>2.9596000000000001E-2</v>
      </c>
    </row>
    <row r="153" spans="1:5" x14ac:dyDescent="0.2">
      <c r="A153">
        <v>151</v>
      </c>
      <c r="B153">
        <v>0.66177399999999997</v>
      </c>
      <c r="C153">
        <v>0.75705</v>
      </c>
      <c r="D153">
        <v>0.75683599999999995</v>
      </c>
      <c r="E153">
        <v>5.6946999999999998E-2</v>
      </c>
    </row>
    <row r="154" spans="1:5" x14ac:dyDescent="0.2">
      <c r="A154">
        <v>152</v>
      </c>
      <c r="B154">
        <v>0.55566400000000005</v>
      </c>
      <c r="C154">
        <v>0.71569799999999995</v>
      </c>
      <c r="D154">
        <v>0.71484400000000003</v>
      </c>
      <c r="E154">
        <v>0.13072300000000001</v>
      </c>
    </row>
    <row r="155" spans="1:5" x14ac:dyDescent="0.2">
      <c r="A155">
        <v>153</v>
      </c>
      <c r="B155">
        <v>0.40472399999999997</v>
      </c>
      <c r="C155">
        <v>0.60217299999999996</v>
      </c>
      <c r="D155">
        <v>0.60156200000000004</v>
      </c>
      <c r="E155">
        <v>0.17563500000000001</v>
      </c>
    </row>
    <row r="156" spans="1:5" x14ac:dyDescent="0.2">
      <c r="A156">
        <v>154</v>
      </c>
      <c r="B156">
        <v>0.24194299999999999</v>
      </c>
      <c r="C156">
        <v>0.44143700000000002</v>
      </c>
      <c r="D156">
        <v>0.44140600000000002</v>
      </c>
      <c r="E156">
        <v>0.18196899999999999</v>
      </c>
    </row>
    <row r="157" spans="1:5" x14ac:dyDescent="0.2">
      <c r="A157">
        <v>155</v>
      </c>
      <c r="B157">
        <v>0.102753</v>
      </c>
      <c r="C157">
        <v>0.26843299999999998</v>
      </c>
      <c r="D157">
        <v>0.26757799999999998</v>
      </c>
      <c r="E157">
        <v>0.14843400000000001</v>
      </c>
    </row>
    <row r="158" spans="1:5" x14ac:dyDescent="0.2">
      <c r="A158">
        <v>156</v>
      </c>
      <c r="B158">
        <v>1.7486999999999999E-2</v>
      </c>
      <c r="C158">
        <v>0.12088</v>
      </c>
      <c r="D158">
        <v>0.120117</v>
      </c>
      <c r="E158">
        <v>8.2256999999999997E-2</v>
      </c>
    </row>
    <row r="159" spans="1:5" x14ac:dyDescent="0.2">
      <c r="A159">
        <v>157</v>
      </c>
      <c r="B159">
        <v>4.6389999999999999E-3</v>
      </c>
      <c r="C159">
        <v>3.0852999999999998E-2</v>
      </c>
      <c r="D159">
        <v>3.0273000000000001E-2</v>
      </c>
      <c r="E159">
        <f>0.002149</f>
        <v>2.1489999999999999E-3</v>
      </c>
    </row>
    <row r="160" spans="1:5" x14ac:dyDescent="0.2">
      <c r="A160">
        <v>158</v>
      </c>
      <c r="B160">
        <v>6.7046999999999995E-2</v>
      </c>
      <c r="C160">
        <v>1.7944000000000002E-2</v>
      </c>
      <c r="D160">
        <v>1.7578E-2</v>
      </c>
      <c r="E160">
        <f>0.086446</f>
        <v>8.6445999999999995E-2</v>
      </c>
    </row>
    <row r="161" spans="1:5" x14ac:dyDescent="0.2">
      <c r="A161">
        <v>159</v>
      </c>
      <c r="B161">
        <v>0.191162</v>
      </c>
      <c r="C161">
        <v>8.5052000000000003E-2</v>
      </c>
      <c r="D161">
        <v>8.4960999999999995E-2</v>
      </c>
      <c r="E161">
        <f>0.152314</f>
        <v>0.152314</v>
      </c>
    </row>
    <row r="162" spans="1:5" x14ac:dyDescent="0.2">
      <c r="A162">
        <v>160</v>
      </c>
      <c r="B162">
        <v>0.34997600000000001</v>
      </c>
      <c r="C162">
        <v>0.21759000000000001</v>
      </c>
      <c r="D162">
        <v>0.21679699999999999</v>
      </c>
      <c r="E162">
        <f>0.185071</f>
        <v>0.18507100000000001</v>
      </c>
    </row>
    <row r="163" spans="1:5" x14ac:dyDescent="0.2">
      <c r="A163">
        <v>161</v>
      </c>
      <c r="B163">
        <v>0.50878900000000005</v>
      </c>
      <c r="C163">
        <v>0.38671899999999998</v>
      </c>
      <c r="D163">
        <v>0.38671899999999998</v>
      </c>
      <c r="E163">
        <f>0.177753</f>
        <v>0.17775299999999999</v>
      </c>
    </row>
    <row r="164" spans="1:5" x14ac:dyDescent="0.2">
      <c r="A164">
        <v>162</v>
      </c>
      <c r="B164">
        <v>0.63290400000000002</v>
      </c>
      <c r="C164">
        <v>0.55532800000000004</v>
      </c>
      <c r="D164">
        <v>0.55468799999999996</v>
      </c>
      <c r="E164">
        <f>0.132048</f>
        <v>0.132048</v>
      </c>
    </row>
    <row r="165" spans="1:5" x14ac:dyDescent="0.2">
      <c r="A165">
        <v>163</v>
      </c>
      <c r="B165">
        <v>0.69531200000000004</v>
      </c>
      <c r="C165">
        <v>0.68676800000000005</v>
      </c>
      <c r="D165">
        <v>0.68652299999999999</v>
      </c>
      <c r="E165">
        <f>0.057914</f>
        <v>5.7914E-2</v>
      </c>
    </row>
    <row r="166" spans="1:5" x14ac:dyDescent="0.2">
      <c r="A166">
        <v>164</v>
      </c>
      <c r="B166">
        <v>0.68249499999999996</v>
      </c>
      <c r="C166">
        <v>0.75244100000000003</v>
      </c>
      <c r="D166">
        <v>0.75195299999999998</v>
      </c>
      <c r="E166">
        <v>2.8527E-2</v>
      </c>
    </row>
    <row r="167" spans="1:5" x14ac:dyDescent="0.2">
      <c r="A167">
        <v>165</v>
      </c>
      <c r="B167">
        <v>0.59722900000000001</v>
      </c>
      <c r="C167">
        <v>0.73800699999999997</v>
      </c>
      <c r="D167">
        <v>0.73730499999999999</v>
      </c>
      <c r="E167">
        <v>0.108502</v>
      </c>
    </row>
    <row r="168" spans="1:5" x14ac:dyDescent="0.2">
      <c r="A168">
        <v>166</v>
      </c>
      <c r="B168">
        <v>0.458038</v>
      </c>
      <c r="C168">
        <v>0.64666699999999999</v>
      </c>
      <c r="D168">
        <v>0.64648399999999995</v>
      </c>
      <c r="E168">
        <v>0.16459299999999999</v>
      </c>
    </row>
    <row r="169" spans="1:5" x14ac:dyDescent="0.2">
      <c r="A169">
        <v>167</v>
      </c>
      <c r="B169">
        <v>0.29525800000000002</v>
      </c>
      <c r="C169">
        <v>0.49825999999999998</v>
      </c>
      <c r="D169">
        <v>0.49804700000000002</v>
      </c>
      <c r="E169">
        <v>0.184586</v>
      </c>
    </row>
    <row r="170" spans="1:5" x14ac:dyDescent="0.2">
      <c r="A170">
        <v>168</v>
      </c>
      <c r="B170">
        <v>0.144287</v>
      </c>
      <c r="C170">
        <v>0.32504300000000003</v>
      </c>
      <c r="D170">
        <v>0.32421899999999998</v>
      </c>
      <c r="E170">
        <v>0.163906</v>
      </c>
    </row>
    <row r="171" spans="1:5" x14ac:dyDescent="0.2">
      <c r="A171">
        <v>169</v>
      </c>
      <c r="B171">
        <v>3.8268999999999997E-2</v>
      </c>
      <c r="C171">
        <v>0.16491700000000001</v>
      </c>
      <c r="D171">
        <v>0.16406200000000001</v>
      </c>
      <c r="E171">
        <v>0.107111</v>
      </c>
    </row>
    <row r="172" spans="1:5" x14ac:dyDescent="0.2">
      <c r="A172">
        <v>170</v>
      </c>
      <c r="B172">
        <v>2.4399999999999999E-4</v>
      </c>
      <c r="C172">
        <v>5.2856E-2</v>
      </c>
      <c r="D172">
        <v>5.2734000000000003E-2</v>
      </c>
      <c r="E172">
        <v>2.6797000000000001E-2</v>
      </c>
    </row>
    <row r="173" spans="1:5" x14ac:dyDescent="0.2">
      <c r="A173">
        <v>171</v>
      </c>
      <c r="B173">
        <v>3.8452E-2</v>
      </c>
      <c r="C173">
        <v>1.3184E-2</v>
      </c>
      <c r="D173">
        <v>1.2695E-2</v>
      </c>
      <c r="E173">
        <f>0.059623</f>
        <v>5.9623000000000002E-2</v>
      </c>
    </row>
    <row r="174" spans="1:5" x14ac:dyDescent="0.2">
      <c r="A174">
        <v>172</v>
      </c>
      <c r="B174">
        <v>0.14450099999999999</v>
      </c>
      <c r="C174">
        <v>5.4535E-2</v>
      </c>
      <c r="D174">
        <v>5.3711000000000002E-2</v>
      </c>
      <c r="E174">
        <f>0.133301</f>
        <v>0.133301</v>
      </c>
    </row>
    <row r="175" spans="1:5" x14ac:dyDescent="0.2">
      <c r="A175">
        <v>173</v>
      </c>
      <c r="B175">
        <v>0.29528799999999999</v>
      </c>
      <c r="C175">
        <v>0.167877</v>
      </c>
      <c r="D175">
        <v>0.166992</v>
      </c>
      <c r="E175">
        <f>0.178264</f>
        <v>0.17826400000000001</v>
      </c>
    </row>
    <row r="176" spans="1:5" x14ac:dyDescent="0.2">
      <c r="A176">
        <v>174</v>
      </c>
      <c r="B176">
        <v>0.458038</v>
      </c>
      <c r="C176">
        <v>0.32855200000000001</v>
      </c>
      <c r="D176">
        <v>0.328125</v>
      </c>
      <c r="E176">
        <f>0.184742</f>
        <v>0.18474199999999999</v>
      </c>
    </row>
    <row r="177" spans="1:5" x14ac:dyDescent="0.2">
      <c r="A177">
        <v>175</v>
      </c>
      <c r="B177">
        <v>0.59732099999999999</v>
      </c>
      <c r="C177">
        <v>0.50158700000000001</v>
      </c>
      <c r="D177">
        <v>0.50097700000000001</v>
      </c>
      <c r="E177">
        <f>0.151232</f>
        <v>0.15123200000000001</v>
      </c>
    </row>
    <row r="178" spans="1:5" x14ac:dyDescent="0.2">
      <c r="A178">
        <v>176</v>
      </c>
      <c r="B178">
        <v>0.68276999999999999</v>
      </c>
      <c r="C178">
        <v>0.64929199999999998</v>
      </c>
      <c r="D178">
        <v>0.64843799999999996</v>
      </c>
      <c r="E178">
        <f>0.084997</f>
        <v>8.4997000000000003E-2</v>
      </c>
    </row>
    <row r="179" spans="1:5" x14ac:dyDescent="0.2">
      <c r="A179">
        <v>177</v>
      </c>
      <c r="B179">
        <v>0.69558699999999996</v>
      </c>
      <c r="C179">
        <v>0.73934900000000003</v>
      </c>
      <c r="D179">
        <v>0.73925799999999997</v>
      </c>
      <c r="E179">
        <f>0.000419</f>
        <v>4.1899999999999999E-4</v>
      </c>
    </row>
    <row r="180" spans="1:5" x14ac:dyDescent="0.2">
      <c r="A180">
        <v>178</v>
      </c>
      <c r="B180">
        <v>0.632965</v>
      </c>
      <c r="C180">
        <v>0.75204499999999996</v>
      </c>
      <c r="D180">
        <v>0.75195299999999998</v>
      </c>
      <c r="E180">
        <v>8.3825999999999998E-2</v>
      </c>
    </row>
    <row r="181" spans="1:5" x14ac:dyDescent="0.2">
      <c r="A181">
        <v>179</v>
      </c>
      <c r="B181">
        <v>0.50872799999999996</v>
      </c>
      <c r="C181">
        <v>0.68475299999999995</v>
      </c>
      <c r="D181">
        <v>0.68457000000000001</v>
      </c>
      <c r="E181">
        <v>0.149477</v>
      </c>
    </row>
    <row r="182" spans="1:5" x14ac:dyDescent="0.2">
      <c r="A182">
        <v>180</v>
      </c>
      <c r="B182">
        <v>0.35000599999999998</v>
      </c>
      <c r="C182">
        <v>0.55221600000000004</v>
      </c>
      <c r="D182">
        <v>0.55175799999999997</v>
      </c>
      <c r="E182">
        <v>0.182282</v>
      </c>
    </row>
    <row r="183" spans="1:5" x14ac:dyDescent="0.2">
      <c r="A183">
        <v>181</v>
      </c>
      <c r="B183">
        <v>0.19125400000000001</v>
      </c>
      <c r="C183">
        <v>0.38324000000000003</v>
      </c>
      <c r="D183">
        <v>0.38281199999999999</v>
      </c>
      <c r="E183">
        <v>0.175063</v>
      </c>
    </row>
    <row r="184" spans="1:5" x14ac:dyDescent="0.2">
      <c r="A184">
        <v>182</v>
      </c>
      <c r="B184">
        <v>6.7108000000000001E-2</v>
      </c>
      <c r="C184">
        <v>0.21462999999999999</v>
      </c>
      <c r="D184">
        <v>0.213867</v>
      </c>
      <c r="E184">
        <v>0.12944800000000001</v>
      </c>
    </row>
    <row r="185" spans="1:5" x14ac:dyDescent="0.2">
      <c r="A185">
        <v>183</v>
      </c>
      <c r="B185">
        <v>4.5469999999999998E-3</v>
      </c>
      <c r="C185">
        <v>8.3099000000000006E-2</v>
      </c>
      <c r="D185">
        <v>8.3007999999999998E-2</v>
      </c>
      <c r="E185">
        <v>5.5307000000000002E-2</v>
      </c>
    </row>
    <row r="186" spans="1:5" x14ac:dyDescent="0.2">
      <c r="A186">
        <v>184</v>
      </c>
      <c r="B186">
        <v>1.7242E-2</v>
      </c>
      <c r="C186">
        <v>1.7273E-2</v>
      </c>
      <c r="D186">
        <v>1.6601999999999999E-2</v>
      </c>
      <c r="E186">
        <f>0.031296</f>
        <v>3.1295999999999997E-2</v>
      </c>
    </row>
    <row r="187" spans="1:5" x14ac:dyDescent="0.2">
      <c r="A187">
        <v>185</v>
      </c>
      <c r="B187">
        <v>0.10253900000000001</v>
      </c>
      <c r="C187">
        <v>3.1615999999999998E-2</v>
      </c>
      <c r="D187">
        <v>3.125E-2</v>
      </c>
      <c r="E187">
        <f>0.11134</f>
        <v>0.11133999999999999</v>
      </c>
    </row>
    <row r="188" spans="1:5" x14ac:dyDescent="0.2">
      <c r="A188">
        <v>186</v>
      </c>
      <c r="B188">
        <v>0.24188200000000001</v>
      </c>
      <c r="C188">
        <v>0.123199</v>
      </c>
      <c r="D188">
        <v>0.123047</v>
      </c>
      <c r="E188">
        <f>0.167313</f>
        <v>0.16731299999999999</v>
      </c>
    </row>
    <row r="189" spans="1:5" x14ac:dyDescent="0.2">
      <c r="A189">
        <v>187</v>
      </c>
      <c r="B189">
        <v>0.404694</v>
      </c>
      <c r="C189">
        <v>0.271729</v>
      </c>
      <c r="D189">
        <v>0.271484</v>
      </c>
      <c r="E189">
        <f>0.187122</f>
        <v>0.18712200000000001</v>
      </c>
    </row>
    <row r="190" spans="1:5" x14ac:dyDescent="0.2">
      <c r="A190">
        <v>188</v>
      </c>
      <c r="B190">
        <v>0.55551099999999998</v>
      </c>
      <c r="C190">
        <v>0.444855</v>
      </c>
      <c r="D190">
        <v>0.44433600000000001</v>
      </c>
      <c r="E190">
        <f>0.166463</f>
        <v>0.166463</v>
      </c>
    </row>
    <row r="191" spans="1:5" x14ac:dyDescent="0.2">
      <c r="A191">
        <v>189</v>
      </c>
      <c r="B191">
        <v>0.66149899999999995</v>
      </c>
      <c r="C191">
        <v>0.60488900000000001</v>
      </c>
      <c r="D191">
        <v>0.60449200000000003</v>
      </c>
      <c r="E191">
        <f>0.10986</f>
        <v>0.10986</v>
      </c>
    </row>
    <row r="192" spans="1:5" x14ac:dyDescent="0.2">
      <c r="A192">
        <v>190</v>
      </c>
      <c r="B192">
        <v>0.69964599999999999</v>
      </c>
      <c r="C192">
        <v>0.71704100000000004</v>
      </c>
      <c r="D192">
        <v>0.71679700000000002</v>
      </c>
      <c r="E192">
        <f>0.029605</f>
        <v>2.9604999999999999E-2</v>
      </c>
    </row>
    <row r="193" spans="1:5" x14ac:dyDescent="0.2">
      <c r="A193">
        <v>191</v>
      </c>
      <c r="B193">
        <v>0.66159100000000004</v>
      </c>
      <c r="C193">
        <v>0.75683599999999995</v>
      </c>
      <c r="D193">
        <v>0.75683599999999995</v>
      </c>
      <c r="E193">
        <v>5.6859E-2</v>
      </c>
    </row>
    <row r="194" spans="1:5" x14ac:dyDescent="0.2">
      <c r="A194">
        <v>192</v>
      </c>
      <c r="B194">
        <v>0.55560299999999996</v>
      </c>
      <c r="C194">
        <v>0.71560699999999999</v>
      </c>
      <c r="D194">
        <v>0.71484400000000003</v>
      </c>
      <c r="E194">
        <v>0.130713</v>
      </c>
    </row>
    <row r="195" spans="1:5" x14ac:dyDescent="0.2">
      <c r="A195">
        <v>193</v>
      </c>
      <c r="B195">
        <v>0.40472399999999997</v>
      </c>
      <c r="C195">
        <v>0.60229500000000002</v>
      </c>
      <c r="D195">
        <v>0.60156200000000004</v>
      </c>
      <c r="E195">
        <v>0.17573900000000001</v>
      </c>
    </row>
    <row r="196" spans="1:5" x14ac:dyDescent="0.2">
      <c r="A196">
        <v>194</v>
      </c>
      <c r="B196">
        <v>0.24188200000000001</v>
      </c>
      <c r="C196">
        <v>0.441467</v>
      </c>
      <c r="D196">
        <v>0.44140600000000002</v>
      </c>
      <c r="E196">
        <v>0.18204000000000001</v>
      </c>
    </row>
    <row r="197" spans="1:5" x14ac:dyDescent="0.2">
      <c r="A197">
        <v>195</v>
      </c>
      <c r="B197">
        <v>0.10269200000000001</v>
      </c>
      <c r="C197">
        <v>0.26840199999999997</v>
      </c>
      <c r="D197">
        <v>0.26757799999999998</v>
      </c>
      <c r="E197">
        <v>0.14838899999999999</v>
      </c>
    </row>
    <row r="198" spans="1:5" x14ac:dyDescent="0.2">
      <c r="A198">
        <v>196</v>
      </c>
      <c r="B198">
        <v>1.7455999999999999E-2</v>
      </c>
      <c r="C198">
        <v>0.12085</v>
      </c>
      <c r="D198">
        <v>0.120117</v>
      </c>
      <c r="E198">
        <v>8.2194000000000003E-2</v>
      </c>
    </row>
    <row r="199" spans="1:5" x14ac:dyDescent="0.2">
      <c r="A199">
        <v>197</v>
      </c>
      <c r="B199">
        <v>4.6690000000000004E-3</v>
      </c>
      <c r="C199">
        <v>3.0884000000000002E-2</v>
      </c>
      <c r="D199">
        <v>3.0273000000000001E-2</v>
      </c>
      <c r="E199">
        <f>0.002195</f>
        <v>2.1949999999999999E-3</v>
      </c>
    </row>
    <row r="200" spans="1:5" x14ac:dyDescent="0.2">
      <c r="A200">
        <v>198</v>
      </c>
      <c r="B200">
        <v>6.7139000000000004E-2</v>
      </c>
      <c r="C200">
        <v>1.8065999999999999E-2</v>
      </c>
      <c r="D200">
        <v>1.7578E-2</v>
      </c>
      <c r="E200">
        <f>0.086408</f>
        <v>8.6407999999999999E-2</v>
      </c>
    </row>
    <row r="201" spans="1:5" x14ac:dyDescent="0.2">
      <c r="A201">
        <v>199</v>
      </c>
      <c r="B201">
        <v>0.19125400000000001</v>
      </c>
      <c r="C201">
        <v>8.5205000000000003E-2</v>
      </c>
      <c r="D201">
        <v>8.4960999999999995E-2</v>
      </c>
      <c r="E201">
        <f>0.15213</f>
        <v>0.15212999999999999</v>
      </c>
    </row>
    <row r="202" spans="1:5" x14ac:dyDescent="0.2">
      <c r="A202">
        <v>200</v>
      </c>
      <c r="B202">
        <v>0.34997600000000001</v>
      </c>
      <c r="C202">
        <v>0.21759000000000001</v>
      </c>
      <c r="D202">
        <v>0.21679699999999999</v>
      </c>
      <c r="E202">
        <f>0.185076</f>
        <v>0.18507599999999999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4D12-155A-A94E-ABC1-0D570CF1447E}">
  <dimension ref="A1:U202"/>
  <sheetViews>
    <sheetView workbookViewId="0">
      <selection activeCell="U29" sqref="A1:XFD1048576"/>
    </sheetView>
  </sheetViews>
  <sheetFormatPr baseColWidth="10" defaultColWidth="8.83203125" defaultRowHeight="15" x14ac:dyDescent="0.2"/>
  <cols>
    <col min="1" max="1" width="4.1640625" bestFit="1" customWidth="1"/>
    <col min="2" max="5" width="8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 s="2"/>
    </row>
    <row r="3" spans="1:21" x14ac:dyDescent="0.2">
      <c r="A3">
        <v>1</v>
      </c>
      <c r="B3">
        <v>0.69973799999999997</v>
      </c>
      <c r="C3">
        <v>0.22137499999999999</v>
      </c>
      <c r="D3">
        <v>0.22070300000000001</v>
      </c>
      <c r="E3">
        <f>0.000332</f>
        <v>3.3199999999999999E-4</v>
      </c>
    </row>
    <row r="4" spans="1:21" x14ac:dyDescent="0.2">
      <c r="A4">
        <v>2</v>
      </c>
      <c r="B4">
        <v>0.35012799999999999</v>
      </c>
      <c r="C4">
        <v>0.60684199999999999</v>
      </c>
      <c r="D4">
        <v>0.60644500000000001</v>
      </c>
      <c r="E4">
        <f>0.001198</f>
        <v>1.1980000000000001E-3</v>
      </c>
    </row>
    <row r="5" spans="1:21" x14ac:dyDescent="0.2">
      <c r="A5">
        <v>3</v>
      </c>
      <c r="B5">
        <v>7.0200000000000004E-4</v>
      </c>
      <c r="C5">
        <v>0.35293600000000003</v>
      </c>
      <c r="D5">
        <v>0.35253899999999999</v>
      </c>
      <c r="E5">
        <f>0.001495</f>
        <v>1.495E-3</v>
      </c>
    </row>
    <row r="6" spans="1:21" x14ac:dyDescent="0.2">
      <c r="A6">
        <v>4</v>
      </c>
      <c r="B6">
        <v>0.35012799999999999</v>
      </c>
      <c r="C6">
        <v>0.11788899999999999</v>
      </c>
      <c r="D6">
        <v>0.117188</v>
      </c>
      <c r="E6">
        <f>0.000988</f>
        <v>9.8799999999999995E-4</v>
      </c>
    </row>
    <row r="7" spans="1:21" x14ac:dyDescent="0.2">
      <c r="A7">
        <v>5</v>
      </c>
      <c r="B7">
        <v>0.69930999999999999</v>
      </c>
      <c r="C7">
        <v>0.41278100000000001</v>
      </c>
      <c r="D7">
        <v>0.412109</v>
      </c>
      <c r="E7">
        <v>6.2000000000000003E-5</v>
      </c>
    </row>
    <row r="8" spans="1:21" x14ac:dyDescent="0.2">
      <c r="A8">
        <v>6</v>
      </c>
      <c r="B8">
        <v>0.34991499999999998</v>
      </c>
      <c r="C8">
        <v>0.65396100000000001</v>
      </c>
      <c r="D8">
        <v>0.65332000000000001</v>
      </c>
      <c r="E8">
        <v>2.2790000000000002E-3</v>
      </c>
    </row>
    <row r="9" spans="1:21" x14ac:dyDescent="0.2">
      <c r="A9">
        <v>7</v>
      </c>
      <c r="B9">
        <v>9.2E-5</v>
      </c>
      <c r="C9">
        <v>0.357269</v>
      </c>
      <c r="D9">
        <v>0.35644500000000001</v>
      </c>
      <c r="E9">
        <v>6.5519999999999997E-3</v>
      </c>
    </row>
    <row r="10" spans="1:21" x14ac:dyDescent="0.2">
      <c r="A10">
        <v>8</v>
      </c>
      <c r="B10">
        <v>0.35000599999999998</v>
      </c>
      <c r="C10">
        <v>0.11853</v>
      </c>
      <c r="D10">
        <v>0.11816400000000001</v>
      </c>
      <c r="E10">
        <v>1.2241999999999999E-2</v>
      </c>
    </row>
    <row r="11" spans="1:21" x14ac:dyDescent="0.2">
      <c r="A11">
        <v>9</v>
      </c>
      <c r="B11">
        <v>0.69912700000000005</v>
      </c>
      <c r="C11">
        <v>0.41275000000000001</v>
      </c>
      <c r="D11">
        <v>0.412109</v>
      </c>
      <c r="E11">
        <v>1.7097999999999999E-2</v>
      </c>
    </row>
    <row r="12" spans="1:21" x14ac:dyDescent="0.2">
      <c r="A12">
        <v>10</v>
      </c>
      <c r="B12">
        <v>0.349823</v>
      </c>
      <c r="C12">
        <v>0.65216099999999999</v>
      </c>
      <c r="D12">
        <v>0.65136700000000003</v>
      </c>
      <c r="E12">
        <v>1.8863000000000001E-2</v>
      </c>
    </row>
    <row r="13" spans="1:21" x14ac:dyDescent="0.2">
      <c r="A13">
        <v>11</v>
      </c>
      <c r="B13">
        <v>3.0499999999999999E-4</v>
      </c>
      <c r="C13">
        <v>0.357178</v>
      </c>
      <c r="D13">
        <v>0.35644500000000001</v>
      </c>
      <c r="E13">
        <v>1.5374000000000001E-2</v>
      </c>
    </row>
    <row r="14" spans="1:21" x14ac:dyDescent="0.2">
      <c r="A14">
        <v>12</v>
      </c>
      <c r="B14">
        <v>0.349823</v>
      </c>
      <c r="C14">
        <v>0.11770600000000001</v>
      </c>
      <c r="D14">
        <v>0.117188</v>
      </c>
      <c r="E14">
        <v>3.509E-3</v>
      </c>
      <c r="U14" s="1"/>
    </row>
    <row r="15" spans="1:21" x14ac:dyDescent="0.2">
      <c r="A15">
        <v>13</v>
      </c>
      <c r="B15">
        <v>0.69937099999999996</v>
      </c>
      <c r="C15">
        <v>0.41275000000000001</v>
      </c>
      <c r="D15">
        <v>0.412109</v>
      </c>
      <c r="E15">
        <f>0.019708</f>
        <v>1.9708E-2</v>
      </c>
    </row>
    <row r="16" spans="1:21" x14ac:dyDescent="0.2">
      <c r="A16">
        <v>14</v>
      </c>
      <c r="B16">
        <v>0.34988399999999997</v>
      </c>
      <c r="C16">
        <v>0.65170300000000003</v>
      </c>
      <c r="D16">
        <v>0.65136700000000003</v>
      </c>
      <c r="E16">
        <f>0.054917</f>
        <v>5.4917000000000001E-2</v>
      </c>
    </row>
    <row r="17" spans="1:5" x14ac:dyDescent="0.2">
      <c r="A17">
        <v>15</v>
      </c>
      <c r="B17">
        <v>7.0200000000000004E-4</v>
      </c>
      <c r="C17">
        <v>0.357178</v>
      </c>
      <c r="D17">
        <v>0.35644500000000001</v>
      </c>
      <c r="E17">
        <f>0.100289</f>
        <v>0.100289</v>
      </c>
    </row>
    <row r="18" spans="1:5" x14ac:dyDescent="0.2">
      <c r="A18">
        <v>16</v>
      </c>
      <c r="B18">
        <v>0.35009800000000002</v>
      </c>
      <c r="C18">
        <v>0.116302</v>
      </c>
      <c r="D18">
        <v>0.11621099999999999</v>
      </c>
      <c r="E18">
        <f>0.153069</f>
        <v>0.15306900000000001</v>
      </c>
    </row>
    <row r="19" spans="1:5" x14ac:dyDescent="0.2">
      <c r="A19">
        <v>17</v>
      </c>
      <c r="B19">
        <v>0.69992100000000002</v>
      </c>
      <c r="C19">
        <v>0.412659</v>
      </c>
      <c r="D19">
        <v>0.412109</v>
      </c>
      <c r="E19">
        <v>1.2022E-2</v>
      </c>
    </row>
    <row r="20" spans="1:5" x14ac:dyDescent="0.2">
      <c r="A20">
        <v>18</v>
      </c>
      <c r="B20">
        <v>0.34997600000000001</v>
      </c>
      <c r="C20">
        <v>0.65142800000000001</v>
      </c>
      <c r="D20">
        <v>0.65136700000000003</v>
      </c>
      <c r="E20">
        <v>0.34279199999999999</v>
      </c>
    </row>
    <row r="21" spans="1:5" x14ac:dyDescent="0.2">
      <c r="A21">
        <v>19</v>
      </c>
      <c r="B21">
        <v>8.5400000000000005E-4</v>
      </c>
      <c r="C21">
        <v>0.35720800000000003</v>
      </c>
      <c r="D21">
        <v>0.35644500000000001</v>
      </c>
      <c r="E21">
        <v>3.9924000000000001E-2</v>
      </c>
    </row>
    <row r="22" spans="1:5" x14ac:dyDescent="0.2">
      <c r="A22">
        <v>20</v>
      </c>
      <c r="B22">
        <v>0.35012799999999999</v>
      </c>
      <c r="C22">
        <v>0.117828</v>
      </c>
      <c r="D22">
        <v>0.117188</v>
      </c>
      <c r="E22">
        <f>0.234067</f>
        <v>0.234067</v>
      </c>
    </row>
    <row r="23" spans="1:5" x14ac:dyDescent="0.2">
      <c r="A23">
        <v>21</v>
      </c>
      <c r="B23">
        <v>0.69964599999999999</v>
      </c>
      <c r="C23">
        <v>0.41278100000000001</v>
      </c>
      <c r="D23">
        <v>0.412109</v>
      </c>
      <c r="E23">
        <v>3.3561000000000001E-2</v>
      </c>
    </row>
    <row r="24" spans="1:5" x14ac:dyDescent="0.2">
      <c r="A24">
        <v>22</v>
      </c>
      <c r="B24">
        <v>0.350159</v>
      </c>
      <c r="C24">
        <v>0.65231300000000003</v>
      </c>
      <c r="D24">
        <v>0.65136700000000003</v>
      </c>
      <c r="E24">
        <v>0.25825799999999999</v>
      </c>
    </row>
    <row r="25" spans="1:5" x14ac:dyDescent="0.2">
      <c r="A25">
        <v>23</v>
      </c>
      <c r="B25">
        <v>6.0999999999999997E-4</v>
      </c>
      <c r="C25">
        <v>0.35720800000000003</v>
      </c>
      <c r="D25">
        <v>0.35644500000000001</v>
      </c>
      <c r="E25">
        <f>0.045825</f>
        <v>4.5824999999999998E-2</v>
      </c>
    </row>
    <row r="26" spans="1:5" x14ac:dyDescent="0.2">
      <c r="A26">
        <v>24</v>
      </c>
      <c r="B26">
        <v>0.35009800000000002</v>
      </c>
      <c r="C26">
        <v>0.118256</v>
      </c>
      <c r="D26">
        <v>0.11816400000000001</v>
      </c>
      <c r="E26">
        <f>0.284823</f>
        <v>0.28482299999999999</v>
      </c>
    </row>
    <row r="27" spans="1:5" x14ac:dyDescent="0.2">
      <c r="A27">
        <v>25</v>
      </c>
      <c r="B27">
        <v>0.69928000000000001</v>
      </c>
      <c r="C27">
        <v>0.41278100000000001</v>
      </c>
      <c r="D27">
        <v>0.412109</v>
      </c>
      <c r="E27">
        <v>1.3276E-2</v>
      </c>
    </row>
    <row r="28" spans="1:5" x14ac:dyDescent="0.2">
      <c r="A28">
        <v>26</v>
      </c>
      <c r="B28">
        <v>0.34988399999999997</v>
      </c>
      <c r="C28">
        <v>0.65362500000000001</v>
      </c>
      <c r="D28">
        <v>0.65332000000000001</v>
      </c>
      <c r="E28">
        <v>0.25743300000000002</v>
      </c>
    </row>
    <row r="29" spans="1:5" x14ac:dyDescent="0.2">
      <c r="A29">
        <v>27</v>
      </c>
      <c r="B29">
        <v>3.1000000000000001E-5</v>
      </c>
      <c r="C29">
        <v>0.35730000000000001</v>
      </c>
      <c r="D29">
        <v>0.35644500000000001</v>
      </c>
      <c r="E29">
        <f>0.033534</f>
        <v>3.3534000000000001E-2</v>
      </c>
    </row>
    <row r="30" spans="1:5" x14ac:dyDescent="0.2">
      <c r="A30">
        <v>28</v>
      </c>
      <c r="B30">
        <v>0.35000599999999998</v>
      </c>
      <c r="C30">
        <v>0.11853</v>
      </c>
      <c r="D30">
        <v>0.11816400000000001</v>
      </c>
      <c r="E30">
        <f>0.269837</f>
        <v>0.26983699999999999</v>
      </c>
    </row>
    <row r="31" spans="1:5" x14ac:dyDescent="0.2">
      <c r="A31">
        <v>29</v>
      </c>
      <c r="B31">
        <v>0.69912700000000005</v>
      </c>
      <c r="C31">
        <v>0.41275000000000001</v>
      </c>
      <c r="D31">
        <v>0.412109</v>
      </c>
      <c r="E31">
        <v>2.7324000000000001E-2</v>
      </c>
    </row>
    <row r="32" spans="1:5" x14ac:dyDescent="0.2">
      <c r="A32">
        <v>30</v>
      </c>
      <c r="B32">
        <v>0.349823</v>
      </c>
      <c r="C32">
        <v>0.65212999999999999</v>
      </c>
      <c r="D32">
        <v>0.65136700000000003</v>
      </c>
      <c r="E32">
        <v>0.26694400000000001</v>
      </c>
    </row>
    <row r="33" spans="1:5" x14ac:dyDescent="0.2">
      <c r="A33">
        <v>31</v>
      </c>
      <c r="B33">
        <v>3.3599999999999998E-4</v>
      </c>
      <c r="C33">
        <v>0.357178</v>
      </c>
      <c r="D33">
        <v>0.35644500000000001</v>
      </c>
      <c r="E33">
        <f>0.02792</f>
        <v>2.792E-2</v>
      </c>
    </row>
    <row r="34" spans="1:5" x14ac:dyDescent="0.2">
      <c r="A34">
        <v>32</v>
      </c>
      <c r="B34">
        <v>0.349823</v>
      </c>
      <c r="C34">
        <v>0.117615</v>
      </c>
      <c r="D34">
        <v>0.117188</v>
      </c>
      <c r="E34">
        <f>0.26909</f>
        <v>0.26909</v>
      </c>
    </row>
    <row r="35" spans="1:5" x14ac:dyDescent="0.2">
      <c r="A35">
        <v>33</v>
      </c>
      <c r="B35">
        <v>0.69937099999999996</v>
      </c>
      <c r="C35">
        <v>0.41275000000000001</v>
      </c>
      <c r="D35">
        <v>0.412109</v>
      </c>
      <c r="E35">
        <v>2.7108E-2</v>
      </c>
    </row>
    <row r="36" spans="1:5" x14ac:dyDescent="0.2">
      <c r="A36">
        <v>34</v>
      </c>
      <c r="B36">
        <v>0.34988399999999997</v>
      </c>
      <c r="C36">
        <v>0.65170300000000003</v>
      </c>
      <c r="D36">
        <v>0.65136700000000003</v>
      </c>
      <c r="E36">
        <v>0.26551200000000003</v>
      </c>
    </row>
    <row r="37" spans="1:5" x14ac:dyDescent="0.2">
      <c r="A37">
        <v>35</v>
      </c>
      <c r="B37">
        <v>7.0200000000000004E-4</v>
      </c>
      <c r="C37">
        <v>0.357178</v>
      </c>
      <c r="D37">
        <v>0.35644500000000001</v>
      </c>
      <c r="E37">
        <f>0.028845</f>
        <v>2.8844999999999999E-2</v>
      </c>
    </row>
    <row r="38" spans="1:5" x14ac:dyDescent="0.2">
      <c r="A38">
        <v>36</v>
      </c>
      <c r="B38">
        <v>0.35009800000000002</v>
      </c>
      <c r="C38">
        <v>0.116364</v>
      </c>
      <c r="D38">
        <v>0.11621099999999999</v>
      </c>
      <c r="E38">
        <f>0.268333</f>
        <v>0.26833299999999999</v>
      </c>
    </row>
    <row r="39" spans="1:5" x14ac:dyDescent="0.2">
      <c r="A39">
        <v>37</v>
      </c>
      <c r="B39">
        <v>0.69976799999999995</v>
      </c>
      <c r="C39">
        <v>0.412659</v>
      </c>
      <c r="D39">
        <v>0.412109</v>
      </c>
      <c r="E39">
        <v>2.6449E-2</v>
      </c>
    </row>
    <row r="40" spans="1:5" x14ac:dyDescent="0.2">
      <c r="A40">
        <v>38</v>
      </c>
      <c r="B40">
        <v>0.35009800000000002</v>
      </c>
      <c r="C40">
        <v>0.65173300000000001</v>
      </c>
      <c r="D40">
        <v>0.65136700000000003</v>
      </c>
      <c r="E40">
        <v>0.26581700000000003</v>
      </c>
    </row>
    <row r="41" spans="1:5" x14ac:dyDescent="0.2">
      <c r="A41">
        <v>39</v>
      </c>
      <c r="B41">
        <v>7.0200000000000004E-4</v>
      </c>
      <c r="C41">
        <v>0.35720800000000003</v>
      </c>
      <c r="D41">
        <v>0.35644500000000001</v>
      </c>
      <c r="E41">
        <f>0.029383</f>
        <v>2.9382999999999999E-2</v>
      </c>
    </row>
    <row r="42" spans="1:5" x14ac:dyDescent="0.2">
      <c r="A42">
        <v>40</v>
      </c>
      <c r="B42">
        <v>0.35012799999999999</v>
      </c>
      <c r="C42">
        <v>0.118103</v>
      </c>
      <c r="D42">
        <v>0.117188</v>
      </c>
      <c r="E42">
        <f>0.26841</f>
        <v>0.26840999999999998</v>
      </c>
    </row>
    <row r="43" spans="1:5" x14ac:dyDescent="0.2">
      <c r="A43">
        <v>41</v>
      </c>
      <c r="B43">
        <v>0.69930999999999999</v>
      </c>
      <c r="C43">
        <v>0.41278100000000001</v>
      </c>
      <c r="D43">
        <v>0.412109</v>
      </c>
      <c r="E43">
        <v>2.6023999999999999E-2</v>
      </c>
    </row>
    <row r="44" spans="1:5" x14ac:dyDescent="0.2">
      <c r="A44">
        <v>42</v>
      </c>
      <c r="B44">
        <v>0.34991499999999998</v>
      </c>
      <c r="C44">
        <v>0.654053</v>
      </c>
      <c r="D44">
        <v>0.65332000000000001</v>
      </c>
      <c r="E44">
        <v>0.26682499999999998</v>
      </c>
    </row>
    <row r="45" spans="1:5" x14ac:dyDescent="0.2">
      <c r="A45">
        <v>43</v>
      </c>
      <c r="B45">
        <v>1.5300000000000001E-4</v>
      </c>
      <c r="C45">
        <v>0.357269</v>
      </c>
      <c r="D45">
        <v>0.35644500000000001</v>
      </c>
      <c r="E45">
        <f>0.029447</f>
        <v>2.9447000000000001E-2</v>
      </c>
    </row>
    <row r="46" spans="1:5" x14ac:dyDescent="0.2">
      <c r="A46">
        <v>44</v>
      </c>
      <c r="B46">
        <v>0.35000599999999998</v>
      </c>
      <c r="C46">
        <v>0.11853</v>
      </c>
      <c r="D46">
        <v>0.11816400000000001</v>
      </c>
      <c r="E46">
        <f>0.268124</f>
        <v>0.26812399999999997</v>
      </c>
    </row>
    <row r="47" spans="1:5" x14ac:dyDescent="0.2">
      <c r="A47">
        <v>45</v>
      </c>
      <c r="B47">
        <v>0.69909699999999997</v>
      </c>
      <c r="C47">
        <v>0.41275000000000001</v>
      </c>
      <c r="D47">
        <v>0.412109</v>
      </c>
      <c r="E47">
        <v>2.6171E-2</v>
      </c>
    </row>
    <row r="48" spans="1:5" x14ac:dyDescent="0.2">
      <c r="A48">
        <v>46</v>
      </c>
      <c r="B48">
        <v>0.349823</v>
      </c>
      <c r="C48">
        <v>0.65219099999999997</v>
      </c>
      <c r="D48">
        <v>0.65136700000000003</v>
      </c>
      <c r="E48">
        <v>0.26566000000000001</v>
      </c>
    </row>
    <row r="49" spans="1:5" x14ac:dyDescent="0.2">
      <c r="A49">
        <v>47</v>
      </c>
      <c r="B49">
        <v>3.0499999999999999E-4</v>
      </c>
      <c r="C49">
        <v>0.357178</v>
      </c>
      <c r="D49">
        <v>0.35644500000000001</v>
      </c>
      <c r="E49">
        <f>0.029118</f>
        <v>2.9118000000000002E-2</v>
      </c>
    </row>
    <row r="50" spans="1:5" x14ac:dyDescent="0.2">
      <c r="A50">
        <v>48</v>
      </c>
      <c r="B50">
        <v>0.349823</v>
      </c>
      <c r="C50">
        <v>0.117767</v>
      </c>
      <c r="D50">
        <v>0.117188</v>
      </c>
      <c r="E50">
        <f>0.268516</f>
        <v>0.26851599999999998</v>
      </c>
    </row>
    <row r="51" spans="1:5" x14ac:dyDescent="0.2">
      <c r="A51">
        <v>49</v>
      </c>
      <c r="B51">
        <v>0.69934099999999999</v>
      </c>
      <c r="C51">
        <v>0.41275000000000001</v>
      </c>
      <c r="D51">
        <v>0.412109</v>
      </c>
      <c r="E51">
        <v>2.6707000000000002E-2</v>
      </c>
    </row>
    <row r="52" spans="1:5" x14ac:dyDescent="0.2">
      <c r="A52">
        <v>50</v>
      </c>
      <c r="B52">
        <v>0.34988399999999997</v>
      </c>
      <c r="C52">
        <v>0.65173300000000001</v>
      </c>
      <c r="D52">
        <v>0.65136700000000003</v>
      </c>
      <c r="E52">
        <v>0.26571299999999998</v>
      </c>
    </row>
    <row r="53" spans="1:5" x14ac:dyDescent="0.2">
      <c r="A53">
        <v>51</v>
      </c>
      <c r="B53">
        <v>7.0200000000000004E-4</v>
      </c>
      <c r="C53">
        <v>0.357178</v>
      </c>
      <c r="D53">
        <v>0.35644500000000001</v>
      </c>
      <c r="E53">
        <f>0.028758</f>
        <v>2.8757999999999999E-2</v>
      </c>
    </row>
    <row r="54" spans="1:5" x14ac:dyDescent="0.2">
      <c r="A54">
        <v>52</v>
      </c>
      <c r="B54">
        <v>0.35009800000000002</v>
      </c>
      <c r="C54">
        <v>0.116272</v>
      </c>
      <c r="D54">
        <v>0.11621099999999999</v>
      </c>
      <c r="E54">
        <f>0.269584</f>
        <v>0.26958399999999999</v>
      </c>
    </row>
    <row r="55" spans="1:5" x14ac:dyDescent="0.2">
      <c r="A55">
        <v>53</v>
      </c>
      <c r="B55">
        <v>0.69989000000000001</v>
      </c>
      <c r="C55">
        <v>0.412659</v>
      </c>
      <c r="D55">
        <v>0.412109</v>
      </c>
      <c r="E55">
        <v>2.6592000000000001E-2</v>
      </c>
    </row>
    <row r="56" spans="1:5" x14ac:dyDescent="0.2">
      <c r="A56">
        <v>54</v>
      </c>
      <c r="B56">
        <v>0.34997600000000001</v>
      </c>
      <c r="C56">
        <v>0.65142800000000001</v>
      </c>
      <c r="D56">
        <v>0.65136700000000003</v>
      </c>
      <c r="E56">
        <v>0.26550800000000002</v>
      </c>
    </row>
    <row r="57" spans="1:5" x14ac:dyDescent="0.2">
      <c r="A57">
        <v>55</v>
      </c>
      <c r="B57">
        <v>8.5400000000000005E-4</v>
      </c>
      <c r="C57">
        <v>0.35720800000000003</v>
      </c>
      <c r="D57">
        <v>0.35644500000000001</v>
      </c>
      <c r="E57">
        <f>0.029146</f>
        <v>2.9145999999999998E-2</v>
      </c>
    </row>
    <row r="58" spans="1:5" x14ac:dyDescent="0.2">
      <c r="A58">
        <v>56</v>
      </c>
      <c r="B58">
        <v>0.350159</v>
      </c>
      <c r="C58">
        <v>0.117798</v>
      </c>
      <c r="D58">
        <v>0.117188</v>
      </c>
      <c r="E58">
        <f>0.268387</f>
        <v>0.26838699999999999</v>
      </c>
    </row>
    <row r="59" spans="1:5" x14ac:dyDescent="0.2">
      <c r="A59">
        <v>57</v>
      </c>
      <c r="B59">
        <v>0.69967699999999999</v>
      </c>
      <c r="C59">
        <v>0.41278100000000001</v>
      </c>
      <c r="D59">
        <v>0.412109</v>
      </c>
      <c r="E59">
        <v>2.6126E-2</v>
      </c>
    </row>
    <row r="60" spans="1:5" x14ac:dyDescent="0.2">
      <c r="A60">
        <v>58</v>
      </c>
      <c r="B60">
        <v>0.350159</v>
      </c>
      <c r="C60">
        <v>0.65225200000000005</v>
      </c>
      <c r="D60">
        <v>0.65136700000000003</v>
      </c>
      <c r="E60">
        <v>0.26728499999999999</v>
      </c>
    </row>
    <row r="61" spans="1:5" x14ac:dyDescent="0.2">
      <c r="A61">
        <v>59</v>
      </c>
      <c r="B61">
        <v>6.0999999999999997E-4</v>
      </c>
      <c r="C61">
        <v>0.35720800000000003</v>
      </c>
      <c r="D61">
        <v>0.35644500000000001</v>
      </c>
      <c r="E61">
        <f>0.029503</f>
        <v>2.9503000000000001E-2</v>
      </c>
    </row>
    <row r="62" spans="1:5" x14ac:dyDescent="0.2">
      <c r="A62">
        <v>60</v>
      </c>
      <c r="B62">
        <v>0.35009800000000002</v>
      </c>
      <c r="C62">
        <v>0.118256</v>
      </c>
      <c r="D62">
        <v>0.11816400000000001</v>
      </c>
      <c r="E62">
        <f>0.26819</f>
        <v>0.26818999999999998</v>
      </c>
    </row>
    <row r="63" spans="1:5" x14ac:dyDescent="0.2">
      <c r="A63">
        <v>61</v>
      </c>
      <c r="B63">
        <v>0.69928000000000001</v>
      </c>
      <c r="C63">
        <v>0.41278100000000001</v>
      </c>
      <c r="D63">
        <v>0.412109</v>
      </c>
      <c r="E63">
        <v>2.6084E-2</v>
      </c>
    </row>
    <row r="64" spans="1:5" x14ac:dyDescent="0.2">
      <c r="A64">
        <v>62</v>
      </c>
      <c r="B64">
        <v>0.34988399999999997</v>
      </c>
      <c r="C64">
        <v>0.65365600000000001</v>
      </c>
      <c r="D64">
        <v>0.65332000000000001</v>
      </c>
      <c r="E64">
        <v>0.26562599999999997</v>
      </c>
    </row>
    <row r="65" spans="1:5" x14ac:dyDescent="0.2">
      <c r="A65">
        <v>63</v>
      </c>
      <c r="B65">
        <v>3.1000000000000001E-5</v>
      </c>
      <c r="C65">
        <v>0.35730000000000001</v>
      </c>
      <c r="D65">
        <v>0.35644500000000001</v>
      </c>
      <c r="E65">
        <f>0.029206</f>
        <v>2.9205999999999999E-2</v>
      </c>
    </row>
    <row r="66" spans="1:5" x14ac:dyDescent="0.2">
      <c r="A66">
        <v>64</v>
      </c>
      <c r="B66">
        <v>0.35000599999999998</v>
      </c>
      <c r="C66">
        <v>0.11853</v>
      </c>
      <c r="D66">
        <v>0.11816400000000001</v>
      </c>
      <c r="E66">
        <f>0.268437</f>
        <v>0.26843699999999998</v>
      </c>
    </row>
    <row r="67" spans="1:5" x14ac:dyDescent="0.2">
      <c r="A67">
        <v>65</v>
      </c>
      <c r="B67">
        <v>0.69912700000000005</v>
      </c>
      <c r="C67">
        <v>0.41275000000000001</v>
      </c>
      <c r="D67">
        <v>0.412109</v>
      </c>
      <c r="E67">
        <v>2.6658999999999999E-2</v>
      </c>
    </row>
    <row r="68" spans="1:5" x14ac:dyDescent="0.2">
      <c r="A68">
        <v>66</v>
      </c>
      <c r="B68">
        <v>0.349823</v>
      </c>
      <c r="C68">
        <v>0.65212999999999999</v>
      </c>
      <c r="D68">
        <v>0.65136700000000003</v>
      </c>
      <c r="E68">
        <v>0.26573099999999999</v>
      </c>
    </row>
    <row r="69" spans="1:5" x14ac:dyDescent="0.2">
      <c r="A69">
        <v>67</v>
      </c>
      <c r="B69">
        <v>3.0499999999999999E-4</v>
      </c>
      <c r="C69">
        <v>0.357178</v>
      </c>
      <c r="D69">
        <v>0.35644500000000001</v>
      </c>
      <c r="E69">
        <f>0.028721</f>
        <v>2.8721E-2</v>
      </c>
    </row>
    <row r="70" spans="1:5" x14ac:dyDescent="0.2">
      <c r="A70">
        <v>68</v>
      </c>
      <c r="B70">
        <v>0.349823</v>
      </c>
      <c r="C70">
        <v>0.117645</v>
      </c>
      <c r="D70">
        <v>0.117188</v>
      </c>
      <c r="E70">
        <f>0.269576</f>
        <v>0.26957599999999998</v>
      </c>
    </row>
    <row r="71" spans="1:5" x14ac:dyDescent="0.2">
      <c r="A71">
        <v>69</v>
      </c>
      <c r="B71">
        <v>0.69937099999999996</v>
      </c>
      <c r="C71">
        <v>0.41275000000000001</v>
      </c>
      <c r="D71">
        <v>0.412109</v>
      </c>
      <c r="E71">
        <v>2.6765000000000001E-2</v>
      </c>
    </row>
    <row r="72" spans="1:5" x14ac:dyDescent="0.2">
      <c r="A72">
        <v>70</v>
      </c>
      <c r="B72">
        <v>0.34988399999999997</v>
      </c>
      <c r="C72">
        <v>0.65170300000000003</v>
      </c>
      <c r="D72">
        <v>0.65136700000000003</v>
      </c>
      <c r="E72">
        <v>0.26544899999999999</v>
      </c>
    </row>
    <row r="73" spans="1:5" x14ac:dyDescent="0.2">
      <c r="A73">
        <v>71</v>
      </c>
      <c r="B73">
        <v>7.0200000000000004E-4</v>
      </c>
      <c r="C73">
        <v>0.357178</v>
      </c>
      <c r="D73">
        <v>0.35644500000000001</v>
      </c>
      <c r="E73">
        <f>0.028839</f>
        <v>2.8839E-2</v>
      </c>
    </row>
    <row r="74" spans="1:5" x14ac:dyDescent="0.2">
      <c r="A74">
        <v>72</v>
      </c>
      <c r="B74">
        <v>0.35009800000000002</v>
      </c>
      <c r="C74">
        <v>0.116364</v>
      </c>
      <c r="D74">
        <v>0.11621099999999999</v>
      </c>
      <c r="E74">
        <f>0.268349</f>
        <v>0.268349</v>
      </c>
    </row>
    <row r="75" spans="1:5" x14ac:dyDescent="0.2">
      <c r="A75">
        <v>73</v>
      </c>
      <c r="B75">
        <v>0.69979899999999995</v>
      </c>
      <c r="C75">
        <v>0.412659</v>
      </c>
      <c r="D75">
        <v>0.412109</v>
      </c>
      <c r="E75">
        <v>2.6463E-2</v>
      </c>
    </row>
    <row r="76" spans="1:5" x14ac:dyDescent="0.2">
      <c r="A76">
        <v>74</v>
      </c>
      <c r="B76">
        <v>0.35009800000000002</v>
      </c>
      <c r="C76">
        <v>0.65167200000000003</v>
      </c>
      <c r="D76">
        <v>0.65136700000000003</v>
      </c>
      <c r="E76">
        <v>0.26576899999999998</v>
      </c>
    </row>
    <row r="77" spans="1:5" x14ac:dyDescent="0.2">
      <c r="A77">
        <v>75</v>
      </c>
      <c r="B77">
        <v>7.3200000000000001E-4</v>
      </c>
      <c r="C77">
        <v>0.35720800000000003</v>
      </c>
      <c r="D77">
        <v>0.35644500000000001</v>
      </c>
      <c r="E77">
        <f>0.029373</f>
        <v>2.9373E-2</v>
      </c>
    </row>
    <row r="78" spans="1:5" x14ac:dyDescent="0.2">
      <c r="A78">
        <v>76</v>
      </c>
      <c r="B78">
        <v>0.35012799999999999</v>
      </c>
      <c r="C78">
        <v>0.118103</v>
      </c>
      <c r="D78">
        <v>0.117188</v>
      </c>
      <c r="E78">
        <f>0.268404</f>
        <v>0.26840399999999998</v>
      </c>
    </row>
    <row r="79" spans="1:5" x14ac:dyDescent="0.2">
      <c r="A79">
        <v>77</v>
      </c>
      <c r="B79">
        <v>0.69930999999999999</v>
      </c>
      <c r="C79">
        <v>0.41278100000000001</v>
      </c>
      <c r="D79">
        <v>0.412109</v>
      </c>
      <c r="E79">
        <v>2.6026000000000001E-2</v>
      </c>
    </row>
    <row r="80" spans="1:5" x14ac:dyDescent="0.2">
      <c r="A80">
        <v>78</v>
      </c>
      <c r="B80">
        <v>0.34994500000000001</v>
      </c>
      <c r="C80">
        <v>0.65411399999999997</v>
      </c>
      <c r="D80">
        <v>0.65332000000000001</v>
      </c>
      <c r="E80">
        <v>0.26685399999999998</v>
      </c>
    </row>
    <row r="81" spans="1:5" x14ac:dyDescent="0.2">
      <c r="A81">
        <v>79</v>
      </c>
      <c r="B81">
        <v>1.83E-4</v>
      </c>
      <c r="C81">
        <v>0.357269</v>
      </c>
      <c r="D81">
        <v>0.35644500000000001</v>
      </c>
      <c r="E81">
        <f>0.029451</f>
        <v>2.9451000000000001E-2</v>
      </c>
    </row>
    <row r="82" spans="1:5" x14ac:dyDescent="0.2">
      <c r="A82">
        <v>80</v>
      </c>
      <c r="B82">
        <v>0.35003699999999999</v>
      </c>
      <c r="C82">
        <v>0.11849999999999999</v>
      </c>
      <c r="D82">
        <v>0.11816400000000001</v>
      </c>
      <c r="E82">
        <f>0.26813</f>
        <v>0.26812999999999998</v>
      </c>
    </row>
    <row r="83" spans="1:5" x14ac:dyDescent="0.2">
      <c r="A83">
        <v>81</v>
      </c>
      <c r="B83">
        <v>0.69909699999999997</v>
      </c>
      <c r="C83">
        <v>0.41275000000000001</v>
      </c>
      <c r="D83">
        <v>0.412109</v>
      </c>
      <c r="E83">
        <v>2.6164E-2</v>
      </c>
    </row>
    <row r="84" spans="1:5" x14ac:dyDescent="0.2">
      <c r="A84">
        <v>82</v>
      </c>
      <c r="B84">
        <v>0.349823</v>
      </c>
      <c r="C84">
        <v>0.65219099999999997</v>
      </c>
      <c r="D84">
        <v>0.65136700000000003</v>
      </c>
      <c r="E84">
        <v>0.265652</v>
      </c>
    </row>
    <row r="85" spans="1:5" x14ac:dyDescent="0.2">
      <c r="A85">
        <v>83</v>
      </c>
      <c r="B85">
        <v>2.7500000000000002E-4</v>
      </c>
      <c r="C85">
        <v>0.357178</v>
      </c>
      <c r="D85">
        <v>0.35644500000000001</v>
      </c>
      <c r="E85">
        <f>0.029125</f>
        <v>2.9125000000000002E-2</v>
      </c>
    </row>
    <row r="86" spans="1:5" x14ac:dyDescent="0.2">
      <c r="A86">
        <v>84</v>
      </c>
      <c r="B86">
        <v>0.349823</v>
      </c>
      <c r="C86">
        <v>0.117828</v>
      </c>
      <c r="D86">
        <v>0.117188</v>
      </c>
      <c r="E86">
        <f>0.26849</f>
        <v>0.26849000000000001</v>
      </c>
    </row>
    <row r="87" spans="1:5" x14ac:dyDescent="0.2">
      <c r="A87">
        <v>85</v>
      </c>
      <c r="B87">
        <v>0.69934099999999999</v>
      </c>
      <c r="C87">
        <v>0.41275000000000001</v>
      </c>
      <c r="D87">
        <v>0.412109</v>
      </c>
      <c r="E87">
        <v>2.6705E-2</v>
      </c>
    </row>
    <row r="88" spans="1:5" x14ac:dyDescent="0.2">
      <c r="A88">
        <v>86</v>
      </c>
      <c r="B88">
        <v>0.34988399999999997</v>
      </c>
      <c r="C88">
        <v>0.65173300000000001</v>
      </c>
      <c r="D88">
        <v>0.65136700000000003</v>
      </c>
      <c r="E88">
        <v>0.26571400000000001</v>
      </c>
    </row>
    <row r="89" spans="1:5" x14ac:dyDescent="0.2">
      <c r="A89">
        <v>87</v>
      </c>
      <c r="B89">
        <v>7.0200000000000004E-4</v>
      </c>
      <c r="C89">
        <v>0.357178</v>
      </c>
      <c r="D89">
        <v>0.35644500000000001</v>
      </c>
      <c r="E89">
        <f>0.028755</f>
        <v>2.8754999999999999E-2</v>
      </c>
    </row>
    <row r="90" spans="1:5" x14ac:dyDescent="0.2">
      <c r="A90">
        <v>88</v>
      </c>
      <c r="B90">
        <v>0.35009800000000002</v>
      </c>
      <c r="C90">
        <v>0.116241</v>
      </c>
      <c r="D90">
        <v>0.11621099999999999</v>
      </c>
      <c r="E90">
        <f>0.269579</f>
        <v>0.26957900000000001</v>
      </c>
    </row>
    <row r="91" spans="1:5" x14ac:dyDescent="0.2">
      <c r="A91">
        <v>89</v>
      </c>
      <c r="B91">
        <v>0.69986000000000004</v>
      </c>
      <c r="C91">
        <v>0.412659</v>
      </c>
      <c r="D91">
        <v>0.412109</v>
      </c>
      <c r="E91">
        <v>2.6598E-2</v>
      </c>
    </row>
    <row r="92" spans="1:5" x14ac:dyDescent="0.2">
      <c r="A92">
        <v>90</v>
      </c>
      <c r="B92">
        <v>0.34997600000000001</v>
      </c>
      <c r="C92">
        <v>0.65142800000000001</v>
      </c>
      <c r="D92">
        <v>0.65136700000000003</v>
      </c>
      <c r="E92">
        <v>0.26545299999999999</v>
      </c>
    </row>
    <row r="93" spans="1:5" x14ac:dyDescent="0.2">
      <c r="A93">
        <v>91</v>
      </c>
      <c r="B93">
        <v>8.5400000000000005E-4</v>
      </c>
      <c r="C93">
        <v>0.35720800000000003</v>
      </c>
      <c r="D93">
        <v>0.35644500000000001</v>
      </c>
      <c r="E93">
        <f>0.029141</f>
        <v>2.9141E-2</v>
      </c>
    </row>
    <row r="94" spans="1:5" x14ac:dyDescent="0.2">
      <c r="A94">
        <v>92</v>
      </c>
      <c r="B94">
        <v>0.350159</v>
      </c>
      <c r="C94">
        <v>0.117798</v>
      </c>
      <c r="D94">
        <v>0.117188</v>
      </c>
      <c r="E94">
        <f>0.268384</f>
        <v>0.26838400000000001</v>
      </c>
    </row>
    <row r="95" spans="1:5" x14ac:dyDescent="0.2">
      <c r="A95">
        <v>93</v>
      </c>
      <c r="B95">
        <v>0.69967699999999999</v>
      </c>
      <c r="C95">
        <v>0.41278100000000001</v>
      </c>
      <c r="D95">
        <v>0.412109</v>
      </c>
      <c r="E95">
        <v>2.6127000000000001E-2</v>
      </c>
    </row>
    <row r="96" spans="1:5" x14ac:dyDescent="0.2">
      <c r="A96">
        <v>94</v>
      </c>
      <c r="B96">
        <v>0.350159</v>
      </c>
      <c r="C96">
        <v>0.65222199999999997</v>
      </c>
      <c r="D96">
        <v>0.65136700000000003</v>
      </c>
      <c r="E96">
        <v>0.26734400000000003</v>
      </c>
    </row>
    <row r="97" spans="1:5" x14ac:dyDescent="0.2">
      <c r="A97">
        <v>95</v>
      </c>
      <c r="B97">
        <v>6.0999999999999997E-4</v>
      </c>
      <c r="C97">
        <v>0.35720800000000003</v>
      </c>
      <c r="D97">
        <v>0.35644500000000001</v>
      </c>
      <c r="E97">
        <f>0.029508</f>
        <v>2.9508E-2</v>
      </c>
    </row>
    <row r="98" spans="1:5" x14ac:dyDescent="0.2">
      <c r="A98">
        <v>96</v>
      </c>
      <c r="B98">
        <v>0.35009800000000002</v>
      </c>
      <c r="C98">
        <v>0.118256</v>
      </c>
      <c r="D98">
        <v>0.11816400000000001</v>
      </c>
      <c r="E98">
        <f>0.268227</f>
        <v>0.26822699999999999</v>
      </c>
    </row>
    <row r="99" spans="1:5" x14ac:dyDescent="0.2">
      <c r="A99">
        <v>97</v>
      </c>
      <c r="B99">
        <v>0.69928000000000001</v>
      </c>
      <c r="C99">
        <v>0.41278100000000001</v>
      </c>
      <c r="D99">
        <v>0.412109</v>
      </c>
      <c r="E99">
        <v>2.6075999999999998E-2</v>
      </c>
    </row>
    <row r="100" spans="1:5" x14ac:dyDescent="0.2">
      <c r="A100">
        <v>98</v>
      </c>
      <c r="B100">
        <v>0.34988399999999997</v>
      </c>
      <c r="C100">
        <v>0.65365600000000001</v>
      </c>
      <c r="D100">
        <v>0.65332000000000001</v>
      </c>
      <c r="E100">
        <v>0.26561800000000002</v>
      </c>
    </row>
    <row r="101" spans="1:5" x14ac:dyDescent="0.2">
      <c r="A101">
        <v>99</v>
      </c>
      <c r="B101">
        <v>6.0999999999999999E-5</v>
      </c>
      <c r="C101">
        <v>0.35730000000000001</v>
      </c>
      <c r="D101">
        <v>0.35644500000000001</v>
      </c>
      <c r="E101">
        <f>0.029214</f>
        <v>2.9214E-2</v>
      </c>
    </row>
    <row r="102" spans="1:5" x14ac:dyDescent="0.2">
      <c r="A102">
        <v>100</v>
      </c>
      <c r="B102">
        <v>0.35000599999999998</v>
      </c>
      <c r="C102">
        <v>0.11853</v>
      </c>
      <c r="D102">
        <v>0.11816400000000001</v>
      </c>
      <c r="E102">
        <f>0.268383</f>
        <v>0.26838299999999998</v>
      </c>
    </row>
    <row r="103" spans="1:5" x14ac:dyDescent="0.2">
      <c r="A103">
        <v>101</v>
      </c>
      <c r="B103">
        <v>0.69912700000000005</v>
      </c>
      <c r="C103">
        <v>0.41275000000000001</v>
      </c>
      <c r="D103">
        <v>0.412109</v>
      </c>
      <c r="E103">
        <v>2.6653E-2</v>
      </c>
    </row>
    <row r="104" spans="1:5" x14ac:dyDescent="0.2">
      <c r="A104">
        <v>102</v>
      </c>
      <c r="B104">
        <v>0.349823</v>
      </c>
      <c r="C104">
        <v>0.65216099999999999</v>
      </c>
      <c r="D104">
        <v>0.65136700000000003</v>
      </c>
      <c r="E104">
        <v>0.26572699999999999</v>
      </c>
    </row>
    <row r="105" spans="1:5" x14ac:dyDescent="0.2">
      <c r="A105">
        <v>103</v>
      </c>
      <c r="B105">
        <v>3.0499999999999999E-4</v>
      </c>
      <c r="C105">
        <v>0.357178</v>
      </c>
      <c r="D105">
        <v>0.35644500000000001</v>
      </c>
      <c r="E105">
        <f>0.028722</f>
        <v>2.8722000000000001E-2</v>
      </c>
    </row>
    <row r="106" spans="1:5" x14ac:dyDescent="0.2">
      <c r="A106">
        <v>104</v>
      </c>
      <c r="B106">
        <v>0.349823</v>
      </c>
      <c r="C106">
        <v>0.117676</v>
      </c>
      <c r="D106">
        <v>0.117188</v>
      </c>
      <c r="E106">
        <f>0.269605</f>
        <v>0.26960499999999998</v>
      </c>
    </row>
    <row r="107" spans="1:5" x14ac:dyDescent="0.2">
      <c r="A107">
        <v>105</v>
      </c>
      <c r="B107">
        <v>0.69937099999999996</v>
      </c>
      <c r="C107">
        <v>0.41275000000000001</v>
      </c>
      <c r="D107">
        <v>0.412109</v>
      </c>
      <c r="E107">
        <v>2.6768E-2</v>
      </c>
    </row>
    <row r="108" spans="1:5" x14ac:dyDescent="0.2">
      <c r="A108">
        <v>106</v>
      </c>
      <c r="B108">
        <v>0.34988399999999997</v>
      </c>
      <c r="C108">
        <v>0.65170300000000003</v>
      </c>
      <c r="D108">
        <v>0.65136700000000003</v>
      </c>
      <c r="E108">
        <v>0.26545400000000002</v>
      </c>
    </row>
    <row r="109" spans="1:5" x14ac:dyDescent="0.2">
      <c r="A109">
        <v>107</v>
      </c>
      <c r="B109">
        <v>7.0200000000000004E-4</v>
      </c>
      <c r="C109">
        <v>0.357178</v>
      </c>
      <c r="D109">
        <v>0.35644500000000001</v>
      </c>
      <c r="E109">
        <f>0.028833</f>
        <v>2.8833000000000001E-2</v>
      </c>
    </row>
    <row r="110" spans="1:5" x14ac:dyDescent="0.2">
      <c r="A110">
        <v>108</v>
      </c>
      <c r="B110">
        <v>0.35009800000000002</v>
      </c>
      <c r="C110">
        <v>0.11633300000000001</v>
      </c>
      <c r="D110">
        <v>0.11621099999999999</v>
      </c>
      <c r="E110">
        <f>0.268342</f>
        <v>0.26834200000000002</v>
      </c>
    </row>
    <row r="111" spans="1:5" x14ac:dyDescent="0.2">
      <c r="A111">
        <v>109</v>
      </c>
      <c r="B111">
        <v>0.69995099999999999</v>
      </c>
      <c r="C111">
        <v>0.412659</v>
      </c>
      <c r="D111">
        <v>0.412109</v>
      </c>
      <c r="E111">
        <v>2.647E-2</v>
      </c>
    </row>
    <row r="112" spans="1:5" x14ac:dyDescent="0.2">
      <c r="A112">
        <v>110</v>
      </c>
      <c r="B112">
        <v>0.34997600000000001</v>
      </c>
      <c r="C112">
        <v>0.65142800000000001</v>
      </c>
      <c r="D112">
        <v>0.65136700000000003</v>
      </c>
      <c r="E112">
        <v>0.26574500000000001</v>
      </c>
    </row>
    <row r="113" spans="1:5" x14ac:dyDescent="0.2">
      <c r="A113">
        <v>111</v>
      </c>
      <c r="B113">
        <v>8.5400000000000005E-4</v>
      </c>
      <c r="C113">
        <v>0.35720800000000003</v>
      </c>
      <c r="D113">
        <v>0.35644500000000001</v>
      </c>
      <c r="E113">
        <f>0.029367</f>
        <v>2.9367000000000001E-2</v>
      </c>
    </row>
    <row r="114" spans="1:5" x14ac:dyDescent="0.2">
      <c r="A114">
        <v>112</v>
      </c>
      <c r="B114">
        <v>0.35012799999999999</v>
      </c>
      <c r="C114">
        <v>0.117828</v>
      </c>
      <c r="D114">
        <v>0.117188</v>
      </c>
      <c r="E114">
        <f>0.2684</f>
        <v>0.26840000000000003</v>
      </c>
    </row>
    <row r="115" spans="1:5" x14ac:dyDescent="0.2">
      <c r="A115">
        <v>113</v>
      </c>
      <c r="B115">
        <v>0.69964599999999999</v>
      </c>
      <c r="C115">
        <v>0.41278100000000001</v>
      </c>
      <c r="D115">
        <v>0.412109</v>
      </c>
      <c r="E115">
        <v>2.6027999999999999E-2</v>
      </c>
    </row>
    <row r="116" spans="1:5" x14ac:dyDescent="0.2">
      <c r="A116">
        <v>114</v>
      </c>
      <c r="B116">
        <v>0.350159</v>
      </c>
      <c r="C116">
        <v>0.65234400000000003</v>
      </c>
      <c r="D116">
        <v>0.65234400000000003</v>
      </c>
      <c r="E116">
        <v>0.26685500000000001</v>
      </c>
    </row>
    <row r="117" spans="1:5" x14ac:dyDescent="0.2">
      <c r="A117">
        <v>115</v>
      </c>
      <c r="B117">
        <v>6.0999999999999997E-4</v>
      </c>
      <c r="C117">
        <v>0.35720800000000003</v>
      </c>
      <c r="D117">
        <v>0.35644500000000001</v>
      </c>
      <c r="E117">
        <f>0.029455</f>
        <v>2.9454999999999999E-2</v>
      </c>
    </row>
    <row r="118" spans="1:5" x14ac:dyDescent="0.2">
      <c r="A118">
        <v>116</v>
      </c>
      <c r="B118">
        <v>0.35009800000000002</v>
      </c>
      <c r="C118">
        <v>0.118256</v>
      </c>
      <c r="D118">
        <v>0.11816400000000001</v>
      </c>
      <c r="E118">
        <f>0.268138</f>
        <v>0.26813799999999999</v>
      </c>
    </row>
    <row r="119" spans="1:5" x14ac:dyDescent="0.2">
      <c r="A119">
        <v>117</v>
      </c>
      <c r="B119">
        <v>0.69928000000000001</v>
      </c>
      <c r="C119">
        <v>0.41278100000000001</v>
      </c>
      <c r="D119">
        <v>0.412109</v>
      </c>
      <c r="E119">
        <v>2.615E-2</v>
      </c>
    </row>
    <row r="120" spans="1:5" x14ac:dyDescent="0.2">
      <c r="A120">
        <v>118</v>
      </c>
      <c r="B120">
        <v>0.34988399999999997</v>
      </c>
      <c r="C120">
        <v>0.65359500000000004</v>
      </c>
      <c r="D120">
        <v>0.65332000000000001</v>
      </c>
      <c r="E120">
        <v>0.26566000000000001</v>
      </c>
    </row>
    <row r="121" spans="1:5" x14ac:dyDescent="0.2">
      <c r="A121">
        <v>119</v>
      </c>
      <c r="B121">
        <v>1.83E-4</v>
      </c>
      <c r="C121">
        <v>0.35730000000000001</v>
      </c>
      <c r="D121">
        <v>0.35644500000000001</v>
      </c>
      <c r="E121">
        <f>0.029153</f>
        <v>2.9152999999999998E-2</v>
      </c>
    </row>
    <row r="122" spans="1:5" x14ac:dyDescent="0.2">
      <c r="A122">
        <v>120</v>
      </c>
      <c r="B122">
        <v>0.34988399999999997</v>
      </c>
      <c r="C122">
        <v>0.118256</v>
      </c>
      <c r="D122">
        <v>0.11816400000000001</v>
      </c>
      <c r="E122">
        <f>0.26849</f>
        <v>0.26849000000000001</v>
      </c>
    </row>
    <row r="123" spans="1:5" x14ac:dyDescent="0.2">
      <c r="A123">
        <v>121</v>
      </c>
      <c r="B123">
        <v>0.69924900000000001</v>
      </c>
      <c r="C123">
        <v>0.41275000000000001</v>
      </c>
      <c r="D123">
        <v>0.412109</v>
      </c>
      <c r="E123">
        <v>2.6679999999999999E-2</v>
      </c>
    </row>
    <row r="124" spans="1:5" x14ac:dyDescent="0.2">
      <c r="A124">
        <v>122</v>
      </c>
      <c r="B124">
        <v>0.349854</v>
      </c>
      <c r="C124">
        <v>0.65185499999999996</v>
      </c>
      <c r="D124">
        <v>0.65136700000000003</v>
      </c>
      <c r="E124">
        <v>0.26571</v>
      </c>
    </row>
    <row r="125" spans="1:5" x14ac:dyDescent="0.2">
      <c r="A125">
        <v>123</v>
      </c>
      <c r="B125">
        <v>6.7100000000000005E-4</v>
      </c>
      <c r="C125">
        <v>0.357178</v>
      </c>
      <c r="D125">
        <v>0.35644500000000001</v>
      </c>
      <c r="E125">
        <f>0.028723</f>
        <v>2.8722999999999999E-2</v>
      </c>
    </row>
    <row r="126" spans="1:5" x14ac:dyDescent="0.2">
      <c r="A126">
        <v>124</v>
      </c>
      <c r="B126">
        <v>0.35006700000000002</v>
      </c>
      <c r="C126">
        <v>0.115906</v>
      </c>
      <c r="D126">
        <v>0.115234</v>
      </c>
      <c r="E126">
        <f>0.269522</f>
        <v>0.26952199999999998</v>
      </c>
    </row>
    <row r="127" spans="1:5" x14ac:dyDescent="0.2">
      <c r="A127">
        <v>125</v>
      </c>
      <c r="B127">
        <v>0.69979899999999995</v>
      </c>
      <c r="C127">
        <v>0.41268899999999997</v>
      </c>
      <c r="D127">
        <v>0.412109</v>
      </c>
      <c r="E127">
        <v>2.6752000000000001E-2</v>
      </c>
    </row>
    <row r="128" spans="1:5" x14ac:dyDescent="0.2">
      <c r="A128">
        <v>126</v>
      </c>
      <c r="B128">
        <v>0.34994500000000001</v>
      </c>
      <c r="C128">
        <v>0.65142800000000001</v>
      </c>
      <c r="D128">
        <v>0.65136700000000003</v>
      </c>
      <c r="E128">
        <v>0.26542900000000003</v>
      </c>
    </row>
    <row r="129" spans="1:5" x14ac:dyDescent="0.2">
      <c r="A129">
        <v>127</v>
      </c>
      <c r="B129">
        <v>8.8500000000000004E-4</v>
      </c>
      <c r="C129">
        <v>0.35720800000000003</v>
      </c>
      <c r="D129">
        <v>0.35644500000000001</v>
      </c>
      <c r="E129">
        <f>0.028865</f>
        <v>2.8864999999999998E-2</v>
      </c>
    </row>
    <row r="130" spans="1:5" x14ac:dyDescent="0.2">
      <c r="A130">
        <v>128</v>
      </c>
      <c r="B130">
        <v>0.350159</v>
      </c>
      <c r="C130">
        <v>0.117767</v>
      </c>
      <c r="D130">
        <v>0.117188</v>
      </c>
      <c r="E130">
        <f>0.268354</f>
        <v>0.26835399999999998</v>
      </c>
    </row>
    <row r="131" spans="1:5" x14ac:dyDescent="0.2">
      <c r="A131">
        <v>129</v>
      </c>
      <c r="B131">
        <v>0.69967699999999999</v>
      </c>
      <c r="C131">
        <v>0.41278100000000001</v>
      </c>
      <c r="D131">
        <v>0.412109</v>
      </c>
      <c r="E131">
        <v>2.6424E-2</v>
      </c>
    </row>
    <row r="132" spans="1:5" x14ac:dyDescent="0.2">
      <c r="A132">
        <v>130</v>
      </c>
      <c r="B132">
        <v>0.35012799999999999</v>
      </c>
      <c r="C132">
        <v>0.65216099999999999</v>
      </c>
      <c r="D132">
        <v>0.65136700000000003</v>
      </c>
      <c r="E132">
        <v>0.26582099999999997</v>
      </c>
    </row>
    <row r="133" spans="1:5" x14ac:dyDescent="0.2">
      <c r="A133">
        <v>131</v>
      </c>
      <c r="B133">
        <v>6.0999999999999997E-4</v>
      </c>
      <c r="C133">
        <v>0.35720800000000003</v>
      </c>
      <c r="D133">
        <v>0.35644500000000001</v>
      </c>
      <c r="E133">
        <f>0.029402</f>
        <v>2.9402000000000001E-2</v>
      </c>
    </row>
    <row r="134" spans="1:5" x14ac:dyDescent="0.2">
      <c r="A134">
        <v>132</v>
      </c>
      <c r="B134">
        <v>0.35009800000000002</v>
      </c>
      <c r="C134">
        <v>0.118225</v>
      </c>
      <c r="D134">
        <v>0.11816400000000001</v>
      </c>
      <c r="E134">
        <f>0.26841</f>
        <v>0.26840999999999998</v>
      </c>
    </row>
    <row r="135" spans="1:5" x14ac:dyDescent="0.2">
      <c r="A135">
        <v>133</v>
      </c>
      <c r="B135">
        <v>0.69928000000000001</v>
      </c>
      <c r="C135">
        <v>0.41278100000000001</v>
      </c>
      <c r="D135">
        <v>0.412109</v>
      </c>
      <c r="E135">
        <v>2.6061000000000001E-2</v>
      </c>
    </row>
    <row r="136" spans="1:5" x14ac:dyDescent="0.2">
      <c r="A136">
        <v>134</v>
      </c>
      <c r="B136">
        <v>0.34988399999999997</v>
      </c>
      <c r="C136">
        <v>0.65368700000000002</v>
      </c>
      <c r="D136">
        <v>0.65332000000000001</v>
      </c>
      <c r="E136">
        <v>0.26688499999999998</v>
      </c>
    </row>
    <row r="137" spans="1:5" x14ac:dyDescent="0.2">
      <c r="A137">
        <v>135</v>
      </c>
      <c r="B137">
        <v>9.2E-5</v>
      </c>
      <c r="C137">
        <v>0.35730000000000001</v>
      </c>
      <c r="D137">
        <v>0.35644500000000001</v>
      </c>
      <c r="E137">
        <f>0.029292</f>
        <v>2.9291999999999999E-2</v>
      </c>
    </row>
    <row r="138" spans="1:5" x14ac:dyDescent="0.2">
      <c r="A138">
        <v>136</v>
      </c>
      <c r="B138">
        <v>0.35000599999999998</v>
      </c>
      <c r="C138">
        <v>0.11853</v>
      </c>
      <c r="D138">
        <v>0.11816400000000001</v>
      </c>
      <c r="E138">
        <f>0.268177</f>
        <v>0.268177</v>
      </c>
    </row>
    <row r="139" spans="1:5" x14ac:dyDescent="0.2">
      <c r="A139">
        <v>137</v>
      </c>
      <c r="B139">
        <v>0.69912700000000005</v>
      </c>
      <c r="C139">
        <v>0.41275000000000001</v>
      </c>
      <c r="D139">
        <v>0.412109</v>
      </c>
      <c r="E139">
        <v>2.6446999999999998E-2</v>
      </c>
    </row>
    <row r="140" spans="1:5" x14ac:dyDescent="0.2">
      <c r="A140">
        <v>138</v>
      </c>
      <c r="B140">
        <v>0.349823</v>
      </c>
      <c r="C140">
        <v>0.65216099999999999</v>
      </c>
      <c r="D140">
        <v>0.65136700000000003</v>
      </c>
      <c r="E140">
        <v>0.26568799999999998</v>
      </c>
    </row>
    <row r="141" spans="1:5" x14ac:dyDescent="0.2">
      <c r="A141">
        <v>139</v>
      </c>
      <c r="B141">
        <v>3.0499999999999999E-4</v>
      </c>
      <c r="C141">
        <v>0.357178</v>
      </c>
      <c r="D141">
        <v>0.35644500000000001</v>
      </c>
      <c r="E141">
        <f>0.028824</f>
        <v>2.8823999999999999E-2</v>
      </c>
    </row>
    <row r="142" spans="1:5" x14ac:dyDescent="0.2">
      <c r="A142">
        <v>140</v>
      </c>
      <c r="B142">
        <v>0.349823</v>
      </c>
      <c r="C142">
        <v>0.11770600000000001</v>
      </c>
      <c r="D142">
        <v>0.117188</v>
      </c>
      <c r="E142">
        <f>0.269982</f>
        <v>0.269982</v>
      </c>
    </row>
    <row r="143" spans="1:5" x14ac:dyDescent="0.2">
      <c r="A143">
        <v>141</v>
      </c>
      <c r="B143">
        <v>0.69937099999999996</v>
      </c>
      <c r="C143">
        <v>0.41275000000000001</v>
      </c>
      <c r="D143">
        <v>0.412109</v>
      </c>
      <c r="E143">
        <v>2.6808999999999999E-2</v>
      </c>
    </row>
    <row r="144" spans="1:5" x14ac:dyDescent="0.2">
      <c r="A144">
        <v>142</v>
      </c>
      <c r="B144">
        <v>0.34988399999999997</v>
      </c>
      <c r="C144">
        <v>0.65170300000000003</v>
      </c>
      <c r="D144">
        <v>0.65136700000000003</v>
      </c>
      <c r="E144">
        <v>0.26549699999999998</v>
      </c>
    </row>
    <row r="145" spans="1:5" x14ac:dyDescent="0.2">
      <c r="A145">
        <v>143</v>
      </c>
      <c r="B145">
        <v>7.0200000000000004E-4</v>
      </c>
      <c r="C145">
        <v>0.357178</v>
      </c>
      <c r="D145">
        <v>0.35644500000000001</v>
      </c>
      <c r="E145">
        <f>0.028776</f>
        <v>2.8775999999999999E-2</v>
      </c>
    </row>
    <row r="146" spans="1:5" x14ac:dyDescent="0.2">
      <c r="A146">
        <v>144</v>
      </c>
      <c r="B146">
        <v>0.35009800000000002</v>
      </c>
      <c r="C146">
        <v>0.116302</v>
      </c>
      <c r="D146">
        <v>0.11621099999999999</v>
      </c>
      <c r="E146">
        <f>0.268317</f>
        <v>0.26831700000000003</v>
      </c>
    </row>
    <row r="147" spans="1:5" x14ac:dyDescent="0.2">
      <c r="A147">
        <v>145</v>
      </c>
      <c r="B147">
        <v>0.69992100000000002</v>
      </c>
      <c r="C147">
        <v>0.412659</v>
      </c>
      <c r="D147">
        <v>0.412109</v>
      </c>
      <c r="E147">
        <v>2.6516000000000001E-2</v>
      </c>
    </row>
    <row r="148" spans="1:5" x14ac:dyDescent="0.2">
      <c r="A148">
        <v>146</v>
      </c>
      <c r="B148">
        <v>0.34997600000000001</v>
      </c>
      <c r="C148">
        <v>0.65142800000000001</v>
      </c>
      <c r="D148">
        <v>0.65136700000000003</v>
      </c>
      <c r="E148">
        <v>0.26571699999999998</v>
      </c>
    </row>
    <row r="149" spans="1:5" x14ac:dyDescent="0.2">
      <c r="A149">
        <v>147</v>
      </c>
      <c r="B149">
        <v>8.5400000000000005E-4</v>
      </c>
      <c r="C149">
        <v>0.35720800000000003</v>
      </c>
      <c r="D149">
        <v>0.35644500000000001</v>
      </c>
      <c r="E149">
        <f>0.029349</f>
        <v>2.9349E-2</v>
      </c>
    </row>
    <row r="150" spans="1:5" x14ac:dyDescent="0.2">
      <c r="A150">
        <v>148</v>
      </c>
      <c r="B150">
        <v>0.35012799999999999</v>
      </c>
      <c r="C150">
        <v>0.117828</v>
      </c>
      <c r="D150">
        <v>0.117188</v>
      </c>
      <c r="E150">
        <f>0.268422</f>
        <v>0.26842199999999999</v>
      </c>
    </row>
    <row r="151" spans="1:5" x14ac:dyDescent="0.2">
      <c r="A151">
        <v>149</v>
      </c>
      <c r="B151">
        <v>0.69964599999999999</v>
      </c>
      <c r="C151">
        <v>0.41278100000000001</v>
      </c>
      <c r="D151">
        <v>0.412109</v>
      </c>
      <c r="E151">
        <v>2.6029E-2</v>
      </c>
    </row>
    <row r="152" spans="1:5" x14ac:dyDescent="0.2">
      <c r="A152">
        <v>150</v>
      </c>
      <c r="B152">
        <v>0.350159</v>
      </c>
      <c r="C152">
        <v>0.65231300000000003</v>
      </c>
      <c r="D152">
        <v>0.65136700000000003</v>
      </c>
      <c r="E152">
        <v>0.26688299999999998</v>
      </c>
    </row>
    <row r="153" spans="1:5" x14ac:dyDescent="0.2">
      <c r="A153">
        <v>151</v>
      </c>
      <c r="B153">
        <v>6.0999999999999997E-4</v>
      </c>
      <c r="C153">
        <v>0.35720800000000003</v>
      </c>
      <c r="D153">
        <v>0.35644500000000001</v>
      </c>
      <c r="E153">
        <f>0.029458</f>
        <v>2.9458000000000002E-2</v>
      </c>
    </row>
    <row r="154" spans="1:5" x14ac:dyDescent="0.2">
      <c r="A154">
        <v>152</v>
      </c>
      <c r="B154">
        <v>0.35009800000000002</v>
      </c>
      <c r="C154">
        <v>0.118256</v>
      </c>
      <c r="D154">
        <v>0.11816400000000001</v>
      </c>
      <c r="E154">
        <f>0.268144</f>
        <v>0.26814399999999999</v>
      </c>
    </row>
    <row r="155" spans="1:5" x14ac:dyDescent="0.2">
      <c r="A155">
        <v>153</v>
      </c>
      <c r="B155">
        <v>0.69928000000000001</v>
      </c>
      <c r="C155">
        <v>0.41278100000000001</v>
      </c>
      <c r="D155">
        <v>0.412109</v>
      </c>
      <c r="E155">
        <v>2.6144000000000001E-2</v>
      </c>
    </row>
    <row r="156" spans="1:5" x14ac:dyDescent="0.2">
      <c r="A156">
        <v>154</v>
      </c>
      <c r="B156">
        <v>0.34988399999999997</v>
      </c>
      <c r="C156">
        <v>0.65362500000000001</v>
      </c>
      <c r="D156">
        <v>0.65332000000000001</v>
      </c>
      <c r="E156">
        <v>0.265654</v>
      </c>
    </row>
    <row r="157" spans="1:5" x14ac:dyDescent="0.2">
      <c r="A157">
        <v>155</v>
      </c>
      <c r="B157">
        <v>1.83E-4</v>
      </c>
      <c r="C157">
        <v>0.35730000000000001</v>
      </c>
      <c r="D157">
        <v>0.35644500000000001</v>
      </c>
      <c r="E157">
        <f>0.029158</f>
        <v>2.9158E-2</v>
      </c>
    </row>
    <row r="158" spans="1:5" x14ac:dyDescent="0.2">
      <c r="A158">
        <v>156</v>
      </c>
      <c r="B158">
        <v>0.34988399999999997</v>
      </c>
      <c r="C158">
        <v>0.118286</v>
      </c>
      <c r="D158">
        <v>0.11816400000000001</v>
      </c>
      <c r="E158">
        <f>0.268464</f>
        <v>0.26846399999999998</v>
      </c>
    </row>
    <row r="159" spans="1:5" x14ac:dyDescent="0.2">
      <c r="A159">
        <v>157</v>
      </c>
      <c r="B159">
        <v>0.69924900000000001</v>
      </c>
      <c r="C159">
        <v>0.41275000000000001</v>
      </c>
      <c r="D159">
        <v>0.412109</v>
      </c>
      <c r="E159">
        <v>2.6678E-2</v>
      </c>
    </row>
    <row r="160" spans="1:5" x14ac:dyDescent="0.2">
      <c r="A160">
        <v>158</v>
      </c>
      <c r="B160">
        <v>0.349854</v>
      </c>
      <c r="C160">
        <v>0.65188599999999997</v>
      </c>
      <c r="D160">
        <v>0.65136700000000003</v>
      </c>
      <c r="E160">
        <v>0.26570899999999997</v>
      </c>
    </row>
    <row r="161" spans="1:5" x14ac:dyDescent="0.2">
      <c r="A161">
        <v>159</v>
      </c>
      <c r="B161">
        <v>6.4099999999999997E-4</v>
      </c>
      <c r="C161">
        <v>0.357178</v>
      </c>
      <c r="D161">
        <v>0.35644500000000001</v>
      </c>
      <c r="E161">
        <f>0.028721</f>
        <v>2.8721E-2</v>
      </c>
    </row>
    <row r="162" spans="1:5" x14ac:dyDescent="0.2">
      <c r="A162">
        <v>160</v>
      </c>
      <c r="B162">
        <v>0.35003699999999999</v>
      </c>
      <c r="C162">
        <v>0.115845</v>
      </c>
      <c r="D162">
        <v>0.115234</v>
      </c>
      <c r="E162">
        <f>0.269549</f>
        <v>0.26954899999999998</v>
      </c>
    </row>
    <row r="163" spans="1:5" x14ac:dyDescent="0.2">
      <c r="A163">
        <v>161</v>
      </c>
      <c r="B163">
        <v>0.69976799999999995</v>
      </c>
      <c r="C163">
        <v>0.41268899999999997</v>
      </c>
      <c r="D163">
        <v>0.412109</v>
      </c>
      <c r="E163">
        <v>2.6757E-2</v>
      </c>
    </row>
    <row r="164" spans="1:5" x14ac:dyDescent="0.2">
      <c r="A164">
        <v>162</v>
      </c>
      <c r="B164">
        <v>0.34994500000000001</v>
      </c>
      <c r="C164">
        <v>0.65145900000000001</v>
      </c>
      <c r="D164">
        <v>0.65136700000000003</v>
      </c>
      <c r="E164">
        <v>0.26543600000000001</v>
      </c>
    </row>
    <row r="165" spans="1:5" x14ac:dyDescent="0.2">
      <c r="A165">
        <v>163</v>
      </c>
      <c r="B165">
        <v>8.8500000000000004E-4</v>
      </c>
      <c r="C165">
        <v>0.35720800000000003</v>
      </c>
      <c r="D165">
        <v>0.35644500000000001</v>
      </c>
      <c r="E165">
        <f>0.028858</f>
        <v>2.8858000000000002E-2</v>
      </c>
    </row>
    <row r="166" spans="1:5" x14ac:dyDescent="0.2">
      <c r="A166">
        <v>164</v>
      </c>
      <c r="B166">
        <v>0.350159</v>
      </c>
      <c r="C166">
        <v>0.117767</v>
      </c>
      <c r="D166">
        <v>0.117188</v>
      </c>
      <c r="E166">
        <f>0.268347</f>
        <v>0.268347</v>
      </c>
    </row>
    <row r="167" spans="1:5" x14ac:dyDescent="0.2">
      <c r="A167">
        <v>165</v>
      </c>
      <c r="B167">
        <v>0.69967699999999999</v>
      </c>
      <c r="C167">
        <v>0.41278100000000001</v>
      </c>
      <c r="D167">
        <v>0.412109</v>
      </c>
      <c r="E167">
        <v>2.6429000000000001E-2</v>
      </c>
    </row>
    <row r="168" spans="1:5" x14ac:dyDescent="0.2">
      <c r="A168">
        <v>166</v>
      </c>
      <c r="B168">
        <v>0.35012799999999999</v>
      </c>
      <c r="C168">
        <v>0.65212999999999999</v>
      </c>
      <c r="D168">
        <v>0.65136700000000003</v>
      </c>
      <c r="E168">
        <v>0.265793</v>
      </c>
    </row>
    <row r="169" spans="1:5" x14ac:dyDescent="0.2">
      <c r="A169">
        <v>167</v>
      </c>
      <c r="B169">
        <v>6.4099999999999997E-4</v>
      </c>
      <c r="C169">
        <v>0.35720800000000003</v>
      </c>
      <c r="D169">
        <v>0.35644500000000001</v>
      </c>
      <c r="E169">
        <f>0.029402</f>
        <v>2.9402000000000001E-2</v>
      </c>
    </row>
    <row r="170" spans="1:5" x14ac:dyDescent="0.2">
      <c r="A170">
        <v>168</v>
      </c>
      <c r="B170">
        <v>0.35009800000000002</v>
      </c>
      <c r="C170">
        <v>0.118225</v>
      </c>
      <c r="D170">
        <v>0.11816400000000001</v>
      </c>
      <c r="E170">
        <f>0.268413</f>
        <v>0.26841300000000001</v>
      </c>
    </row>
    <row r="171" spans="1:5" x14ac:dyDescent="0.2">
      <c r="A171">
        <v>169</v>
      </c>
      <c r="B171">
        <v>0.69928000000000001</v>
      </c>
      <c r="C171">
        <v>0.41278100000000001</v>
      </c>
      <c r="D171">
        <v>0.412109</v>
      </c>
      <c r="E171">
        <v>2.6054999999999998E-2</v>
      </c>
    </row>
    <row r="172" spans="1:5" x14ac:dyDescent="0.2">
      <c r="A172">
        <v>170</v>
      </c>
      <c r="B172">
        <v>0.34988399999999997</v>
      </c>
      <c r="C172">
        <v>0.65371699999999999</v>
      </c>
      <c r="D172">
        <v>0.65332000000000001</v>
      </c>
      <c r="E172">
        <v>0.26690799999999998</v>
      </c>
    </row>
    <row r="173" spans="1:5" x14ac:dyDescent="0.2">
      <c r="A173">
        <v>171</v>
      </c>
      <c r="B173">
        <v>1.22E-4</v>
      </c>
      <c r="C173">
        <v>0.35730000000000001</v>
      </c>
      <c r="D173">
        <v>0.35644500000000001</v>
      </c>
      <c r="E173">
        <f>0.0293</f>
        <v>2.93E-2</v>
      </c>
    </row>
    <row r="174" spans="1:5" x14ac:dyDescent="0.2">
      <c r="A174">
        <v>172</v>
      </c>
      <c r="B174">
        <v>0.35000599999999998</v>
      </c>
      <c r="C174">
        <v>0.11853</v>
      </c>
      <c r="D174">
        <v>0.11816400000000001</v>
      </c>
      <c r="E174">
        <f>0.268155</f>
        <v>0.26815499999999998</v>
      </c>
    </row>
    <row r="175" spans="1:5" x14ac:dyDescent="0.2">
      <c r="A175">
        <v>173</v>
      </c>
      <c r="B175">
        <v>0.69912700000000005</v>
      </c>
      <c r="C175">
        <v>0.41275000000000001</v>
      </c>
      <c r="D175">
        <v>0.412109</v>
      </c>
      <c r="E175">
        <v>2.6439000000000001E-2</v>
      </c>
    </row>
    <row r="176" spans="1:5" x14ac:dyDescent="0.2">
      <c r="A176">
        <v>174</v>
      </c>
      <c r="B176">
        <v>0.349823</v>
      </c>
      <c r="C176">
        <v>0.65216099999999999</v>
      </c>
      <c r="D176">
        <v>0.65136700000000003</v>
      </c>
      <c r="E176">
        <v>0.26571299999999998</v>
      </c>
    </row>
    <row r="177" spans="1:5" x14ac:dyDescent="0.2">
      <c r="A177">
        <v>175</v>
      </c>
      <c r="B177">
        <v>3.0499999999999999E-4</v>
      </c>
      <c r="C177">
        <v>0.357178</v>
      </c>
      <c r="D177">
        <v>0.35644500000000001</v>
      </c>
      <c r="E177">
        <f>0.028827</f>
        <v>2.8826999999999998E-2</v>
      </c>
    </row>
    <row r="178" spans="1:5" x14ac:dyDescent="0.2">
      <c r="A178">
        <v>176</v>
      </c>
      <c r="B178">
        <v>0.349823</v>
      </c>
      <c r="C178">
        <v>0.11773699999999999</v>
      </c>
      <c r="D178">
        <v>0.117188</v>
      </c>
      <c r="E178">
        <f>0.270043</f>
        <v>0.27004299999999998</v>
      </c>
    </row>
    <row r="179" spans="1:5" x14ac:dyDescent="0.2">
      <c r="A179">
        <v>177</v>
      </c>
      <c r="B179">
        <v>0.69937099999999996</v>
      </c>
      <c r="C179">
        <v>0.41275000000000001</v>
      </c>
      <c r="D179">
        <v>0.412109</v>
      </c>
      <c r="E179">
        <v>2.681E-2</v>
      </c>
    </row>
    <row r="180" spans="1:5" x14ac:dyDescent="0.2">
      <c r="A180">
        <v>178</v>
      </c>
      <c r="B180">
        <v>0.34988399999999997</v>
      </c>
      <c r="C180">
        <v>0.65173300000000001</v>
      </c>
      <c r="D180">
        <v>0.65136700000000003</v>
      </c>
      <c r="E180">
        <v>0.26553100000000002</v>
      </c>
    </row>
    <row r="181" spans="1:5" x14ac:dyDescent="0.2">
      <c r="A181">
        <v>179</v>
      </c>
      <c r="B181">
        <v>7.0200000000000004E-4</v>
      </c>
      <c r="C181">
        <v>0.357178</v>
      </c>
      <c r="D181">
        <v>0.35644500000000001</v>
      </c>
      <c r="E181">
        <f>0.028772</f>
        <v>2.8771999999999999E-2</v>
      </c>
    </row>
    <row r="182" spans="1:5" x14ac:dyDescent="0.2">
      <c r="A182">
        <v>180</v>
      </c>
      <c r="B182">
        <v>0.35009800000000002</v>
      </c>
      <c r="C182">
        <v>0.116302</v>
      </c>
      <c r="D182">
        <v>0.11621099999999999</v>
      </c>
      <c r="E182">
        <f>0.268313</f>
        <v>0.26831300000000002</v>
      </c>
    </row>
    <row r="183" spans="1:5" x14ac:dyDescent="0.2">
      <c r="A183">
        <v>181</v>
      </c>
      <c r="B183">
        <v>0.69992100000000002</v>
      </c>
      <c r="C183">
        <v>0.412659</v>
      </c>
      <c r="D183">
        <v>0.412109</v>
      </c>
      <c r="E183">
        <v>2.6519999999999998E-2</v>
      </c>
    </row>
    <row r="184" spans="1:5" x14ac:dyDescent="0.2">
      <c r="A184">
        <v>182</v>
      </c>
      <c r="B184">
        <v>0.34997600000000001</v>
      </c>
      <c r="C184">
        <v>0.65142800000000001</v>
      </c>
      <c r="D184">
        <v>0.65136700000000003</v>
      </c>
      <c r="E184">
        <v>0.26568900000000001</v>
      </c>
    </row>
    <row r="185" spans="1:5" x14ac:dyDescent="0.2">
      <c r="A185">
        <v>183</v>
      </c>
      <c r="B185">
        <v>8.5400000000000005E-4</v>
      </c>
      <c r="C185">
        <v>0.35720800000000003</v>
      </c>
      <c r="D185">
        <v>0.35644500000000001</v>
      </c>
      <c r="E185">
        <f>0.029348</f>
        <v>2.9347999999999999E-2</v>
      </c>
    </row>
    <row r="186" spans="1:5" x14ac:dyDescent="0.2">
      <c r="A186">
        <v>184</v>
      </c>
      <c r="B186">
        <v>0.350159</v>
      </c>
      <c r="C186">
        <v>0.117798</v>
      </c>
      <c r="D186">
        <v>0.117188</v>
      </c>
      <c r="E186">
        <f>0.268421</f>
        <v>0.26842100000000002</v>
      </c>
    </row>
    <row r="187" spans="1:5" x14ac:dyDescent="0.2">
      <c r="A187">
        <v>185</v>
      </c>
      <c r="B187">
        <v>0.69967699999999999</v>
      </c>
      <c r="C187">
        <v>0.41278100000000001</v>
      </c>
      <c r="D187">
        <v>0.412109</v>
      </c>
      <c r="E187">
        <v>2.6027999999999999E-2</v>
      </c>
    </row>
    <row r="188" spans="1:5" x14ac:dyDescent="0.2">
      <c r="A188">
        <v>186</v>
      </c>
      <c r="B188">
        <v>0.350159</v>
      </c>
      <c r="C188">
        <v>0.65228299999999995</v>
      </c>
      <c r="D188">
        <v>0.65136700000000003</v>
      </c>
      <c r="E188">
        <v>0.26691100000000001</v>
      </c>
    </row>
    <row r="189" spans="1:5" x14ac:dyDescent="0.2">
      <c r="A189">
        <v>187</v>
      </c>
      <c r="B189">
        <v>6.0999999999999997E-4</v>
      </c>
      <c r="C189">
        <v>0.35720800000000003</v>
      </c>
      <c r="D189">
        <v>0.35644500000000001</v>
      </c>
      <c r="E189">
        <f>0.029463</f>
        <v>2.9463E-2</v>
      </c>
    </row>
    <row r="190" spans="1:5" x14ac:dyDescent="0.2">
      <c r="A190">
        <v>188</v>
      </c>
      <c r="B190">
        <v>0.35009800000000002</v>
      </c>
      <c r="C190">
        <v>0.118256</v>
      </c>
      <c r="D190">
        <v>0.11816400000000001</v>
      </c>
      <c r="E190">
        <f>0.26815</f>
        <v>0.26815</v>
      </c>
    </row>
    <row r="191" spans="1:5" x14ac:dyDescent="0.2">
      <c r="A191">
        <v>189</v>
      </c>
      <c r="B191">
        <v>0.69928000000000001</v>
      </c>
      <c r="C191">
        <v>0.41278100000000001</v>
      </c>
      <c r="D191">
        <v>0.412109</v>
      </c>
      <c r="E191">
        <v>2.6137000000000001E-2</v>
      </c>
    </row>
    <row r="192" spans="1:5" x14ac:dyDescent="0.2">
      <c r="A192">
        <v>190</v>
      </c>
      <c r="B192">
        <v>0.34988399999999997</v>
      </c>
      <c r="C192">
        <v>0.65362500000000001</v>
      </c>
      <c r="D192">
        <v>0.65332000000000001</v>
      </c>
      <c r="E192">
        <v>0.26564500000000002</v>
      </c>
    </row>
    <row r="193" spans="1:5" x14ac:dyDescent="0.2">
      <c r="A193">
        <v>191</v>
      </c>
      <c r="B193">
        <v>3.1000000000000001E-5</v>
      </c>
      <c r="C193">
        <v>0.35730000000000001</v>
      </c>
      <c r="D193">
        <v>0.35644500000000001</v>
      </c>
      <c r="E193">
        <f>0.029168</f>
        <v>2.9167999999999999E-2</v>
      </c>
    </row>
    <row r="194" spans="1:5" x14ac:dyDescent="0.2">
      <c r="A194">
        <v>192</v>
      </c>
      <c r="B194">
        <v>0.35000599999999998</v>
      </c>
      <c r="C194">
        <v>0.11853</v>
      </c>
      <c r="D194">
        <v>0.11816400000000001</v>
      </c>
      <c r="E194">
        <f>0.268443</f>
        <v>0.26844299999999999</v>
      </c>
    </row>
    <row r="195" spans="1:5" x14ac:dyDescent="0.2">
      <c r="A195">
        <v>193</v>
      </c>
      <c r="B195">
        <v>0.69912700000000005</v>
      </c>
      <c r="C195">
        <v>0.41275000000000001</v>
      </c>
      <c r="D195">
        <v>0.412109</v>
      </c>
      <c r="E195">
        <v>2.6668000000000001E-2</v>
      </c>
    </row>
    <row r="196" spans="1:5" x14ac:dyDescent="0.2">
      <c r="A196">
        <v>194</v>
      </c>
      <c r="B196">
        <v>0.349823</v>
      </c>
      <c r="C196">
        <v>0.65212999999999999</v>
      </c>
      <c r="D196">
        <v>0.65136700000000003</v>
      </c>
      <c r="E196">
        <v>0.26573099999999999</v>
      </c>
    </row>
    <row r="197" spans="1:5" x14ac:dyDescent="0.2">
      <c r="A197">
        <v>195</v>
      </c>
      <c r="B197">
        <v>3.3599999999999998E-4</v>
      </c>
      <c r="C197">
        <v>0.357178</v>
      </c>
      <c r="D197">
        <v>0.35644500000000001</v>
      </c>
      <c r="E197">
        <f>0.028727</f>
        <v>2.8726999999999999E-2</v>
      </c>
    </row>
    <row r="198" spans="1:5" x14ac:dyDescent="0.2">
      <c r="A198">
        <v>196</v>
      </c>
      <c r="B198">
        <v>0.349823</v>
      </c>
      <c r="C198">
        <v>0.117645</v>
      </c>
      <c r="D198">
        <v>0.117188</v>
      </c>
      <c r="E198">
        <f>0.269554</f>
        <v>0.26955400000000002</v>
      </c>
    </row>
    <row r="199" spans="1:5" x14ac:dyDescent="0.2">
      <c r="A199">
        <v>197</v>
      </c>
      <c r="B199">
        <v>0.69937099999999996</v>
      </c>
      <c r="C199">
        <v>0.41275000000000001</v>
      </c>
      <c r="D199">
        <v>0.412109</v>
      </c>
      <c r="E199">
        <v>2.6757E-2</v>
      </c>
    </row>
    <row r="200" spans="1:5" x14ac:dyDescent="0.2">
      <c r="A200">
        <v>198</v>
      </c>
      <c r="B200">
        <v>0.34988399999999997</v>
      </c>
      <c r="C200">
        <v>0.65170300000000003</v>
      </c>
      <c r="D200">
        <v>0.65136700000000003</v>
      </c>
      <c r="E200">
        <v>0.26544099999999998</v>
      </c>
    </row>
    <row r="201" spans="1:5" x14ac:dyDescent="0.2">
      <c r="A201">
        <v>199</v>
      </c>
      <c r="B201">
        <v>7.0200000000000004E-4</v>
      </c>
      <c r="C201">
        <v>0.357178</v>
      </c>
      <c r="D201">
        <v>0.35644500000000001</v>
      </c>
      <c r="E201">
        <f>0.028846</f>
        <v>2.8846E-2</v>
      </c>
    </row>
    <row r="202" spans="1:5" x14ac:dyDescent="0.2">
      <c r="A202">
        <v>200</v>
      </c>
      <c r="B202">
        <v>0.34997600000000001</v>
      </c>
      <c r="C202">
        <v>0.115356</v>
      </c>
      <c r="D202">
        <v>0.115234</v>
      </c>
      <c r="E202">
        <f>0.268354</f>
        <v>0.26835399999999998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EEB4-7F70-3746-B2C7-946383F2C4FE}">
  <dimension ref="A1:U202"/>
  <sheetViews>
    <sheetView topLeftCell="A3" workbookViewId="0">
      <selection activeCell="AB28" sqref="A1:XFD1048576"/>
    </sheetView>
  </sheetViews>
  <sheetFormatPr baseColWidth="10" defaultColWidth="8.83203125" defaultRowHeight="15" x14ac:dyDescent="0.2"/>
  <cols>
    <col min="1" max="1" width="4.1640625" bestFit="1" customWidth="1"/>
    <col min="2" max="5" width="8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 s="2"/>
    </row>
    <row r="3" spans="1:21" x14ac:dyDescent="0.2">
      <c r="A3">
        <v>1</v>
      </c>
      <c r="B3">
        <v>0.50882000000000005</v>
      </c>
      <c r="C3">
        <v>0.144897</v>
      </c>
      <c r="D3">
        <v>0.14453099999999999</v>
      </c>
      <c r="E3">
        <v>0</v>
      </c>
    </row>
    <row r="4" spans="1:21" x14ac:dyDescent="0.2">
      <c r="A4">
        <v>2</v>
      </c>
      <c r="B4">
        <v>0.63305699999999998</v>
      </c>
      <c r="C4">
        <v>0.50479099999999999</v>
      </c>
      <c r="D4">
        <v>0.50390599999999997</v>
      </c>
      <c r="E4">
        <v>1.8799999999999999E-4</v>
      </c>
    </row>
    <row r="5" spans="1:21" x14ac:dyDescent="0.2">
      <c r="A5">
        <v>3</v>
      </c>
      <c r="B5">
        <v>0.69543500000000003</v>
      </c>
      <c r="C5">
        <v>0.68225100000000005</v>
      </c>
      <c r="D5">
        <v>0.68164100000000005</v>
      </c>
      <c r="E5">
        <v>1.0330000000000001E-3</v>
      </c>
    </row>
    <row r="6" spans="1:21" x14ac:dyDescent="0.2">
      <c r="A6">
        <v>4</v>
      </c>
      <c r="B6">
        <v>0.68255600000000005</v>
      </c>
      <c r="C6">
        <v>0.75225799999999998</v>
      </c>
      <c r="D6">
        <v>0.75195299999999998</v>
      </c>
      <c r="E6">
        <v>2.591E-3</v>
      </c>
    </row>
    <row r="7" spans="1:21" x14ac:dyDescent="0.2">
      <c r="A7">
        <v>5</v>
      </c>
      <c r="B7">
        <v>0.59722900000000001</v>
      </c>
      <c r="C7">
        <v>0.73800699999999997</v>
      </c>
      <c r="D7">
        <v>0.73730499999999999</v>
      </c>
      <c r="E7">
        <v>4.1149999999999997E-3</v>
      </c>
    </row>
    <row r="8" spans="1:21" x14ac:dyDescent="0.2">
      <c r="A8">
        <v>6</v>
      </c>
      <c r="B8">
        <v>0.458038</v>
      </c>
      <c r="C8">
        <v>0.64660600000000001</v>
      </c>
      <c r="D8">
        <v>0.64648399999999995</v>
      </c>
      <c r="E8">
        <v>3.9170000000000003E-3</v>
      </c>
    </row>
    <row r="9" spans="1:21" x14ac:dyDescent="0.2">
      <c r="A9">
        <v>7</v>
      </c>
      <c r="B9">
        <v>0.29528799999999999</v>
      </c>
      <c r="C9">
        <v>0.498199</v>
      </c>
      <c r="D9">
        <v>0.49804700000000002</v>
      </c>
      <c r="E9">
        <v>1.8200000000000001E-4</v>
      </c>
    </row>
    <row r="10" spans="1:21" x14ac:dyDescent="0.2">
      <c r="A10">
        <v>8</v>
      </c>
      <c r="B10">
        <v>0.14440900000000001</v>
      </c>
      <c r="C10">
        <v>0.325073</v>
      </c>
      <c r="D10">
        <v>0.32421899999999998</v>
      </c>
      <c r="E10">
        <f>0.007129</f>
        <v>7.1289999999999999E-3</v>
      </c>
    </row>
    <row r="11" spans="1:21" x14ac:dyDescent="0.2">
      <c r="A11">
        <v>9</v>
      </c>
      <c r="B11">
        <v>3.8268999999999997E-2</v>
      </c>
      <c r="C11">
        <v>0.16491700000000001</v>
      </c>
      <c r="D11">
        <v>0.16406200000000001</v>
      </c>
      <c r="E11">
        <f>0.014518</f>
        <v>1.4518E-2</v>
      </c>
    </row>
    <row r="12" spans="1:21" x14ac:dyDescent="0.2">
      <c r="A12">
        <v>10</v>
      </c>
      <c r="B12">
        <v>3.1000000000000001E-5</v>
      </c>
      <c r="C12">
        <v>5.2643000000000002E-2</v>
      </c>
      <c r="D12">
        <v>5.1757999999999998E-2</v>
      </c>
      <c r="E12">
        <f>0.01537</f>
        <v>1.537E-2</v>
      </c>
    </row>
    <row r="13" spans="1:21" x14ac:dyDescent="0.2">
      <c r="A13">
        <v>11</v>
      </c>
      <c r="B13">
        <v>3.8300000000000001E-2</v>
      </c>
      <c r="C13">
        <v>1.3030999999999999E-2</v>
      </c>
      <c r="D13">
        <v>1.2695E-2</v>
      </c>
      <c r="E13">
        <f>0.003683</f>
        <v>3.6830000000000001E-3</v>
      </c>
    </row>
    <row r="14" spans="1:21" x14ac:dyDescent="0.2">
      <c r="A14">
        <v>12</v>
      </c>
      <c r="B14">
        <v>0.14444000000000001</v>
      </c>
      <c r="C14">
        <v>5.4474000000000002E-2</v>
      </c>
      <c r="D14">
        <v>5.3711000000000002E-2</v>
      </c>
      <c r="E14">
        <v>2.0088999999999999E-2</v>
      </c>
      <c r="U14" s="1"/>
    </row>
    <row r="15" spans="1:21" x14ac:dyDescent="0.2">
      <c r="A15">
        <v>13</v>
      </c>
      <c r="B15">
        <v>0.29528799999999999</v>
      </c>
      <c r="C15">
        <v>0.167877</v>
      </c>
      <c r="D15">
        <v>0.166992</v>
      </c>
      <c r="E15">
        <v>4.4544E-2</v>
      </c>
    </row>
    <row r="16" spans="1:21" x14ac:dyDescent="0.2">
      <c r="A16">
        <v>14</v>
      </c>
      <c r="B16">
        <v>0.458038</v>
      </c>
      <c r="C16">
        <v>0.32855200000000001</v>
      </c>
      <c r="D16">
        <v>0.328125</v>
      </c>
      <c r="E16">
        <v>4.7988999999999997E-2</v>
      </c>
    </row>
    <row r="17" spans="1:5" x14ac:dyDescent="0.2">
      <c r="A17">
        <v>15</v>
      </c>
      <c r="B17">
        <v>0.59722900000000001</v>
      </c>
      <c r="C17">
        <v>0.50152600000000003</v>
      </c>
      <c r="D17">
        <v>0.50097700000000001</v>
      </c>
      <c r="E17">
        <v>5.9670000000000001E-3</v>
      </c>
    </row>
    <row r="18" spans="1:5" x14ac:dyDescent="0.2">
      <c r="A18">
        <v>16</v>
      </c>
      <c r="B18">
        <v>0.68258700000000005</v>
      </c>
      <c r="C18">
        <v>0.64913900000000002</v>
      </c>
      <c r="D18">
        <v>0.64843799999999996</v>
      </c>
      <c r="E18">
        <f>0.096693</f>
        <v>9.6693000000000001E-2</v>
      </c>
    </row>
    <row r="19" spans="1:5" x14ac:dyDescent="0.2">
      <c r="A19">
        <v>17</v>
      </c>
      <c r="B19">
        <v>0.695496</v>
      </c>
      <c r="C19">
        <v>0.73928799999999995</v>
      </c>
      <c r="D19">
        <v>0.73925799999999997</v>
      </c>
      <c r="E19">
        <f>0.110265</f>
        <v>0.110265</v>
      </c>
    </row>
    <row r="20" spans="1:5" x14ac:dyDescent="0.2">
      <c r="A20">
        <v>18</v>
      </c>
      <c r="B20">
        <v>0.63311799999999996</v>
      </c>
      <c r="C20">
        <v>0.75225799999999998</v>
      </c>
      <c r="D20">
        <v>0.75195299999999998</v>
      </c>
      <c r="E20">
        <v>6.3246999999999998E-2</v>
      </c>
    </row>
    <row r="21" spans="1:5" x14ac:dyDescent="0.2">
      <c r="A21">
        <v>19</v>
      </c>
      <c r="B21">
        <v>0.50882000000000005</v>
      </c>
      <c r="C21">
        <v>0.68490600000000001</v>
      </c>
      <c r="D21">
        <v>0.68457000000000001</v>
      </c>
      <c r="E21">
        <v>7.0100999999999997E-2</v>
      </c>
    </row>
    <row r="22" spans="1:5" x14ac:dyDescent="0.2">
      <c r="A22">
        <v>20</v>
      </c>
      <c r="B22">
        <v>0.35000599999999998</v>
      </c>
      <c r="C22">
        <v>0.55224600000000001</v>
      </c>
      <c r="D22">
        <v>0.55175799999999997</v>
      </c>
      <c r="E22">
        <v>3.0426000000000002E-2</v>
      </c>
    </row>
    <row r="23" spans="1:5" x14ac:dyDescent="0.2">
      <c r="A23">
        <v>21</v>
      </c>
      <c r="B23">
        <v>0.19125400000000001</v>
      </c>
      <c r="C23">
        <v>0.38324000000000003</v>
      </c>
      <c r="D23">
        <v>0.38281199999999999</v>
      </c>
      <c r="E23">
        <f>0.002577</f>
        <v>2.5769999999999999E-3</v>
      </c>
    </row>
    <row r="24" spans="1:5" x14ac:dyDescent="0.2">
      <c r="A24">
        <v>22</v>
      </c>
      <c r="B24">
        <v>6.7139000000000004E-2</v>
      </c>
      <c r="C24">
        <v>0.21466099999999999</v>
      </c>
      <c r="D24">
        <v>0.213867</v>
      </c>
      <c r="E24">
        <f>0.017508</f>
        <v>1.7507999999999999E-2</v>
      </c>
    </row>
    <row r="25" spans="1:5" x14ac:dyDescent="0.2">
      <c r="A25">
        <v>23</v>
      </c>
      <c r="B25">
        <v>4.6690000000000004E-3</v>
      </c>
      <c r="C25">
        <v>8.3191000000000001E-2</v>
      </c>
      <c r="D25">
        <v>8.3007999999999998E-2</v>
      </c>
      <c r="E25">
        <f>0.01647</f>
        <v>1.6469999999999999E-2</v>
      </c>
    </row>
    <row r="26" spans="1:5" x14ac:dyDescent="0.2">
      <c r="A26">
        <v>24</v>
      </c>
      <c r="B26">
        <v>1.7426000000000001E-2</v>
      </c>
      <c r="C26">
        <v>1.7455999999999999E-2</v>
      </c>
      <c r="D26">
        <v>1.6601999999999999E-2</v>
      </c>
      <c r="E26">
        <f>0.007689</f>
        <v>7.6889999999999997E-3</v>
      </c>
    </row>
    <row r="27" spans="1:5" x14ac:dyDescent="0.2">
      <c r="A27">
        <v>25</v>
      </c>
      <c r="B27">
        <v>0.102661</v>
      </c>
      <c r="C27">
        <v>3.1799000000000001E-2</v>
      </c>
      <c r="D27">
        <v>3.125E-2</v>
      </c>
      <c r="E27">
        <v>5.7399999999999997E-4</v>
      </c>
    </row>
    <row r="28" spans="1:5" x14ac:dyDescent="0.2">
      <c r="A28">
        <v>26</v>
      </c>
      <c r="B28">
        <v>0.24185200000000001</v>
      </c>
      <c r="C28">
        <v>0.123138</v>
      </c>
      <c r="D28">
        <v>0.123047</v>
      </c>
      <c r="E28">
        <v>4.0860000000000002E-3</v>
      </c>
    </row>
    <row r="29" spans="1:5" x14ac:dyDescent="0.2">
      <c r="A29">
        <v>27</v>
      </c>
      <c r="B29">
        <v>0.40472399999999997</v>
      </c>
      <c r="C29">
        <v>0.27166699999999999</v>
      </c>
      <c r="D29">
        <v>0.271484</v>
      </c>
      <c r="E29">
        <v>3.4650000000000002E-3</v>
      </c>
    </row>
    <row r="30" spans="1:5" x14ac:dyDescent="0.2">
      <c r="A30">
        <v>28</v>
      </c>
      <c r="B30">
        <v>0.55557299999999998</v>
      </c>
      <c r="C30">
        <v>0.44488499999999997</v>
      </c>
      <c r="D30">
        <v>0.44433600000000001</v>
      </c>
      <c r="E30">
        <v>1.124E-3</v>
      </c>
    </row>
    <row r="31" spans="1:5" x14ac:dyDescent="0.2">
      <c r="A31">
        <v>29</v>
      </c>
      <c r="B31">
        <v>0.66156000000000004</v>
      </c>
      <c r="C31">
        <v>0.60491899999999998</v>
      </c>
      <c r="D31">
        <v>0.60449200000000003</v>
      </c>
      <c r="E31">
        <f>0.000574</f>
        <v>5.7399999999999997E-4</v>
      </c>
    </row>
    <row r="32" spans="1:5" x14ac:dyDescent="0.2">
      <c r="A32">
        <v>30</v>
      </c>
      <c r="B32">
        <v>0.69961499999999999</v>
      </c>
      <c r="C32">
        <v>0.71701000000000004</v>
      </c>
      <c r="D32">
        <v>0.71679700000000002</v>
      </c>
      <c r="E32">
        <f>0.00074</f>
        <v>7.3999999999999999E-4</v>
      </c>
    </row>
    <row r="33" spans="1:5" x14ac:dyDescent="0.2">
      <c r="A33">
        <v>31</v>
      </c>
      <c r="B33">
        <v>0.66149899999999995</v>
      </c>
      <c r="C33">
        <v>0.75674399999999997</v>
      </c>
      <c r="D33">
        <v>0.75585899999999995</v>
      </c>
      <c r="E33">
        <v>2.13E-4</v>
      </c>
    </row>
    <row r="34" spans="1:5" x14ac:dyDescent="0.2">
      <c r="A34">
        <v>32</v>
      </c>
      <c r="B34">
        <v>0.55551099999999998</v>
      </c>
      <c r="C34">
        <v>0.71545400000000003</v>
      </c>
      <c r="D34">
        <v>0.71484400000000003</v>
      </c>
      <c r="E34">
        <v>1.4419999999999999E-3</v>
      </c>
    </row>
    <row r="35" spans="1:5" x14ac:dyDescent="0.2">
      <c r="A35">
        <v>33</v>
      </c>
      <c r="B35">
        <v>0.404694</v>
      </c>
      <c r="C35">
        <v>0.60214199999999996</v>
      </c>
      <c r="D35">
        <v>0.60156200000000004</v>
      </c>
      <c r="E35">
        <v>2.333E-3</v>
      </c>
    </row>
    <row r="36" spans="1:5" x14ac:dyDescent="0.2">
      <c r="A36">
        <v>34</v>
      </c>
      <c r="B36">
        <v>0.24188200000000001</v>
      </c>
      <c r="C36">
        <v>0.44143700000000002</v>
      </c>
      <c r="D36">
        <v>0.44140600000000002</v>
      </c>
      <c r="E36">
        <v>2.6129999999999999E-3</v>
      </c>
    </row>
    <row r="37" spans="1:5" x14ac:dyDescent="0.2">
      <c r="A37">
        <v>35</v>
      </c>
      <c r="B37">
        <v>0.10253900000000001</v>
      </c>
      <c r="C37">
        <v>0.268341</v>
      </c>
      <c r="D37">
        <v>0.26757799999999998</v>
      </c>
      <c r="E37">
        <v>2.1610000000000002E-3</v>
      </c>
    </row>
    <row r="38" spans="1:5" x14ac:dyDescent="0.2">
      <c r="A38">
        <v>36</v>
      </c>
      <c r="B38">
        <v>1.7302999999999999E-2</v>
      </c>
      <c r="C38">
        <v>0.120758</v>
      </c>
      <c r="D38">
        <v>0.120117</v>
      </c>
      <c r="E38">
        <v>1.469E-3</v>
      </c>
    </row>
    <row r="39" spans="1:5" x14ac:dyDescent="0.2">
      <c r="A39">
        <v>37</v>
      </c>
      <c r="B39">
        <v>4.6080000000000001E-3</v>
      </c>
      <c r="C39">
        <v>3.0792E-2</v>
      </c>
      <c r="D39">
        <v>3.0273000000000001E-2</v>
      </c>
      <c r="E39">
        <v>7.3800000000000005E-4</v>
      </c>
    </row>
    <row r="40" spans="1:5" x14ac:dyDescent="0.2">
      <c r="A40">
        <v>38</v>
      </c>
      <c r="B40">
        <v>6.7139000000000004E-2</v>
      </c>
      <c r="C40">
        <v>1.8065999999999999E-2</v>
      </c>
      <c r="D40">
        <v>1.7578E-2</v>
      </c>
      <c r="E40">
        <v>6.0000000000000002E-5</v>
      </c>
    </row>
    <row r="41" spans="1:5" x14ac:dyDescent="0.2">
      <c r="A41">
        <v>39</v>
      </c>
      <c r="B41">
        <v>0.19125400000000001</v>
      </c>
      <c r="C41">
        <v>8.5265999999999995E-2</v>
      </c>
      <c r="D41">
        <v>8.4960999999999995E-2</v>
      </c>
      <c r="E41">
        <f>0.000482</f>
        <v>4.8200000000000001E-4</v>
      </c>
    </row>
    <row r="42" spans="1:5" x14ac:dyDescent="0.2">
      <c r="A42">
        <v>40</v>
      </c>
      <c r="B42">
        <v>0.35000599999999998</v>
      </c>
      <c r="C42">
        <v>0.21774299999999999</v>
      </c>
      <c r="D42">
        <v>0.21679699999999999</v>
      </c>
      <c r="E42">
        <f>0.000798</f>
        <v>7.9799999999999999E-4</v>
      </c>
    </row>
    <row r="43" spans="1:5" x14ac:dyDescent="0.2">
      <c r="A43">
        <v>41</v>
      </c>
      <c r="B43">
        <v>0.50875899999999996</v>
      </c>
      <c r="C43">
        <v>0.38671899999999998</v>
      </c>
      <c r="D43">
        <v>0.38671899999999998</v>
      </c>
      <c r="E43">
        <f>0.000804</f>
        <v>8.0400000000000003E-4</v>
      </c>
    </row>
    <row r="44" spans="1:5" x14ac:dyDescent="0.2">
      <c r="A44">
        <v>42</v>
      </c>
      <c r="B44">
        <v>0.632996</v>
      </c>
      <c r="C44">
        <v>0.55542000000000002</v>
      </c>
      <c r="D44">
        <v>0.55468799999999996</v>
      </c>
      <c r="E44">
        <f>0.000449</f>
        <v>4.4900000000000002E-4</v>
      </c>
    </row>
    <row r="45" spans="1:5" x14ac:dyDescent="0.2">
      <c r="A45">
        <v>43</v>
      </c>
      <c r="B45">
        <v>0.69564800000000004</v>
      </c>
      <c r="C45">
        <v>0.68707300000000004</v>
      </c>
      <c r="D45">
        <v>0.68652299999999999</v>
      </c>
      <c r="E45">
        <v>2.9799999999999998E-4</v>
      </c>
    </row>
    <row r="46" spans="1:5" x14ac:dyDescent="0.2">
      <c r="A46">
        <v>44</v>
      </c>
      <c r="B46">
        <v>0.68270900000000001</v>
      </c>
      <c r="C46">
        <v>0.75265499999999996</v>
      </c>
      <c r="D46">
        <v>0.75195299999999998</v>
      </c>
      <c r="E46">
        <v>1.1509999999999999E-3</v>
      </c>
    </row>
    <row r="47" spans="1:5" x14ac:dyDescent="0.2">
      <c r="A47">
        <v>45</v>
      </c>
      <c r="B47">
        <v>0.59728999999999999</v>
      </c>
      <c r="C47">
        <v>0.73809800000000003</v>
      </c>
      <c r="D47">
        <v>0.73730499999999999</v>
      </c>
      <c r="E47">
        <v>1.815E-3</v>
      </c>
    </row>
    <row r="48" spans="1:5" x14ac:dyDescent="0.2">
      <c r="A48">
        <v>46</v>
      </c>
      <c r="B48">
        <v>0.458038</v>
      </c>
      <c r="C48">
        <v>0.64663700000000002</v>
      </c>
      <c r="D48">
        <v>0.64648399999999995</v>
      </c>
      <c r="E48">
        <v>2.271E-3</v>
      </c>
    </row>
    <row r="49" spans="1:5" x14ac:dyDescent="0.2">
      <c r="A49">
        <v>47</v>
      </c>
      <c r="B49">
        <v>0.29528799999999999</v>
      </c>
      <c r="C49">
        <v>0.498199</v>
      </c>
      <c r="D49">
        <v>0.49804700000000002</v>
      </c>
      <c r="E49">
        <v>2.441E-3</v>
      </c>
    </row>
    <row r="50" spans="1:5" x14ac:dyDescent="0.2">
      <c r="A50">
        <v>48</v>
      </c>
      <c r="B50">
        <v>0.14446999999999999</v>
      </c>
      <c r="C50">
        <v>0.325104</v>
      </c>
      <c r="D50">
        <v>0.32421899999999998</v>
      </c>
      <c r="E50">
        <v>2.2820000000000002E-3</v>
      </c>
    </row>
    <row r="51" spans="1:5" x14ac:dyDescent="0.2">
      <c r="A51">
        <v>49</v>
      </c>
      <c r="B51">
        <v>3.8421999999999998E-2</v>
      </c>
      <c r="C51">
        <v>0.16500899999999999</v>
      </c>
      <c r="D51">
        <v>0.16406200000000001</v>
      </c>
      <c r="E51">
        <v>1.8289999999999999E-3</v>
      </c>
    </row>
    <row r="52" spans="1:5" x14ac:dyDescent="0.2">
      <c r="A52">
        <v>50</v>
      </c>
      <c r="B52">
        <v>2.14E-4</v>
      </c>
      <c r="C52">
        <v>5.2795000000000002E-2</v>
      </c>
      <c r="D52">
        <v>5.2734000000000003E-2</v>
      </c>
      <c r="E52">
        <v>1.1039999999999999E-3</v>
      </c>
    </row>
    <row r="53" spans="1:5" x14ac:dyDescent="0.2">
      <c r="A53">
        <v>51</v>
      </c>
      <c r="B53">
        <v>3.8207999999999999E-2</v>
      </c>
      <c r="C53">
        <v>1.2909E-2</v>
      </c>
      <c r="D53">
        <v>1.2695E-2</v>
      </c>
      <c r="E53">
        <v>2.3599999999999999E-4</v>
      </c>
    </row>
    <row r="54" spans="1:5" x14ac:dyDescent="0.2">
      <c r="A54">
        <v>52</v>
      </c>
      <c r="B54">
        <v>0.144318</v>
      </c>
      <c r="C54">
        <v>5.4290999999999999E-2</v>
      </c>
      <c r="D54">
        <v>5.3711000000000002E-2</v>
      </c>
      <c r="E54">
        <f>0.000418</f>
        <v>4.1800000000000002E-4</v>
      </c>
    </row>
    <row r="55" spans="1:5" x14ac:dyDescent="0.2">
      <c r="A55">
        <v>53</v>
      </c>
      <c r="B55">
        <v>0.29525800000000002</v>
      </c>
      <c r="C55">
        <v>0.16778599999999999</v>
      </c>
      <c r="D55">
        <v>0.166992</v>
      </c>
      <c r="E55">
        <f>0.000785</f>
        <v>7.85E-4</v>
      </c>
    </row>
    <row r="56" spans="1:5" x14ac:dyDescent="0.2">
      <c r="A56">
        <v>54</v>
      </c>
      <c r="B56">
        <v>0.458038</v>
      </c>
      <c r="C56">
        <v>0.32852199999999998</v>
      </c>
      <c r="D56">
        <v>0.328125</v>
      </c>
      <c r="E56">
        <f>0.000778</f>
        <v>7.7800000000000005E-4</v>
      </c>
    </row>
    <row r="57" spans="1:5" x14ac:dyDescent="0.2">
      <c r="A57">
        <v>55</v>
      </c>
      <c r="B57">
        <v>0.59719800000000001</v>
      </c>
      <c r="C57">
        <v>0.50152600000000003</v>
      </c>
      <c r="D57">
        <v>0.50097700000000001</v>
      </c>
      <c r="E57">
        <f>0.000489</f>
        <v>4.8899999999999996E-4</v>
      </c>
    </row>
    <row r="58" spans="1:5" x14ac:dyDescent="0.2">
      <c r="A58">
        <v>56</v>
      </c>
      <c r="B58">
        <v>0.68249499999999996</v>
      </c>
      <c r="C58">
        <v>0.64907800000000004</v>
      </c>
      <c r="D58">
        <v>0.64843799999999996</v>
      </c>
      <c r="E58">
        <v>1.5999999999999999E-5</v>
      </c>
    </row>
    <row r="59" spans="1:5" x14ac:dyDescent="0.2">
      <c r="A59">
        <v>57</v>
      </c>
      <c r="B59">
        <v>0.69534300000000004</v>
      </c>
      <c r="C59">
        <v>0.73910500000000001</v>
      </c>
      <c r="D59">
        <v>0.73828099999999997</v>
      </c>
      <c r="E59">
        <v>7.2499999999999995E-4</v>
      </c>
    </row>
    <row r="60" spans="1:5" x14ac:dyDescent="0.2">
      <c r="A60">
        <v>58</v>
      </c>
      <c r="B60">
        <v>0.63293500000000003</v>
      </c>
      <c r="C60">
        <v>0.75201399999999996</v>
      </c>
      <c r="D60">
        <v>0.75195299999999998</v>
      </c>
      <c r="E60">
        <v>1.5449999999999999E-3</v>
      </c>
    </row>
    <row r="61" spans="1:5" x14ac:dyDescent="0.2">
      <c r="A61">
        <v>59</v>
      </c>
      <c r="B61">
        <v>0.50882000000000005</v>
      </c>
      <c r="C61">
        <v>0.68490600000000001</v>
      </c>
      <c r="D61">
        <v>0.68457000000000001</v>
      </c>
      <c r="E61">
        <v>2.3E-3</v>
      </c>
    </row>
    <row r="62" spans="1:5" x14ac:dyDescent="0.2">
      <c r="A62">
        <v>60</v>
      </c>
      <c r="B62">
        <v>0.34997600000000001</v>
      </c>
      <c r="C62">
        <v>0.55236799999999997</v>
      </c>
      <c r="D62">
        <v>0.55175799999999997</v>
      </c>
      <c r="E62">
        <v>2.5019999999999999E-3</v>
      </c>
    </row>
    <row r="63" spans="1:5" x14ac:dyDescent="0.2">
      <c r="A63">
        <v>61</v>
      </c>
      <c r="B63">
        <v>0.191193</v>
      </c>
      <c r="C63">
        <v>0.38324000000000003</v>
      </c>
      <c r="D63">
        <v>0.38281199999999999</v>
      </c>
      <c r="E63">
        <v>2.3370000000000001E-3</v>
      </c>
    </row>
    <row r="64" spans="1:5" x14ac:dyDescent="0.2">
      <c r="A64">
        <v>62</v>
      </c>
      <c r="B64">
        <v>6.7077999999999999E-2</v>
      </c>
      <c r="C64">
        <v>0.21462999999999999</v>
      </c>
      <c r="D64">
        <v>0.213867</v>
      </c>
      <c r="E64">
        <v>1.9040000000000001E-3</v>
      </c>
    </row>
    <row r="65" spans="1:5" x14ac:dyDescent="0.2">
      <c r="A65">
        <v>63</v>
      </c>
      <c r="B65">
        <v>4.6690000000000004E-3</v>
      </c>
      <c r="C65">
        <v>8.3191000000000001E-2</v>
      </c>
      <c r="D65">
        <v>8.3007999999999998E-2</v>
      </c>
      <c r="E65">
        <v>1.292E-3</v>
      </c>
    </row>
    <row r="66" spans="1:5" x14ac:dyDescent="0.2">
      <c r="A66">
        <v>64</v>
      </c>
      <c r="B66">
        <v>1.7486999999999999E-2</v>
      </c>
      <c r="C66">
        <v>1.7548000000000001E-2</v>
      </c>
      <c r="D66">
        <v>1.6601999999999999E-2</v>
      </c>
      <c r="E66">
        <v>5.9599999999999996E-4</v>
      </c>
    </row>
    <row r="67" spans="1:5" x14ac:dyDescent="0.2">
      <c r="A67">
        <v>65</v>
      </c>
      <c r="B67">
        <v>0.102753</v>
      </c>
      <c r="C67">
        <v>3.1952000000000001E-2</v>
      </c>
      <c r="D67">
        <v>3.125E-2</v>
      </c>
      <c r="E67">
        <f>0.0001</f>
        <v>1E-4</v>
      </c>
    </row>
    <row r="68" spans="1:5" x14ac:dyDescent="0.2">
      <c r="A68">
        <v>66</v>
      </c>
      <c r="B68">
        <v>0.24191299999999999</v>
      </c>
      <c r="C68">
        <v>0.123291</v>
      </c>
      <c r="D68">
        <v>0.123047</v>
      </c>
      <c r="E68">
        <f>0.00066</f>
        <v>6.6E-4</v>
      </c>
    </row>
    <row r="69" spans="1:5" x14ac:dyDescent="0.2">
      <c r="A69">
        <v>67</v>
      </c>
      <c r="B69">
        <v>0.40472399999999997</v>
      </c>
      <c r="C69">
        <v>0.271698</v>
      </c>
      <c r="D69">
        <v>0.271484</v>
      </c>
      <c r="E69">
        <f>0.000976</f>
        <v>9.7599999999999998E-4</v>
      </c>
    </row>
    <row r="70" spans="1:5" x14ac:dyDescent="0.2">
      <c r="A70">
        <v>68</v>
      </c>
      <c r="B70">
        <v>0.55569500000000005</v>
      </c>
      <c r="C70">
        <v>0.44491599999999998</v>
      </c>
      <c r="D70">
        <v>0.44433600000000001</v>
      </c>
      <c r="E70">
        <f>0.000729</f>
        <v>7.2900000000000005E-4</v>
      </c>
    </row>
    <row r="71" spans="1:5" x14ac:dyDescent="0.2">
      <c r="A71">
        <v>69</v>
      </c>
      <c r="B71">
        <v>0.661713</v>
      </c>
      <c r="C71">
        <v>0.60504199999999997</v>
      </c>
      <c r="D71">
        <v>0.60449200000000003</v>
      </c>
      <c r="E71">
        <f>0.000108</f>
        <v>1.08E-4</v>
      </c>
    </row>
    <row r="72" spans="1:5" x14ac:dyDescent="0.2">
      <c r="A72">
        <v>70</v>
      </c>
      <c r="B72">
        <v>0.69970699999999997</v>
      </c>
      <c r="C72">
        <v>0.71710200000000002</v>
      </c>
      <c r="D72">
        <v>0.71679700000000002</v>
      </c>
      <c r="E72">
        <v>6.2E-4</v>
      </c>
    </row>
    <row r="73" spans="1:5" x14ac:dyDescent="0.2">
      <c r="A73">
        <v>71</v>
      </c>
      <c r="B73">
        <v>0.66152999999999995</v>
      </c>
      <c r="C73">
        <v>0.75677499999999998</v>
      </c>
      <c r="D73">
        <v>0.75585899999999995</v>
      </c>
      <c r="E73">
        <v>1.3600000000000001E-3</v>
      </c>
    </row>
    <row r="74" spans="1:5" x14ac:dyDescent="0.2">
      <c r="A74">
        <v>72</v>
      </c>
      <c r="B74">
        <v>0.555481</v>
      </c>
      <c r="C74">
        <v>0.71542399999999995</v>
      </c>
      <c r="D74">
        <v>0.71484400000000003</v>
      </c>
      <c r="E74">
        <v>1.9419999999999999E-3</v>
      </c>
    </row>
    <row r="75" spans="1:5" x14ac:dyDescent="0.2">
      <c r="A75">
        <v>73</v>
      </c>
      <c r="B75">
        <v>0.404694</v>
      </c>
      <c r="C75">
        <v>0.60208099999999998</v>
      </c>
      <c r="D75">
        <v>0.60156200000000004</v>
      </c>
      <c r="E75">
        <v>2.3270000000000001E-3</v>
      </c>
    </row>
    <row r="76" spans="1:5" x14ac:dyDescent="0.2">
      <c r="A76">
        <v>74</v>
      </c>
      <c r="B76">
        <v>0.24191299999999999</v>
      </c>
      <c r="C76">
        <v>0.44140600000000002</v>
      </c>
      <c r="D76">
        <v>0.44140600000000002</v>
      </c>
      <c r="E76">
        <v>2.4599999999999999E-3</v>
      </c>
    </row>
    <row r="77" spans="1:5" x14ac:dyDescent="0.2">
      <c r="A77">
        <v>75</v>
      </c>
      <c r="B77">
        <v>0.102661</v>
      </c>
      <c r="C77">
        <v>0.26840199999999997</v>
      </c>
      <c r="D77">
        <v>0.26757799999999998</v>
      </c>
      <c r="E77">
        <v>2.2209999999999999E-3</v>
      </c>
    </row>
    <row r="78" spans="1:5" x14ac:dyDescent="0.2">
      <c r="A78">
        <v>76</v>
      </c>
      <c r="B78">
        <v>1.7212000000000002E-2</v>
      </c>
      <c r="C78">
        <v>0.120667</v>
      </c>
      <c r="D78">
        <v>0.120117</v>
      </c>
      <c r="E78">
        <v>1.621E-3</v>
      </c>
    </row>
    <row r="79" spans="1:5" x14ac:dyDescent="0.2">
      <c r="A79">
        <v>77</v>
      </c>
      <c r="B79">
        <v>4.3949999999999996E-3</v>
      </c>
      <c r="C79">
        <v>3.0609000000000001E-2</v>
      </c>
      <c r="D79">
        <v>3.0273000000000001E-2</v>
      </c>
      <c r="E79">
        <v>7.3399999999999995E-4</v>
      </c>
    </row>
    <row r="80" spans="1:5" x14ac:dyDescent="0.2">
      <c r="A80">
        <v>78</v>
      </c>
      <c r="B80">
        <v>6.7016999999999993E-2</v>
      </c>
      <c r="C80">
        <v>1.7913999999999999E-2</v>
      </c>
      <c r="D80">
        <v>1.7578E-2</v>
      </c>
      <c r="E80">
        <f>0.000006</f>
        <v>6.0000000000000002E-6</v>
      </c>
    </row>
    <row r="81" spans="1:5" x14ac:dyDescent="0.2">
      <c r="A81">
        <v>79</v>
      </c>
      <c r="B81">
        <v>0.191223</v>
      </c>
      <c r="C81">
        <v>8.5205000000000003E-2</v>
      </c>
      <c r="D81">
        <v>8.4960999999999995E-2</v>
      </c>
      <c r="E81">
        <f>0.000544</f>
        <v>5.44E-4</v>
      </c>
    </row>
    <row r="82" spans="1:5" x14ac:dyDescent="0.2">
      <c r="A82">
        <v>80</v>
      </c>
      <c r="B82">
        <v>0.34997600000000001</v>
      </c>
      <c r="C82">
        <v>0.21774299999999999</v>
      </c>
      <c r="D82">
        <v>0.21679699999999999</v>
      </c>
      <c r="E82">
        <f>0.000788</f>
        <v>7.8799999999999996E-4</v>
      </c>
    </row>
    <row r="83" spans="1:5" x14ac:dyDescent="0.2">
      <c r="A83">
        <v>81</v>
      </c>
      <c r="B83">
        <v>0.50872799999999996</v>
      </c>
      <c r="C83">
        <v>0.38671899999999998</v>
      </c>
      <c r="D83">
        <v>0.38671899999999998</v>
      </c>
      <c r="E83">
        <f>0.000746</f>
        <v>7.4600000000000003E-4</v>
      </c>
    </row>
    <row r="84" spans="1:5" x14ac:dyDescent="0.2">
      <c r="A84">
        <v>82</v>
      </c>
      <c r="B84">
        <v>0.63287400000000005</v>
      </c>
      <c r="C84">
        <v>0.55532800000000004</v>
      </c>
      <c r="D84">
        <v>0.55468799999999996</v>
      </c>
      <c r="E84">
        <f>0.000396</f>
        <v>3.9599999999999998E-4</v>
      </c>
    </row>
    <row r="85" spans="1:5" x14ac:dyDescent="0.2">
      <c r="A85">
        <v>83</v>
      </c>
      <c r="B85">
        <v>0.69543500000000003</v>
      </c>
      <c r="C85">
        <v>0.686859</v>
      </c>
      <c r="D85">
        <v>0.68652299999999999</v>
      </c>
      <c r="E85">
        <v>2.31E-4</v>
      </c>
    </row>
    <row r="86" spans="1:5" x14ac:dyDescent="0.2">
      <c r="A86">
        <v>84</v>
      </c>
      <c r="B86">
        <v>0.68273899999999998</v>
      </c>
      <c r="C86">
        <v>0.75268599999999997</v>
      </c>
      <c r="D86">
        <v>0.75195299999999998</v>
      </c>
      <c r="E86">
        <v>1.0939999999999999E-3</v>
      </c>
    </row>
    <row r="87" spans="1:5" x14ac:dyDescent="0.2">
      <c r="A87">
        <v>85</v>
      </c>
      <c r="B87">
        <v>0.59744299999999995</v>
      </c>
      <c r="C87">
        <v>0.73834200000000005</v>
      </c>
      <c r="D87">
        <v>0.73828099999999997</v>
      </c>
      <c r="E87">
        <v>1.8649999999999999E-3</v>
      </c>
    </row>
    <row r="88" spans="1:5" x14ac:dyDescent="0.2">
      <c r="A88">
        <v>86</v>
      </c>
      <c r="B88">
        <v>0.45809899999999998</v>
      </c>
      <c r="C88">
        <v>0.64675899999999997</v>
      </c>
      <c r="D88">
        <v>0.64648399999999995</v>
      </c>
      <c r="E88">
        <v>2.31E-3</v>
      </c>
    </row>
    <row r="89" spans="1:5" x14ac:dyDescent="0.2">
      <c r="A89">
        <v>87</v>
      </c>
      <c r="B89">
        <v>0.29528799999999999</v>
      </c>
      <c r="C89">
        <v>0.49823000000000001</v>
      </c>
      <c r="D89">
        <v>0.49804700000000002</v>
      </c>
      <c r="E89">
        <v>2.441E-3</v>
      </c>
    </row>
    <row r="90" spans="1:5" x14ac:dyDescent="0.2">
      <c r="A90">
        <v>88</v>
      </c>
      <c r="B90">
        <v>0.14446999999999999</v>
      </c>
      <c r="C90">
        <v>0.325104</v>
      </c>
      <c r="D90">
        <v>0.32421899999999998</v>
      </c>
      <c r="E90">
        <v>2.2430000000000002E-3</v>
      </c>
    </row>
    <row r="91" spans="1:5" x14ac:dyDescent="0.2">
      <c r="A91">
        <v>89</v>
      </c>
      <c r="B91">
        <v>3.8483000000000003E-2</v>
      </c>
      <c r="C91">
        <v>0.16506999999999999</v>
      </c>
      <c r="D91">
        <v>0.16503899999999999</v>
      </c>
      <c r="E91">
        <v>1.7830000000000001E-3</v>
      </c>
    </row>
    <row r="92" spans="1:5" x14ac:dyDescent="0.2">
      <c r="A92">
        <v>90</v>
      </c>
      <c r="B92">
        <v>3.3599999999999998E-4</v>
      </c>
      <c r="C92">
        <v>5.2948000000000002E-2</v>
      </c>
      <c r="D92">
        <v>5.2734000000000003E-2</v>
      </c>
      <c r="E92">
        <v>1.1130000000000001E-3</v>
      </c>
    </row>
    <row r="93" spans="1:5" x14ac:dyDescent="0.2">
      <c r="A93">
        <v>91</v>
      </c>
      <c r="B93">
        <v>3.8391000000000002E-2</v>
      </c>
      <c r="C93">
        <v>1.3122999999999999E-2</v>
      </c>
      <c r="D93">
        <v>1.2695E-2</v>
      </c>
      <c r="E93">
        <v>3.59E-4</v>
      </c>
    </row>
    <row r="94" spans="1:5" x14ac:dyDescent="0.2">
      <c r="A94">
        <v>92</v>
      </c>
      <c r="B94">
        <v>0.14437900000000001</v>
      </c>
      <c r="C94">
        <v>5.4351999999999998E-2</v>
      </c>
      <c r="D94">
        <v>5.3711000000000002E-2</v>
      </c>
      <c r="E94">
        <f>0.00043</f>
        <v>4.2999999999999999E-4</v>
      </c>
    </row>
    <row r="95" spans="1:5" x14ac:dyDescent="0.2">
      <c r="A95">
        <v>93</v>
      </c>
      <c r="B95">
        <v>0.29525800000000002</v>
      </c>
      <c r="C95">
        <v>0.16766400000000001</v>
      </c>
      <c r="D95">
        <v>0.166992</v>
      </c>
      <c r="E95">
        <f>0.000877</f>
        <v>8.7699999999999996E-4</v>
      </c>
    </row>
    <row r="96" spans="1:5" x14ac:dyDescent="0.2">
      <c r="A96">
        <v>94</v>
      </c>
      <c r="B96">
        <v>0.45809899999999998</v>
      </c>
      <c r="C96">
        <v>0.32852199999999998</v>
      </c>
      <c r="D96">
        <v>0.328125</v>
      </c>
      <c r="E96">
        <f>0.000833</f>
        <v>8.3299999999999997E-4</v>
      </c>
    </row>
    <row r="97" spans="1:5" x14ac:dyDescent="0.2">
      <c r="A97">
        <v>95</v>
      </c>
      <c r="B97">
        <v>0.59728999999999999</v>
      </c>
      <c r="C97">
        <v>0.501556</v>
      </c>
      <c r="D97">
        <v>0.50097700000000001</v>
      </c>
      <c r="E97">
        <f>0.000454</f>
        <v>4.5399999999999998E-4</v>
      </c>
    </row>
    <row r="98" spans="1:5" x14ac:dyDescent="0.2">
      <c r="A98">
        <v>96</v>
      </c>
      <c r="B98">
        <v>0.68252599999999997</v>
      </c>
      <c r="C98">
        <v>0.64910900000000005</v>
      </c>
      <c r="D98">
        <v>0.64843799999999996</v>
      </c>
      <c r="E98">
        <v>1.03E-4</v>
      </c>
    </row>
    <row r="99" spans="1:5" x14ac:dyDescent="0.2">
      <c r="A99">
        <v>97</v>
      </c>
      <c r="B99">
        <v>0.69531200000000004</v>
      </c>
      <c r="C99">
        <v>0.73907500000000004</v>
      </c>
      <c r="D99">
        <v>0.73828099999999997</v>
      </c>
      <c r="E99">
        <v>7.9500000000000003E-4</v>
      </c>
    </row>
    <row r="100" spans="1:5" x14ac:dyDescent="0.2">
      <c r="A100">
        <v>98</v>
      </c>
      <c r="B100">
        <v>0.63284300000000004</v>
      </c>
      <c r="C100">
        <v>0.751892</v>
      </c>
      <c r="D100">
        <v>0.75097700000000001</v>
      </c>
      <c r="E100">
        <v>1.4989999999999999E-3</v>
      </c>
    </row>
    <row r="101" spans="1:5" x14ac:dyDescent="0.2">
      <c r="A101">
        <v>99</v>
      </c>
      <c r="B101">
        <v>0.50872799999999996</v>
      </c>
      <c r="C101">
        <v>0.68475299999999995</v>
      </c>
      <c r="D101">
        <v>0.68457000000000001</v>
      </c>
      <c r="E101">
        <v>2.101E-3</v>
      </c>
    </row>
    <row r="102" spans="1:5" x14ac:dyDescent="0.2">
      <c r="A102">
        <v>100</v>
      </c>
      <c r="B102">
        <v>0.34997600000000001</v>
      </c>
      <c r="C102">
        <v>0.55227700000000002</v>
      </c>
      <c r="D102">
        <v>0.55175799999999997</v>
      </c>
      <c r="E102">
        <v>2.513E-3</v>
      </c>
    </row>
    <row r="103" spans="1:5" x14ac:dyDescent="0.2">
      <c r="A103">
        <v>101</v>
      </c>
      <c r="B103">
        <v>0.191132</v>
      </c>
      <c r="C103">
        <v>0.38324000000000003</v>
      </c>
      <c r="D103">
        <v>0.38281199999999999</v>
      </c>
      <c r="E103">
        <v>2.5300000000000001E-3</v>
      </c>
    </row>
    <row r="104" spans="1:5" x14ac:dyDescent="0.2">
      <c r="A104">
        <v>102</v>
      </c>
      <c r="B104">
        <v>6.6924999999999998E-2</v>
      </c>
      <c r="C104">
        <v>0.21453900000000001</v>
      </c>
      <c r="D104">
        <v>0.213867</v>
      </c>
      <c r="E104">
        <v>1.9480000000000001E-3</v>
      </c>
    </row>
    <row r="105" spans="1:5" x14ac:dyDescent="0.2">
      <c r="A105">
        <v>103</v>
      </c>
      <c r="B105">
        <v>4.5170000000000002E-3</v>
      </c>
      <c r="C105">
        <v>8.3069000000000004E-2</v>
      </c>
      <c r="D105">
        <v>8.3007999999999998E-2</v>
      </c>
      <c r="E105">
        <v>1.2260000000000001E-3</v>
      </c>
    </row>
    <row r="106" spans="1:5" x14ac:dyDescent="0.2">
      <c r="A106">
        <v>104</v>
      </c>
      <c r="B106">
        <v>1.7426000000000001E-2</v>
      </c>
      <c r="C106">
        <v>1.7486999999999999E-2</v>
      </c>
      <c r="D106">
        <v>1.6601999999999999E-2</v>
      </c>
      <c r="E106">
        <v>4.9299999999999995E-4</v>
      </c>
    </row>
    <row r="107" spans="1:5" x14ac:dyDescent="0.2">
      <c r="A107">
        <v>105</v>
      </c>
      <c r="B107">
        <v>0.102753</v>
      </c>
      <c r="C107">
        <v>3.1952000000000001E-2</v>
      </c>
      <c r="D107">
        <v>3.125E-2</v>
      </c>
      <c r="E107">
        <f>0.000141</f>
        <v>1.4100000000000001E-4</v>
      </c>
    </row>
    <row r="108" spans="1:5" x14ac:dyDescent="0.2">
      <c r="A108">
        <v>106</v>
      </c>
      <c r="B108">
        <v>0.24194299999999999</v>
      </c>
      <c r="C108">
        <v>0.123352</v>
      </c>
      <c r="D108">
        <v>0.123047</v>
      </c>
      <c r="E108">
        <f>0.000601</f>
        <v>6.0099999999999997E-4</v>
      </c>
    </row>
    <row r="109" spans="1:5" x14ac:dyDescent="0.2">
      <c r="A109">
        <v>107</v>
      </c>
      <c r="B109">
        <v>0.404694</v>
      </c>
      <c r="C109">
        <v>0.27175899999999997</v>
      </c>
      <c r="D109">
        <v>0.271484</v>
      </c>
      <c r="E109">
        <f>0.000841</f>
        <v>8.4099999999999995E-4</v>
      </c>
    </row>
    <row r="110" spans="1:5" x14ac:dyDescent="0.2">
      <c r="A110">
        <v>108</v>
      </c>
      <c r="B110">
        <v>0.55557299999999998</v>
      </c>
      <c r="C110">
        <v>0.44488499999999997</v>
      </c>
      <c r="D110">
        <v>0.44433600000000001</v>
      </c>
      <c r="E110">
        <f>0.000727</f>
        <v>7.27E-4</v>
      </c>
    </row>
    <row r="111" spans="1:5" x14ac:dyDescent="0.2">
      <c r="A111">
        <v>109</v>
      </c>
      <c r="B111">
        <v>0.661713</v>
      </c>
      <c r="C111">
        <v>0.60504199999999997</v>
      </c>
      <c r="D111">
        <v>0.60449200000000003</v>
      </c>
      <c r="E111">
        <f>0.000267</f>
        <v>2.6699999999999998E-4</v>
      </c>
    </row>
    <row r="112" spans="1:5" x14ac:dyDescent="0.2">
      <c r="A112">
        <v>110</v>
      </c>
      <c r="B112">
        <v>0.69995099999999999</v>
      </c>
      <c r="C112">
        <v>0.71731599999999995</v>
      </c>
      <c r="D112">
        <v>0.71679700000000002</v>
      </c>
      <c r="E112">
        <v>6.0700000000000001E-4</v>
      </c>
    </row>
    <row r="113" spans="1:5" x14ac:dyDescent="0.2">
      <c r="A113">
        <v>111</v>
      </c>
      <c r="B113">
        <v>0.66168199999999999</v>
      </c>
      <c r="C113">
        <v>0.75692700000000002</v>
      </c>
      <c r="D113">
        <v>0.75683599999999995</v>
      </c>
      <c r="E113">
        <v>1.402E-3</v>
      </c>
    </row>
    <row r="114" spans="1:5" x14ac:dyDescent="0.2">
      <c r="A114">
        <v>112</v>
      </c>
      <c r="B114">
        <v>0.55554199999999998</v>
      </c>
      <c r="C114">
        <v>0.71548500000000004</v>
      </c>
      <c r="D114">
        <v>0.71484400000000003</v>
      </c>
      <c r="E114">
        <v>2.0079999999999998E-3</v>
      </c>
    </row>
    <row r="115" spans="1:5" x14ac:dyDescent="0.2">
      <c r="A115">
        <v>113</v>
      </c>
      <c r="B115">
        <v>0.404694</v>
      </c>
      <c r="C115">
        <v>0.60208099999999998</v>
      </c>
      <c r="D115">
        <v>0.60156200000000004</v>
      </c>
      <c r="E115">
        <v>2.3519999999999999E-3</v>
      </c>
    </row>
    <row r="116" spans="1:5" x14ac:dyDescent="0.2">
      <c r="A116">
        <v>114</v>
      </c>
      <c r="B116">
        <v>0.24194299999999999</v>
      </c>
      <c r="C116">
        <v>0.44140600000000002</v>
      </c>
      <c r="D116">
        <v>0.44140600000000002</v>
      </c>
      <c r="E116">
        <v>2.4109999999999999E-3</v>
      </c>
    </row>
    <row r="117" spans="1:5" x14ac:dyDescent="0.2">
      <c r="A117">
        <v>115</v>
      </c>
      <c r="B117">
        <v>0.102753</v>
      </c>
      <c r="C117">
        <v>0.26843299999999998</v>
      </c>
      <c r="D117">
        <v>0.26757799999999998</v>
      </c>
      <c r="E117">
        <v>2.1570000000000001E-3</v>
      </c>
    </row>
    <row r="118" spans="1:5" x14ac:dyDescent="0.2">
      <c r="A118">
        <v>116</v>
      </c>
      <c r="B118">
        <v>1.7395000000000001E-2</v>
      </c>
      <c r="C118">
        <v>0.120819</v>
      </c>
      <c r="D118">
        <v>0.120117</v>
      </c>
      <c r="E118">
        <v>1.6249999999999999E-3</v>
      </c>
    </row>
    <row r="119" spans="1:5" x14ac:dyDescent="0.2">
      <c r="A119">
        <v>117</v>
      </c>
      <c r="B119">
        <v>4.4860000000000004E-3</v>
      </c>
      <c r="C119">
        <v>3.0669999999999999E-2</v>
      </c>
      <c r="D119">
        <v>3.0273000000000001E-2</v>
      </c>
      <c r="E119">
        <v>8.2799999999999996E-4</v>
      </c>
    </row>
    <row r="120" spans="1:5" x14ac:dyDescent="0.2">
      <c r="A120">
        <v>118</v>
      </c>
      <c r="B120">
        <v>6.6864000000000007E-2</v>
      </c>
      <c r="C120">
        <v>1.77E-2</v>
      </c>
      <c r="D120">
        <v>1.7578E-2</v>
      </c>
      <c r="E120">
        <f>0.000014</f>
        <v>1.4E-5</v>
      </c>
    </row>
    <row r="121" spans="1:5" x14ac:dyDescent="0.2">
      <c r="A121">
        <v>119</v>
      </c>
      <c r="B121">
        <v>0.191162</v>
      </c>
      <c r="C121">
        <v>8.5052000000000003E-2</v>
      </c>
      <c r="D121">
        <v>8.4960999999999995E-2</v>
      </c>
      <c r="E121">
        <f>0.000599</f>
        <v>5.9900000000000003E-4</v>
      </c>
    </row>
    <row r="122" spans="1:5" x14ac:dyDescent="0.2">
      <c r="A122">
        <v>120</v>
      </c>
      <c r="B122">
        <v>0.34997600000000001</v>
      </c>
      <c r="C122">
        <v>0.21771199999999999</v>
      </c>
      <c r="D122">
        <v>0.21679699999999999</v>
      </c>
      <c r="E122">
        <f>0.000805</f>
        <v>8.0500000000000005E-4</v>
      </c>
    </row>
    <row r="123" spans="1:5" x14ac:dyDescent="0.2">
      <c r="A123">
        <v>121</v>
      </c>
      <c r="B123">
        <v>0.50872799999999996</v>
      </c>
      <c r="C123">
        <v>0.38671899999999998</v>
      </c>
      <c r="D123">
        <v>0.38671899999999998</v>
      </c>
      <c r="E123">
        <f>0.000727</f>
        <v>7.27E-4</v>
      </c>
    </row>
    <row r="124" spans="1:5" x14ac:dyDescent="0.2">
      <c r="A124">
        <v>122</v>
      </c>
      <c r="B124">
        <v>0.63284300000000004</v>
      </c>
      <c r="C124">
        <v>0.55529799999999996</v>
      </c>
      <c r="D124">
        <v>0.55468799999999996</v>
      </c>
      <c r="E124">
        <f>0.000343</f>
        <v>3.4299999999999999E-4</v>
      </c>
    </row>
    <row r="125" spans="1:5" x14ac:dyDescent="0.2">
      <c r="A125">
        <v>123</v>
      </c>
      <c r="B125">
        <v>0.69531200000000004</v>
      </c>
      <c r="C125">
        <v>0.68676800000000005</v>
      </c>
      <c r="D125">
        <v>0.68652299999999999</v>
      </c>
      <c r="E125">
        <v>2.5599999999999999E-4</v>
      </c>
    </row>
    <row r="126" spans="1:5" x14ac:dyDescent="0.2">
      <c r="A126">
        <v>124</v>
      </c>
      <c r="B126">
        <v>0.68255600000000005</v>
      </c>
      <c r="C126">
        <v>0.752502</v>
      </c>
      <c r="D126">
        <v>0.75195299999999998</v>
      </c>
      <c r="E126">
        <v>1.003E-3</v>
      </c>
    </row>
    <row r="127" spans="1:5" x14ac:dyDescent="0.2">
      <c r="A127">
        <v>125</v>
      </c>
      <c r="B127">
        <v>0.59732099999999999</v>
      </c>
      <c r="C127">
        <v>0.73815900000000001</v>
      </c>
      <c r="D127">
        <v>0.73730499999999999</v>
      </c>
      <c r="E127">
        <v>1.786E-3</v>
      </c>
    </row>
    <row r="128" spans="1:5" x14ac:dyDescent="0.2">
      <c r="A128">
        <v>126</v>
      </c>
      <c r="B128">
        <v>0.45812999999999998</v>
      </c>
      <c r="C128">
        <v>0.64681999999999995</v>
      </c>
      <c r="D128">
        <v>0.64648399999999995</v>
      </c>
      <c r="E128">
        <v>2.434E-3</v>
      </c>
    </row>
    <row r="129" spans="1:5" x14ac:dyDescent="0.2">
      <c r="A129">
        <v>127</v>
      </c>
      <c r="B129">
        <v>0.29525800000000002</v>
      </c>
      <c r="C129">
        <v>0.49829099999999998</v>
      </c>
      <c r="D129">
        <v>0.49804700000000002</v>
      </c>
      <c r="E129">
        <v>2.5010000000000002E-3</v>
      </c>
    </row>
    <row r="130" spans="1:5" x14ac:dyDescent="0.2">
      <c r="A130">
        <v>128</v>
      </c>
      <c r="B130">
        <v>0.14440900000000001</v>
      </c>
      <c r="C130">
        <v>0.325073</v>
      </c>
      <c r="D130">
        <v>0.32421899999999998</v>
      </c>
      <c r="E130">
        <v>2.2179999999999999E-3</v>
      </c>
    </row>
    <row r="131" spans="1:5" x14ac:dyDescent="0.2">
      <c r="A131">
        <v>129</v>
      </c>
      <c r="B131">
        <v>3.8421999999999998E-2</v>
      </c>
      <c r="C131">
        <v>0.16503899999999999</v>
      </c>
      <c r="D131">
        <v>0.16503899999999999</v>
      </c>
      <c r="E131">
        <v>1.709E-3</v>
      </c>
    </row>
    <row r="132" spans="1:5" x14ac:dyDescent="0.2">
      <c r="A132">
        <v>130</v>
      </c>
      <c r="B132">
        <v>3.6600000000000001E-4</v>
      </c>
      <c r="C132">
        <v>5.2948000000000002E-2</v>
      </c>
      <c r="D132">
        <v>5.2734000000000003E-2</v>
      </c>
      <c r="E132">
        <v>1.057E-3</v>
      </c>
    </row>
    <row r="133" spans="1:5" x14ac:dyDescent="0.2">
      <c r="A133">
        <v>131</v>
      </c>
      <c r="B133">
        <v>3.8483000000000003E-2</v>
      </c>
      <c r="C133">
        <v>1.3214E-2</v>
      </c>
      <c r="D133">
        <v>1.2695E-2</v>
      </c>
      <c r="E133">
        <v>3.57E-4</v>
      </c>
    </row>
    <row r="134" spans="1:5" x14ac:dyDescent="0.2">
      <c r="A134">
        <v>132</v>
      </c>
      <c r="B134">
        <v>0.14446999999999999</v>
      </c>
      <c r="C134">
        <v>5.4503999999999997E-2</v>
      </c>
      <c r="D134">
        <v>5.3711000000000002E-2</v>
      </c>
      <c r="E134">
        <f>0.000283</f>
        <v>2.8299999999999999E-4</v>
      </c>
    </row>
    <row r="135" spans="1:5" x14ac:dyDescent="0.2">
      <c r="A135">
        <v>133</v>
      </c>
      <c r="B135">
        <v>0.29528799999999999</v>
      </c>
      <c r="C135">
        <v>0.16781599999999999</v>
      </c>
      <c r="D135">
        <v>0.166992</v>
      </c>
      <c r="E135">
        <f>0.000795</f>
        <v>7.9500000000000003E-4</v>
      </c>
    </row>
    <row r="136" spans="1:5" x14ac:dyDescent="0.2">
      <c r="A136">
        <v>134</v>
      </c>
      <c r="B136">
        <v>0.45809899999999998</v>
      </c>
      <c r="C136">
        <v>0.32852199999999998</v>
      </c>
      <c r="D136">
        <v>0.328125</v>
      </c>
      <c r="E136">
        <f>0.001002</f>
        <v>1.0020000000000001E-3</v>
      </c>
    </row>
    <row r="137" spans="1:5" x14ac:dyDescent="0.2">
      <c r="A137">
        <v>135</v>
      </c>
      <c r="B137">
        <v>0.59744299999999995</v>
      </c>
      <c r="C137">
        <v>0.50161699999999998</v>
      </c>
      <c r="D137">
        <v>0.50097700000000001</v>
      </c>
      <c r="E137">
        <f>0.000544</f>
        <v>5.44E-4</v>
      </c>
    </row>
    <row r="138" spans="1:5" x14ac:dyDescent="0.2">
      <c r="A138">
        <v>136</v>
      </c>
      <c r="B138">
        <v>0.68267800000000001</v>
      </c>
      <c r="C138">
        <v>0.649231</v>
      </c>
      <c r="D138">
        <v>0.64843799999999996</v>
      </c>
      <c r="E138">
        <v>1.4799999999999999E-4</v>
      </c>
    </row>
    <row r="139" spans="1:5" x14ac:dyDescent="0.2">
      <c r="A139">
        <v>137</v>
      </c>
      <c r="B139">
        <v>0.69537400000000005</v>
      </c>
      <c r="C139">
        <v>0.73916599999999999</v>
      </c>
      <c r="D139">
        <v>0.73828099999999997</v>
      </c>
      <c r="E139">
        <v>8.7900000000000001E-4</v>
      </c>
    </row>
    <row r="140" spans="1:5" x14ac:dyDescent="0.2">
      <c r="A140">
        <v>138</v>
      </c>
      <c r="B140">
        <v>0.63284300000000004</v>
      </c>
      <c r="C140">
        <v>0.751892</v>
      </c>
      <c r="D140">
        <v>0.75097700000000001</v>
      </c>
      <c r="E140">
        <v>1.557E-3</v>
      </c>
    </row>
    <row r="141" spans="1:5" x14ac:dyDescent="0.2">
      <c r="A141">
        <v>139</v>
      </c>
      <c r="B141">
        <v>0.50872799999999996</v>
      </c>
      <c r="C141">
        <v>0.68472299999999997</v>
      </c>
      <c r="D141">
        <v>0.68457000000000001</v>
      </c>
      <c r="E141">
        <v>2.098E-3</v>
      </c>
    </row>
    <row r="142" spans="1:5" x14ac:dyDescent="0.2">
      <c r="A142">
        <v>140</v>
      </c>
      <c r="B142">
        <v>0.34997600000000001</v>
      </c>
      <c r="C142">
        <v>0.55221600000000004</v>
      </c>
      <c r="D142">
        <v>0.55175799999999997</v>
      </c>
      <c r="E142">
        <v>2.415E-3</v>
      </c>
    </row>
    <row r="143" spans="1:5" x14ac:dyDescent="0.2">
      <c r="A143">
        <v>141</v>
      </c>
      <c r="B143">
        <v>0.191223</v>
      </c>
      <c r="C143">
        <v>0.38324000000000003</v>
      </c>
      <c r="D143">
        <v>0.38281199999999999</v>
      </c>
      <c r="E143">
        <v>2.421E-3</v>
      </c>
    </row>
    <row r="144" spans="1:5" x14ac:dyDescent="0.2">
      <c r="A144">
        <v>142</v>
      </c>
      <c r="B144">
        <v>6.6986000000000004E-2</v>
      </c>
      <c r="C144">
        <v>0.21456900000000001</v>
      </c>
      <c r="D144">
        <v>0.213867</v>
      </c>
      <c r="E144">
        <v>2.065E-3</v>
      </c>
    </row>
    <row r="145" spans="1:5" x14ac:dyDescent="0.2">
      <c r="A145">
        <v>143</v>
      </c>
      <c r="B145">
        <v>4.333E-3</v>
      </c>
      <c r="C145">
        <v>8.2916000000000004E-2</v>
      </c>
      <c r="D145">
        <v>8.2031000000000007E-2</v>
      </c>
      <c r="E145">
        <v>1.3190000000000001E-3</v>
      </c>
    </row>
    <row r="146" spans="1:5" x14ac:dyDescent="0.2">
      <c r="A146">
        <v>144</v>
      </c>
      <c r="B146">
        <v>1.7273E-2</v>
      </c>
      <c r="C146">
        <v>1.7302999999999999E-2</v>
      </c>
      <c r="D146">
        <v>1.6601999999999999E-2</v>
      </c>
      <c r="E146">
        <v>4.6500000000000003E-4</v>
      </c>
    </row>
    <row r="147" spans="1:5" x14ac:dyDescent="0.2">
      <c r="A147">
        <v>145</v>
      </c>
      <c r="B147">
        <v>0.10269200000000001</v>
      </c>
      <c r="C147">
        <v>3.1859999999999999E-2</v>
      </c>
      <c r="D147">
        <v>3.125E-2</v>
      </c>
      <c r="E147">
        <f>0.000197</f>
        <v>1.9699999999999999E-4</v>
      </c>
    </row>
    <row r="148" spans="1:5" x14ac:dyDescent="0.2">
      <c r="A148">
        <v>146</v>
      </c>
      <c r="B148">
        <v>0.24194299999999999</v>
      </c>
      <c r="C148">
        <v>0.123322</v>
      </c>
      <c r="D148">
        <v>0.123047</v>
      </c>
      <c r="E148">
        <f>0.000653</f>
        <v>6.5300000000000004E-4</v>
      </c>
    </row>
    <row r="149" spans="1:5" x14ac:dyDescent="0.2">
      <c r="A149">
        <v>147</v>
      </c>
      <c r="B149">
        <v>0.404694</v>
      </c>
      <c r="C149">
        <v>0.27175899999999997</v>
      </c>
      <c r="D149">
        <v>0.271484</v>
      </c>
      <c r="E149">
        <f>0.000823</f>
        <v>8.2299999999999995E-4</v>
      </c>
    </row>
    <row r="150" spans="1:5" x14ac:dyDescent="0.2">
      <c r="A150">
        <v>148</v>
      </c>
      <c r="B150">
        <v>0.55551099999999998</v>
      </c>
      <c r="C150">
        <v>0.444855</v>
      </c>
      <c r="D150">
        <v>0.44433600000000001</v>
      </c>
      <c r="E150">
        <f>0.000665</f>
        <v>6.6500000000000001E-4</v>
      </c>
    </row>
    <row r="151" spans="1:5" x14ac:dyDescent="0.2">
      <c r="A151">
        <v>149</v>
      </c>
      <c r="B151">
        <v>0.66156000000000004</v>
      </c>
      <c r="C151">
        <v>0.60494999999999999</v>
      </c>
      <c r="D151">
        <v>0.60449200000000003</v>
      </c>
      <c r="E151">
        <f>0.000213</f>
        <v>2.13E-4</v>
      </c>
    </row>
    <row r="152" spans="1:5" x14ac:dyDescent="0.2">
      <c r="A152">
        <v>150</v>
      </c>
      <c r="B152">
        <v>0.69976799999999995</v>
      </c>
      <c r="C152">
        <v>0.71716299999999999</v>
      </c>
      <c r="D152">
        <v>0.71679700000000002</v>
      </c>
      <c r="E152">
        <v>5.0900000000000001E-4</v>
      </c>
    </row>
    <row r="153" spans="1:5" x14ac:dyDescent="0.2">
      <c r="A153">
        <v>151</v>
      </c>
      <c r="B153">
        <v>0.66177399999999997</v>
      </c>
      <c r="C153">
        <v>0.75705</v>
      </c>
      <c r="D153">
        <v>0.75683599999999995</v>
      </c>
      <c r="E153">
        <v>1.3749999999999999E-3</v>
      </c>
    </row>
    <row r="154" spans="1:5" x14ac:dyDescent="0.2">
      <c r="A154">
        <v>152</v>
      </c>
      <c r="B154">
        <v>0.55566400000000005</v>
      </c>
      <c r="C154">
        <v>0.71569799999999995</v>
      </c>
      <c r="D154">
        <v>0.71484400000000003</v>
      </c>
      <c r="E154">
        <v>2.0579999999999999E-3</v>
      </c>
    </row>
    <row r="155" spans="1:5" x14ac:dyDescent="0.2">
      <c r="A155">
        <v>153</v>
      </c>
      <c r="B155">
        <v>0.40472399999999997</v>
      </c>
      <c r="C155">
        <v>0.60217299999999996</v>
      </c>
      <c r="D155">
        <v>0.60156200000000004</v>
      </c>
      <c r="E155">
        <v>2.3930000000000002E-3</v>
      </c>
    </row>
    <row r="156" spans="1:5" x14ac:dyDescent="0.2">
      <c r="A156">
        <v>154</v>
      </c>
      <c r="B156">
        <v>0.24194299999999999</v>
      </c>
      <c r="C156">
        <v>0.44143700000000002</v>
      </c>
      <c r="D156">
        <v>0.44140600000000002</v>
      </c>
      <c r="E156">
        <v>2.3839999999999998E-3</v>
      </c>
    </row>
    <row r="157" spans="1:5" x14ac:dyDescent="0.2">
      <c r="A157">
        <v>155</v>
      </c>
      <c r="B157">
        <v>0.102753</v>
      </c>
      <c r="C157">
        <v>0.26843299999999998</v>
      </c>
      <c r="D157">
        <v>0.26757799999999998</v>
      </c>
      <c r="E157">
        <v>2.124E-3</v>
      </c>
    </row>
    <row r="158" spans="1:5" x14ac:dyDescent="0.2">
      <c r="A158">
        <v>156</v>
      </c>
      <c r="B158">
        <v>1.7486999999999999E-2</v>
      </c>
      <c r="C158">
        <v>0.12088</v>
      </c>
      <c r="D158">
        <v>0.120117</v>
      </c>
      <c r="E158">
        <v>1.588E-3</v>
      </c>
    </row>
    <row r="159" spans="1:5" x14ac:dyDescent="0.2">
      <c r="A159">
        <v>157</v>
      </c>
      <c r="B159">
        <v>4.6389999999999999E-3</v>
      </c>
      <c r="C159">
        <v>3.0852999999999998E-2</v>
      </c>
      <c r="D159">
        <v>3.0273000000000001E-2</v>
      </c>
      <c r="E159">
        <v>8.7699999999999996E-4</v>
      </c>
    </row>
    <row r="160" spans="1:5" x14ac:dyDescent="0.2">
      <c r="A160">
        <v>158</v>
      </c>
      <c r="B160">
        <v>6.7046999999999995E-2</v>
      </c>
      <c r="C160">
        <v>1.7944000000000002E-2</v>
      </c>
      <c r="D160">
        <v>1.7578E-2</v>
      </c>
      <c r="E160">
        <v>8.7000000000000001E-5</v>
      </c>
    </row>
    <row r="161" spans="1:5" x14ac:dyDescent="0.2">
      <c r="A161">
        <v>159</v>
      </c>
      <c r="B161">
        <v>0.191162</v>
      </c>
      <c r="C161">
        <v>8.5052000000000003E-2</v>
      </c>
      <c r="D161">
        <v>8.4960999999999995E-2</v>
      </c>
      <c r="E161">
        <f>0.000667</f>
        <v>6.6699999999999995E-4</v>
      </c>
    </row>
    <row r="162" spans="1:5" x14ac:dyDescent="0.2">
      <c r="A162">
        <v>160</v>
      </c>
      <c r="B162">
        <v>0.34997600000000001</v>
      </c>
      <c r="C162">
        <v>0.21759000000000001</v>
      </c>
      <c r="D162">
        <v>0.21679699999999999</v>
      </c>
      <c r="E162">
        <f>0.000896</f>
        <v>8.9599999999999999E-4</v>
      </c>
    </row>
    <row r="163" spans="1:5" x14ac:dyDescent="0.2">
      <c r="A163">
        <v>161</v>
      </c>
      <c r="B163">
        <v>0.50878900000000005</v>
      </c>
      <c r="C163">
        <v>0.38671899999999998</v>
      </c>
      <c r="D163">
        <v>0.38671899999999998</v>
      </c>
      <c r="E163">
        <f>0.000726</f>
        <v>7.2599999999999997E-4</v>
      </c>
    </row>
    <row r="164" spans="1:5" x14ac:dyDescent="0.2">
      <c r="A164">
        <v>162</v>
      </c>
      <c r="B164">
        <v>0.63290400000000002</v>
      </c>
      <c r="C164">
        <v>0.55532800000000004</v>
      </c>
      <c r="D164">
        <v>0.55468799999999996</v>
      </c>
      <c r="E164">
        <f>0.000288</f>
        <v>2.8800000000000001E-4</v>
      </c>
    </row>
    <row r="165" spans="1:5" x14ac:dyDescent="0.2">
      <c r="A165">
        <v>163</v>
      </c>
      <c r="B165">
        <v>0.69531200000000004</v>
      </c>
      <c r="C165">
        <v>0.68676800000000005</v>
      </c>
      <c r="D165">
        <v>0.68652299999999999</v>
      </c>
      <c r="E165">
        <v>3.2699999999999998E-4</v>
      </c>
    </row>
    <row r="166" spans="1:5" x14ac:dyDescent="0.2">
      <c r="A166">
        <v>164</v>
      </c>
      <c r="B166">
        <v>0.68249499999999996</v>
      </c>
      <c r="C166">
        <v>0.75244100000000003</v>
      </c>
      <c r="D166">
        <v>0.75195299999999998</v>
      </c>
      <c r="E166">
        <v>1.0219999999999999E-3</v>
      </c>
    </row>
    <row r="167" spans="1:5" x14ac:dyDescent="0.2">
      <c r="A167">
        <v>165</v>
      </c>
      <c r="B167">
        <v>0.59722900000000001</v>
      </c>
      <c r="C167">
        <v>0.73800699999999997</v>
      </c>
      <c r="D167">
        <v>0.73730499999999999</v>
      </c>
      <c r="E167">
        <v>1.717E-3</v>
      </c>
    </row>
    <row r="168" spans="1:5" x14ac:dyDescent="0.2">
      <c r="A168">
        <v>166</v>
      </c>
      <c r="B168">
        <v>0.458038</v>
      </c>
      <c r="C168">
        <v>0.64666699999999999</v>
      </c>
      <c r="D168">
        <v>0.64648399999999995</v>
      </c>
      <c r="E168">
        <v>2.2729999999999998E-3</v>
      </c>
    </row>
    <row r="169" spans="1:5" x14ac:dyDescent="0.2">
      <c r="A169">
        <v>167</v>
      </c>
      <c r="B169">
        <v>0.29525800000000002</v>
      </c>
      <c r="C169">
        <v>0.49825999999999998</v>
      </c>
      <c r="D169">
        <v>0.49804700000000002</v>
      </c>
      <c r="E169">
        <v>2.5860000000000002E-3</v>
      </c>
    </row>
    <row r="170" spans="1:5" x14ac:dyDescent="0.2">
      <c r="A170">
        <v>168</v>
      </c>
      <c r="B170">
        <v>0.144287</v>
      </c>
      <c r="C170">
        <v>0.32504300000000003</v>
      </c>
      <c r="D170">
        <v>0.32421899999999998</v>
      </c>
      <c r="E170">
        <v>2.3679999999999999E-3</v>
      </c>
    </row>
    <row r="171" spans="1:5" x14ac:dyDescent="0.2">
      <c r="A171">
        <v>169</v>
      </c>
      <c r="B171">
        <v>3.8268999999999997E-2</v>
      </c>
      <c r="C171">
        <v>0.16491700000000001</v>
      </c>
      <c r="D171">
        <v>0.16406200000000001</v>
      </c>
      <c r="E171">
        <v>1.7179999999999999E-3</v>
      </c>
    </row>
    <row r="172" spans="1:5" x14ac:dyDescent="0.2">
      <c r="A172">
        <v>170</v>
      </c>
      <c r="B172">
        <v>2.4399999999999999E-4</v>
      </c>
      <c r="C172">
        <v>5.2856E-2</v>
      </c>
      <c r="D172">
        <v>5.2734000000000003E-2</v>
      </c>
      <c r="E172">
        <v>9.9200000000000004E-4</v>
      </c>
    </row>
    <row r="173" spans="1:5" x14ac:dyDescent="0.2">
      <c r="A173">
        <v>171</v>
      </c>
      <c r="B173">
        <v>3.8452E-2</v>
      </c>
      <c r="C173">
        <v>1.3184E-2</v>
      </c>
      <c r="D173">
        <v>1.2695E-2</v>
      </c>
      <c r="E173">
        <v>2.5399999999999999E-4</v>
      </c>
    </row>
    <row r="174" spans="1:5" x14ac:dyDescent="0.2">
      <c r="A174">
        <v>172</v>
      </c>
      <c r="B174">
        <v>0.14450099999999999</v>
      </c>
      <c r="C174">
        <v>5.4535E-2</v>
      </c>
      <c r="D174">
        <v>5.3711000000000002E-2</v>
      </c>
      <c r="E174">
        <f>0.000325</f>
        <v>3.2499999999999999E-4</v>
      </c>
    </row>
    <row r="175" spans="1:5" x14ac:dyDescent="0.2">
      <c r="A175">
        <v>173</v>
      </c>
      <c r="B175">
        <v>0.29528799999999999</v>
      </c>
      <c r="C175">
        <v>0.167877</v>
      </c>
      <c r="D175">
        <v>0.166992</v>
      </c>
      <c r="E175">
        <f>0.000709</f>
        <v>7.0899999999999999E-4</v>
      </c>
    </row>
    <row r="176" spans="1:5" x14ac:dyDescent="0.2">
      <c r="A176">
        <v>174</v>
      </c>
      <c r="B176">
        <v>0.458038</v>
      </c>
      <c r="C176">
        <v>0.32855200000000001</v>
      </c>
      <c r="D176">
        <v>0.328125</v>
      </c>
      <c r="E176">
        <f>0.00084</f>
        <v>8.4000000000000003E-4</v>
      </c>
    </row>
    <row r="177" spans="1:5" x14ac:dyDescent="0.2">
      <c r="A177">
        <v>175</v>
      </c>
      <c r="B177">
        <v>0.59732099999999999</v>
      </c>
      <c r="C177">
        <v>0.50158700000000001</v>
      </c>
      <c r="D177">
        <v>0.50097700000000001</v>
      </c>
      <c r="E177">
        <f>0.000603</f>
        <v>6.0300000000000002E-4</v>
      </c>
    </row>
    <row r="178" spans="1:5" x14ac:dyDescent="0.2">
      <c r="A178">
        <v>176</v>
      </c>
      <c r="B178">
        <v>0.68276999999999999</v>
      </c>
      <c r="C178">
        <v>0.64929199999999998</v>
      </c>
      <c r="D178">
        <v>0.64843799999999996</v>
      </c>
      <c r="E178">
        <f>0.000004</f>
        <v>3.9999999999999998E-6</v>
      </c>
    </row>
    <row r="179" spans="1:5" x14ac:dyDescent="0.2">
      <c r="A179">
        <v>177</v>
      </c>
      <c r="B179">
        <v>0.69558699999999996</v>
      </c>
      <c r="C179">
        <v>0.73934900000000003</v>
      </c>
      <c r="D179">
        <v>0.73925799999999997</v>
      </c>
      <c r="E179">
        <v>8.8099999999999995E-4</v>
      </c>
    </row>
    <row r="180" spans="1:5" x14ac:dyDescent="0.2">
      <c r="A180">
        <v>178</v>
      </c>
      <c r="B180">
        <v>0.632965</v>
      </c>
      <c r="C180">
        <v>0.75204499999999996</v>
      </c>
      <c r="D180">
        <v>0.75195299999999998</v>
      </c>
      <c r="E180">
        <v>1.6180000000000001E-3</v>
      </c>
    </row>
    <row r="181" spans="1:5" x14ac:dyDescent="0.2">
      <c r="A181">
        <v>179</v>
      </c>
      <c r="B181">
        <v>0.50872799999999996</v>
      </c>
      <c r="C181">
        <v>0.68475299999999995</v>
      </c>
      <c r="D181">
        <v>0.68457000000000001</v>
      </c>
      <c r="E181">
        <v>2.153E-3</v>
      </c>
    </row>
    <row r="182" spans="1:5" x14ac:dyDescent="0.2">
      <c r="A182">
        <v>180</v>
      </c>
      <c r="B182">
        <v>0.35000599999999998</v>
      </c>
      <c r="C182">
        <v>0.55221600000000004</v>
      </c>
      <c r="D182">
        <v>0.55175799999999997</v>
      </c>
      <c r="E182">
        <v>2.428E-3</v>
      </c>
    </row>
    <row r="183" spans="1:5" x14ac:dyDescent="0.2">
      <c r="A183">
        <v>181</v>
      </c>
      <c r="B183">
        <v>0.19125400000000001</v>
      </c>
      <c r="C183">
        <v>0.38324000000000003</v>
      </c>
      <c r="D183">
        <v>0.38281199999999999</v>
      </c>
      <c r="E183">
        <v>2.3549999999999999E-3</v>
      </c>
    </row>
    <row r="184" spans="1:5" x14ac:dyDescent="0.2">
      <c r="A184">
        <v>182</v>
      </c>
      <c r="B184">
        <v>6.7108000000000001E-2</v>
      </c>
      <c r="C184">
        <v>0.21462999999999999</v>
      </c>
      <c r="D184">
        <v>0.213867</v>
      </c>
      <c r="E184">
        <v>2.0079999999999998E-3</v>
      </c>
    </row>
    <row r="185" spans="1:5" x14ac:dyDescent="0.2">
      <c r="A185">
        <v>183</v>
      </c>
      <c r="B185">
        <v>4.5469999999999998E-3</v>
      </c>
      <c r="C185">
        <v>8.3099000000000006E-2</v>
      </c>
      <c r="D185">
        <v>8.3007999999999998E-2</v>
      </c>
      <c r="E185">
        <v>1.384E-3</v>
      </c>
    </row>
    <row r="186" spans="1:5" x14ac:dyDescent="0.2">
      <c r="A186">
        <v>184</v>
      </c>
      <c r="B186">
        <v>1.7242E-2</v>
      </c>
      <c r="C186">
        <v>1.7273E-2</v>
      </c>
      <c r="D186">
        <v>1.6601999999999999E-2</v>
      </c>
      <c r="E186">
        <v>5.2300000000000003E-4</v>
      </c>
    </row>
    <row r="187" spans="1:5" x14ac:dyDescent="0.2">
      <c r="A187">
        <v>185</v>
      </c>
      <c r="B187">
        <v>0.10253900000000001</v>
      </c>
      <c r="C187">
        <v>3.1615999999999998E-2</v>
      </c>
      <c r="D187">
        <v>3.125E-2</v>
      </c>
      <c r="E187">
        <f>0.000246</f>
        <v>2.4600000000000002E-4</v>
      </c>
    </row>
    <row r="188" spans="1:5" x14ac:dyDescent="0.2">
      <c r="A188">
        <v>186</v>
      </c>
      <c r="B188">
        <v>0.24188200000000001</v>
      </c>
      <c r="C188">
        <v>0.123199</v>
      </c>
      <c r="D188">
        <v>0.123047</v>
      </c>
      <c r="E188">
        <f>0.000691</f>
        <v>6.9099999999999999E-4</v>
      </c>
    </row>
    <row r="189" spans="1:5" x14ac:dyDescent="0.2">
      <c r="A189">
        <v>187</v>
      </c>
      <c r="B189">
        <v>0.404694</v>
      </c>
      <c r="C189">
        <v>0.271729</v>
      </c>
      <c r="D189">
        <v>0.271484</v>
      </c>
      <c r="E189">
        <f>0.000823</f>
        <v>8.2299999999999995E-4</v>
      </c>
    </row>
    <row r="190" spans="1:5" x14ac:dyDescent="0.2">
      <c r="A190">
        <v>188</v>
      </c>
      <c r="B190">
        <v>0.55551099999999998</v>
      </c>
      <c r="C190">
        <v>0.444855</v>
      </c>
      <c r="D190">
        <v>0.44433600000000001</v>
      </c>
      <c r="E190">
        <f>0.000628</f>
        <v>6.2799999999999998E-4</v>
      </c>
    </row>
    <row r="191" spans="1:5" x14ac:dyDescent="0.2">
      <c r="A191">
        <v>189</v>
      </c>
      <c r="B191">
        <v>0.66149899999999995</v>
      </c>
      <c r="C191">
        <v>0.60488900000000001</v>
      </c>
      <c r="D191">
        <v>0.60449200000000003</v>
      </c>
      <c r="E191">
        <f>0.000171</f>
        <v>1.7100000000000001E-4</v>
      </c>
    </row>
    <row r="192" spans="1:5" x14ac:dyDescent="0.2">
      <c r="A192">
        <v>190</v>
      </c>
      <c r="B192">
        <v>0.69964599999999999</v>
      </c>
      <c r="C192">
        <v>0.71704100000000004</v>
      </c>
      <c r="D192">
        <v>0.71679700000000002</v>
      </c>
      <c r="E192">
        <v>4.9700000000000005E-4</v>
      </c>
    </row>
    <row r="193" spans="1:5" x14ac:dyDescent="0.2">
      <c r="A193">
        <v>191</v>
      </c>
      <c r="B193">
        <v>0.66159100000000004</v>
      </c>
      <c r="C193">
        <v>0.75683599999999995</v>
      </c>
      <c r="D193">
        <v>0.75683599999999995</v>
      </c>
      <c r="E193">
        <v>1.281E-3</v>
      </c>
    </row>
    <row r="194" spans="1:5" x14ac:dyDescent="0.2">
      <c r="A194">
        <v>192</v>
      </c>
      <c r="B194">
        <v>0.55560299999999996</v>
      </c>
      <c r="C194">
        <v>0.71560699999999999</v>
      </c>
      <c r="D194">
        <v>0.71484400000000003</v>
      </c>
      <c r="E194">
        <v>2.0409999999999998E-3</v>
      </c>
    </row>
    <row r="195" spans="1:5" x14ac:dyDescent="0.2">
      <c r="A195">
        <v>193</v>
      </c>
      <c r="B195">
        <v>0.40472399999999997</v>
      </c>
      <c r="C195">
        <v>0.60229500000000002</v>
      </c>
      <c r="D195">
        <v>0.60156200000000004</v>
      </c>
      <c r="E195">
        <v>2.4889999999999999E-3</v>
      </c>
    </row>
    <row r="196" spans="1:5" x14ac:dyDescent="0.2">
      <c r="A196">
        <v>194</v>
      </c>
      <c r="B196">
        <v>0.24188200000000001</v>
      </c>
      <c r="C196">
        <v>0.441467</v>
      </c>
      <c r="D196">
        <v>0.44140600000000002</v>
      </c>
      <c r="E196">
        <v>2.4480000000000001E-3</v>
      </c>
    </row>
    <row r="197" spans="1:5" x14ac:dyDescent="0.2">
      <c r="A197">
        <v>195</v>
      </c>
      <c r="B197">
        <v>0.10269200000000001</v>
      </c>
      <c r="C197">
        <v>0.26840199999999997</v>
      </c>
      <c r="D197">
        <v>0.26757799999999998</v>
      </c>
      <c r="E197">
        <v>2.0709999999999999E-3</v>
      </c>
    </row>
    <row r="198" spans="1:5" x14ac:dyDescent="0.2">
      <c r="A198">
        <v>196</v>
      </c>
      <c r="B198">
        <v>1.7455999999999999E-2</v>
      </c>
      <c r="C198">
        <v>0.12085</v>
      </c>
      <c r="D198">
        <v>0.120117</v>
      </c>
      <c r="E198">
        <v>1.5150000000000001E-3</v>
      </c>
    </row>
    <row r="199" spans="1:5" x14ac:dyDescent="0.2">
      <c r="A199">
        <v>197</v>
      </c>
      <c r="B199">
        <v>4.6690000000000004E-3</v>
      </c>
      <c r="C199">
        <v>3.0884000000000002E-2</v>
      </c>
      <c r="D199">
        <v>3.0273000000000001E-2</v>
      </c>
      <c r="E199">
        <v>8.2299999999999995E-4</v>
      </c>
    </row>
    <row r="200" spans="1:5" x14ac:dyDescent="0.2">
      <c r="A200">
        <v>198</v>
      </c>
      <c r="B200">
        <v>6.7139000000000004E-2</v>
      </c>
      <c r="C200">
        <v>1.8065999999999999E-2</v>
      </c>
      <c r="D200">
        <v>1.7578E-2</v>
      </c>
      <c r="E200">
        <v>1.18E-4</v>
      </c>
    </row>
    <row r="201" spans="1:5" x14ac:dyDescent="0.2">
      <c r="A201">
        <v>199</v>
      </c>
      <c r="B201">
        <v>0.19125400000000001</v>
      </c>
      <c r="C201">
        <v>8.5205000000000003E-2</v>
      </c>
      <c r="D201">
        <v>8.4960999999999995E-2</v>
      </c>
      <c r="E201">
        <f>0.000483</f>
        <v>4.8299999999999998E-4</v>
      </c>
    </row>
    <row r="202" spans="1:5" x14ac:dyDescent="0.2">
      <c r="A202">
        <v>200</v>
      </c>
      <c r="B202">
        <v>0.34997600000000001</v>
      </c>
      <c r="C202">
        <v>0.21759000000000001</v>
      </c>
      <c r="D202">
        <v>0.21679699999999999</v>
      </c>
      <c r="E202">
        <f>0.000896</f>
        <v>8.9599999999999999E-4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60CC-35CD-BF4F-9019-401A285F72A9}">
  <dimension ref="A1:U202"/>
  <sheetViews>
    <sheetView workbookViewId="0">
      <selection activeCell="V21" sqref="V21"/>
    </sheetView>
  </sheetViews>
  <sheetFormatPr baseColWidth="10" defaultColWidth="8.83203125" defaultRowHeight="15" x14ac:dyDescent="0.2"/>
  <cols>
    <col min="1" max="1" width="4.1640625" bestFit="1" customWidth="1"/>
    <col min="2" max="5" width="8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 s="2"/>
    </row>
    <row r="3" spans="1:21" x14ac:dyDescent="0.2">
      <c r="A3">
        <v>1</v>
      </c>
      <c r="B3">
        <v>0.59738199999999997</v>
      </c>
      <c r="C3">
        <v>0.169464</v>
      </c>
      <c r="D3">
        <v>0.16894500000000001</v>
      </c>
      <c r="E3">
        <v>0</v>
      </c>
    </row>
    <row r="4" spans="1:21" x14ac:dyDescent="0.2">
      <c r="A4">
        <v>2</v>
      </c>
      <c r="B4">
        <v>0.69909699999999997</v>
      </c>
      <c r="C4">
        <v>0.587341</v>
      </c>
      <c r="D4">
        <v>0.58691400000000005</v>
      </c>
      <c r="E4">
        <v>2.2000000000000001E-4</v>
      </c>
    </row>
    <row r="5" spans="1:21" x14ac:dyDescent="0.2">
      <c r="A5">
        <v>3</v>
      </c>
      <c r="B5">
        <v>0.59701499999999996</v>
      </c>
      <c r="C5">
        <v>0.73053000000000001</v>
      </c>
      <c r="D5">
        <v>0.73046900000000003</v>
      </c>
      <c r="E5">
        <v>1.204E-3</v>
      </c>
    </row>
    <row r="6" spans="1:21" x14ac:dyDescent="0.2">
      <c r="A6">
        <v>4</v>
      </c>
      <c r="B6">
        <v>0.34997600000000001</v>
      </c>
      <c r="C6">
        <v>0.62866200000000005</v>
      </c>
      <c r="D6">
        <v>0.62792999999999999</v>
      </c>
      <c r="E6">
        <v>2.934E-3</v>
      </c>
    </row>
    <row r="7" spans="1:21" x14ac:dyDescent="0.2">
      <c r="A7">
        <v>5</v>
      </c>
      <c r="B7">
        <v>0.102661</v>
      </c>
      <c r="C7">
        <v>0.37948599999999999</v>
      </c>
      <c r="D7">
        <v>0.37890600000000002</v>
      </c>
      <c r="E7">
        <v>4.3020000000000003E-3</v>
      </c>
    </row>
    <row r="8" spans="1:21" x14ac:dyDescent="0.2">
      <c r="A8">
        <v>6</v>
      </c>
      <c r="B8">
        <v>8.2399999999999997E-4</v>
      </c>
      <c r="C8">
        <v>0.13366700000000001</v>
      </c>
      <c r="D8">
        <v>0.13281200000000001</v>
      </c>
      <c r="E8">
        <v>3.117E-3</v>
      </c>
    </row>
    <row r="9" spans="1:21" x14ac:dyDescent="0.2">
      <c r="A9">
        <v>7</v>
      </c>
      <c r="B9">
        <v>0.10302699999999999</v>
      </c>
      <c r="C9">
        <v>3.4972999999999997E-2</v>
      </c>
      <c r="D9">
        <v>3.4180000000000002E-2</v>
      </c>
      <c r="E9">
        <f>0.002515</f>
        <v>2.5149999999999999E-3</v>
      </c>
    </row>
    <row r="10" spans="1:21" x14ac:dyDescent="0.2">
      <c r="A10">
        <v>8</v>
      </c>
      <c r="B10">
        <v>0.35000599999999998</v>
      </c>
      <c r="C10">
        <v>0.14114399999999999</v>
      </c>
      <c r="D10">
        <v>0.140625</v>
      </c>
      <c r="E10">
        <f>0.011548</f>
        <v>1.1547999999999999E-2</v>
      </c>
    </row>
    <row r="11" spans="1:21" x14ac:dyDescent="0.2">
      <c r="A11">
        <v>9</v>
      </c>
      <c r="B11">
        <v>0.59741200000000005</v>
      </c>
      <c r="C11">
        <v>0.39047199999999999</v>
      </c>
      <c r="D11">
        <v>0.38964799999999999</v>
      </c>
      <c r="E11">
        <f>0.018122</f>
        <v>1.8121999999999999E-2</v>
      </c>
    </row>
    <row r="12" spans="1:21" x14ac:dyDescent="0.2">
      <c r="A12">
        <v>10</v>
      </c>
      <c r="B12">
        <v>0.69915799999999995</v>
      </c>
      <c r="C12">
        <v>0.63632200000000005</v>
      </c>
      <c r="D12">
        <v>0.63574200000000003</v>
      </c>
      <c r="E12">
        <f>0.013339</f>
        <v>1.3339E-2</v>
      </c>
    </row>
    <row r="13" spans="1:21" x14ac:dyDescent="0.2">
      <c r="A13">
        <v>11</v>
      </c>
      <c r="B13">
        <v>0.59695399999999998</v>
      </c>
      <c r="C13">
        <v>0.734985</v>
      </c>
      <c r="D13">
        <v>0.734375</v>
      </c>
      <c r="E13">
        <v>8.3049999999999999E-3</v>
      </c>
    </row>
    <row r="14" spans="1:21" x14ac:dyDescent="0.2">
      <c r="A14">
        <v>12</v>
      </c>
      <c r="B14">
        <v>0.34997600000000001</v>
      </c>
      <c r="C14">
        <v>0.62878400000000001</v>
      </c>
      <c r="D14">
        <v>0.62792999999999999</v>
      </c>
      <c r="E14">
        <v>4.0837999999999999E-2</v>
      </c>
      <c r="U14" s="1"/>
    </row>
    <row r="15" spans="1:21" x14ac:dyDescent="0.2">
      <c r="A15">
        <v>13</v>
      </c>
      <c r="B15">
        <v>0.10253900000000001</v>
      </c>
      <c r="C15">
        <v>0.37948599999999999</v>
      </c>
      <c r="D15">
        <v>0.37890600000000002</v>
      </c>
      <c r="E15">
        <v>6.3259999999999997E-2</v>
      </c>
    </row>
    <row r="16" spans="1:21" x14ac:dyDescent="0.2">
      <c r="A16">
        <v>14</v>
      </c>
      <c r="B16">
        <v>8.2399999999999997E-4</v>
      </c>
      <c r="C16">
        <v>0.13366700000000001</v>
      </c>
      <c r="D16">
        <v>0.13281200000000001</v>
      </c>
      <c r="E16">
        <v>4.5816999999999997E-2</v>
      </c>
    </row>
    <row r="17" spans="1:5" x14ac:dyDescent="0.2">
      <c r="A17">
        <v>15</v>
      </c>
      <c r="B17">
        <v>0.10302699999999999</v>
      </c>
      <c r="C17">
        <v>3.5004E-2</v>
      </c>
      <c r="D17">
        <v>3.4180000000000002E-2</v>
      </c>
      <c r="E17">
        <f>0.034066</f>
        <v>3.4065999999999999E-2</v>
      </c>
    </row>
    <row r="18" spans="1:5" x14ac:dyDescent="0.2">
      <c r="A18">
        <v>16</v>
      </c>
      <c r="B18">
        <v>0.35000599999999998</v>
      </c>
      <c r="C18">
        <v>0.14117399999999999</v>
      </c>
      <c r="D18">
        <v>0.140625</v>
      </c>
      <c r="E18">
        <f>0.173988</f>
        <v>0.173988</v>
      </c>
    </row>
    <row r="19" spans="1:5" x14ac:dyDescent="0.2">
      <c r="A19">
        <v>17</v>
      </c>
      <c r="B19">
        <v>0.59744299999999995</v>
      </c>
      <c r="C19">
        <v>0.39047199999999999</v>
      </c>
      <c r="D19">
        <v>0.38964799999999999</v>
      </c>
      <c r="E19">
        <f>0.169509</f>
        <v>0.16950899999999999</v>
      </c>
    </row>
    <row r="20" spans="1:5" x14ac:dyDescent="0.2">
      <c r="A20">
        <v>18</v>
      </c>
      <c r="B20">
        <v>0.69915799999999995</v>
      </c>
      <c r="C20">
        <v>0.63632200000000005</v>
      </c>
      <c r="D20">
        <v>0.63574200000000003</v>
      </c>
      <c r="E20">
        <v>0.114708</v>
      </c>
    </row>
    <row r="21" spans="1:5" x14ac:dyDescent="0.2">
      <c r="A21">
        <v>19</v>
      </c>
      <c r="B21">
        <v>0.59692400000000001</v>
      </c>
      <c r="C21">
        <v>0.73495500000000002</v>
      </c>
      <c r="D21">
        <v>0.734375</v>
      </c>
      <c r="E21">
        <v>0.20596300000000001</v>
      </c>
    </row>
    <row r="22" spans="1:5" x14ac:dyDescent="0.2">
      <c r="A22">
        <v>20</v>
      </c>
      <c r="B22">
        <v>0.34997600000000001</v>
      </c>
      <c r="C22">
        <v>0.62878400000000001</v>
      </c>
      <c r="D22">
        <v>0.62792999999999999</v>
      </c>
      <c r="E22">
        <v>0.14977099999999999</v>
      </c>
    </row>
    <row r="23" spans="1:5" x14ac:dyDescent="0.2">
      <c r="A23">
        <v>21</v>
      </c>
      <c r="B23">
        <v>0.10253900000000001</v>
      </c>
      <c r="C23">
        <v>0.37948599999999999</v>
      </c>
      <c r="D23">
        <v>0.37890600000000002</v>
      </c>
      <c r="E23">
        <v>1.1696E-2</v>
      </c>
    </row>
    <row r="24" spans="1:5" x14ac:dyDescent="0.2">
      <c r="A24">
        <v>22</v>
      </c>
      <c r="B24">
        <v>7.9299999999999998E-4</v>
      </c>
      <c r="C24">
        <v>0.13366700000000001</v>
      </c>
      <c r="D24">
        <v>0.13281200000000001</v>
      </c>
      <c r="E24">
        <f>0.124404</f>
        <v>0.124404</v>
      </c>
    </row>
    <row r="25" spans="1:5" x14ac:dyDescent="0.2">
      <c r="A25">
        <v>23</v>
      </c>
      <c r="B25">
        <v>0.10302699999999999</v>
      </c>
      <c r="C25">
        <v>3.5004E-2</v>
      </c>
      <c r="D25">
        <v>3.4180000000000002E-2</v>
      </c>
      <c r="E25">
        <f>0.180943</f>
        <v>0.18094299999999999</v>
      </c>
    </row>
    <row r="26" spans="1:5" x14ac:dyDescent="0.2">
      <c r="A26">
        <v>24</v>
      </c>
      <c r="B26">
        <v>0.35000599999999998</v>
      </c>
      <c r="C26">
        <v>0.14117399999999999</v>
      </c>
      <c r="D26">
        <v>0.140625</v>
      </c>
      <c r="E26">
        <f>0.127962</f>
        <v>0.12796199999999999</v>
      </c>
    </row>
    <row r="27" spans="1:5" x14ac:dyDescent="0.2">
      <c r="A27">
        <v>25</v>
      </c>
      <c r="B27">
        <v>0.59744299999999995</v>
      </c>
      <c r="C27">
        <v>0.39047199999999999</v>
      </c>
      <c r="D27">
        <v>0.38964799999999999</v>
      </c>
      <c r="E27">
        <v>7.8200000000000003E-4</v>
      </c>
    </row>
    <row r="28" spans="1:5" x14ac:dyDescent="0.2">
      <c r="A28">
        <v>26</v>
      </c>
      <c r="B28">
        <v>0.69915799999999995</v>
      </c>
      <c r="C28">
        <v>0.63632200000000005</v>
      </c>
      <c r="D28">
        <v>0.63574200000000003</v>
      </c>
      <c r="E28">
        <v>0.12740099999999999</v>
      </c>
    </row>
    <row r="29" spans="1:5" x14ac:dyDescent="0.2">
      <c r="A29">
        <v>27</v>
      </c>
      <c r="B29">
        <v>0.59692400000000001</v>
      </c>
      <c r="C29">
        <v>0.73495500000000002</v>
      </c>
      <c r="D29">
        <v>0.734375</v>
      </c>
      <c r="E29">
        <v>0.17796300000000001</v>
      </c>
    </row>
    <row r="30" spans="1:5" x14ac:dyDescent="0.2">
      <c r="A30">
        <v>28</v>
      </c>
      <c r="B30">
        <v>0.34997600000000001</v>
      </c>
      <c r="C30">
        <v>0.62878400000000001</v>
      </c>
      <c r="D30">
        <v>0.62792999999999999</v>
      </c>
      <c r="E30">
        <v>0.124005</v>
      </c>
    </row>
    <row r="31" spans="1:5" x14ac:dyDescent="0.2">
      <c r="A31">
        <v>29</v>
      </c>
      <c r="B31">
        <v>0.10253900000000001</v>
      </c>
      <c r="C31">
        <v>0.37948599999999999</v>
      </c>
      <c r="D31">
        <v>0.37890600000000002</v>
      </c>
      <c r="E31">
        <f>0.002308</f>
        <v>2.3080000000000002E-3</v>
      </c>
    </row>
    <row r="32" spans="1:5" x14ac:dyDescent="0.2">
      <c r="A32">
        <v>30</v>
      </c>
      <c r="B32">
        <v>7.9299999999999998E-4</v>
      </c>
      <c r="C32">
        <v>0.13366700000000001</v>
      </c>
      <c r="D32">
        <v>0.13281200000000001</v>
      </c>
      <c r="E32">
        <f>0.126118</f>
        <v>0.12611800000000001</v>
      </c>
    </row>
    <row r="33" spans="1:5" x14ac:dyDescent="0.2">
      <c r="A33">
        <v>31</v>
      </c>
      <c r="B33">
        <v>0.10302699999999999</v>
      </c>
      <c r="C33">
        <v>3.5004E-2</v>
      </c>
      <c r="D33">
        <v>3.4180000000000002E-2</v>
      </c>
      <c r="E33">
        <f>0.17545</f>
        <v>0.17544999999999999</v>
      </c>
    </row>
    <row r="34" spans="1:5" x14ac:dyDescent="0.2">
      <c r="A34">
        <v>32</v>
      </c>
      <c r="B34">
        <v>0.35000599999999998</v>
      </c>
      <c r="C34">
        <v>0.14117399999999999</v>
      </c>
      <c r="D34">
        <v>0.140625</v>
      </c>
      <c r="E34">
        <f>0.121864</f>
        <v>0.121864</v>
      </c>
    </row>
    <row r="35" spans="1:5" x14ac:dyDescent="0.2">
      <c r="A35">
        <v>33</v>
      </c>
      <c r="B35">
        <v>0.59744299999999995</v>
      </c>
      <c r="C35">
        <v>0.39047199999999999</v>
      </c>
      <c r="D35">
        <v>0.38964799999999999</v>
      </c>
      <c r="E35">
        <v>3.5270000000000002E-3</v>
      </c>
    </row>
    <row r="36" spans="1:5" x14ac:dyDescent="0.2">
      <c r="A36">
        <v>34</v>
      </c>
      <c r="B36">
        <v>0.69915799999999995</v>
      </c>
      <c r="C36">
        <v>0.63632200000000005</v>
      </c>
      <c r="D36">
        <v>0.63574200000000003</v>
      </c>
      <c r="E36">
        <v>0.12676699999999999</v>
      </c>
    </row>
    <row r="37" spans="1:5" x14ac:dyDescent="0.2">
      <c r="A37">
        <v>35</v>
      </c>
      <c r="B37">
        <v>0.59692400000000001</v>
      </c>
      <c r="C37">
        <v>0.73495500000000002</v>
      </c>
      <c r="D37">
        <v>0.734375</v>
      </c>
      <c r="E37">
        <v>0.17616999999999999</v>
      </c>
    </row>
    <row r="38" spans="1:5" x14ac:dyDescent="0.2">
      <c r="A38">
        <v>36</v>
      </c>
      <c r="B38">
        <v>0.34997600000000001</v>
      </c>
      <c r="C38">
        <v>0.62878400000000001</v>
      </c>
      <c r="D38">
        <v>0.62792999999999999</v>
      </c>
      <c r="E38">
        <v>0.123048</v>
      </c>
    </row>
    <row r="39" spans="1:5" x14ac:dyDescent="0.2">
      <c r="A39">
        <v>37</v>
      </c>
      <c r="B39">
        <v>0.10253900000000001</v>
      </c>
      <c r="C39">
        <v>0.37948599999999999</v>
      </c>
      <c r="D39">
        <v>0.37890600000000002</v>
      </c>
      <c r="E39">
        <f>0.001992</f>
        <v>1.9919999999999998E-3</v>
      </c>
    </row>
    <row r="40" spans="1:5" x14ac:dyDescent="0.2">
      <c r="A40">
        <v>38</v>
      </c>
      <c r="B40">
        <v>7.9299999999999998E-4</v>
      </c>
      <c r="C40">
        <v>0.13366700000000001</v>
      </c>
      <c r="D40">
        <v>0.13281200000000001</v>
      </c>
      <c r="E40">
        <f>0.125133</f>
        <v>0.12513299999999999</v>
      </c>
    </row>
    <row r="41" spans="1:5" x14ac:dyDescent="0.2">
      <c r="A41">
        <v>39</v>
      </c>
      <c r="B41">
        <v>0.10302699999999999</v>
      </c>
      <c r="C41">
        <v>3.5004E-2</v>
      </c>
      <c r="D41">
        <v>3.4180000000000002E-2</v>
      </c>
      <c r="E41">
        <f>0.17456</f>
        <v>0.17455999999999999</v>
      </c>
    </row>
    <row r="42" spans="1:5" x14ac:dyDescent="0.2">
      <c r="A42">
        <v>40</v>
      </c>
      <c r="B42">
        <v>0.35000599999999998</v>
      </c>
      <c r="C42">
        <v>0.14117399999999999</v>
      </c>
      <c r="D42">
        <v>0.140625</v>
      </c>
      <c r="E42">
        <f>0.121439</f>
        <v>0.12143900000000001</v>
      </c>
    </row>
    <row r="43" spans="1:5" x14ac:dyDescent="0.2">
      <c r="A43">
        <v>41</v>
      </c>
      <c r="B43">
        <v>0.59744299999999995</v>
      </c>
      <c r="C43">
        <v>0.39047199999999999</v>
      </c>
      <c r="D43">
        <v>0.38964799999999999</v>
      </c>
      <c r="E43">
        <v>3.601E-3</v>
      </c>
    </row>
    <row r="44" spans="1:5" x14ac:dyDescent="0.2">
      <c r="A44">
        <v>42</v>
      </c>
      <c r="B44">
        <v>0.69915799999999995</v>
      </c>
      <c r="C44">
        <v>0.63632200000000005</v>
      </c>
      <c r="D44">
        <v>0.63574200000000003</v>
      </c>
      <c r="E44">
        <v>0.126772</v>
      </c>
    </row>
    <row r="45" spans="1:5" x14ac:dyDescent="0.2">
      <c r="A45">
        <v>43</v>
      </c>
      <c r="B45">
        <v>0.59692400000000001</v>
      </c>
      <c r="C45">
        <v>0.73495500000000002</v>
      </c>
      <c r="D45">
        <v>0.734375</v>
      </c>
      <c r="E45">
        <v>0.17616999999999999</v>
      </c>
    </row>
    <row r="46" spans="1:5" x14ac:dyDescent="0.2">
      <c r="A46">
        <v>44</v>
      </c>
      <c r="B46">
        <v>0.34997600000000001</v>
      </c>
      <c r="C46">
        <v>0.62878400000000001</v>
      </c>
      <c r="D46">
        <v>0.62792999999999999</v>
      </c>
      <c r="E46">
        <v>0.123048</v>
      </c>
    </row>
    <row r="47" spans="1:5" x14ac:dyDescent="0.2">
      <c r="A47">
        <v>45</v>
      </c>
      <c r="B47">
        <v>0.10253900000000001</v>
      </c>
      <c r="C47">
        <v>0.37948599999999999</v>
      </c>
      <c r="D47">
        <v>0.37890600000000002</v>
      </c>
      <c r="E47">
        <f>0.001992</f>
        <v>1.9919999999999998E-3</v>
      </c>
    </row>
    <row r="48" spans="1:5" x14ac:dyDescent="0.2">
      <c r="A48">
        <v>46</v>
      </c>
      <c r="B48">
        <v>7.9299999999999998E-4</v>
      </c>
      <c r="C48">
        <v>0.13366700000000001</v>
      </c>
      <c r="D48">
        <v>0.13281200000000001</v>
      </c>
      <c r="E48">
        <f>0.125132</f>
        <v>0.12513199999999999</v>
      </c>
    </row>
    <row r="49" spans="1:5" x14ac:dyDescent="0.2">
      <c r="A49">
        <v>47</v>
      </c>
      <c r="B49">
        <v>0.10302699999999999</v>
      </c>
      <c r="C49">
        <v>3.5004E-2</v>
      </c>
      <c r="D49">
        <v>3.4180000000000002E-2</v>
      </c>
      <c r="E49">
        <f>0.17456</f>
        <v>0.17455999999999999</v>
      </c>
    </row>
    <row r="50" spans="1:5" x14ac:dyDescent="0.2">
      <c r="A50">
        <v>48</v>
      </c>
      <c r="B50">
        <v>0.35000599999999998</v>
      </c>
      <c r="C50">
        <v>0.14117399999999999</v>
      </c>
      <c r="D50">
        <v>0.140625</v>
      </c>
      <c r="E50">
        <f>0.121439</f>
        <v>0.12143900000000001</v>
      </c>
    </row>
    <row r="51" spans="1:5" x14ac:dyDescent="0.2">
      <c r="A51">
        <v>49</v>
      </c>
      <c r="B51">
        <v>0.59744299999999995</v>
      </c>
      <c r="C51">
        <v>0.39047199999999999</v>
      </c>
      <c r="D51">
        <v>0.38964799999999999</v>
      </c>
      <c r="E51">
        <v>3.601E-3</v>
      </c>
    </row>
    <row r="52" spans="1:5" x14ac:dyDescent="0.2">
      <c r="A52">
        <v>50</v>
      </c>
      <c r="B52">
        <v>0.69915799999999995</v>
      </c>
      <c r="C52">
        <v>0.63632200000000005</v>
      </c>
      <c r="D52">
        <v>0.63574200000000003</v>
      </c>
      <c r="E52">
        <v>0.126772</v>
      </c>
    </row>
    <row r="53" spans="1:5" x14ac:dyDescent="0.2">
      <c r="A53">
        <v>51</v>
      </c>
      <c r="B53">
        <v>0.59692400000000001</v>
      </c>
      <c r="C53">
        <v>0.73495500000000002</v>
      </c>
      <c r="D53">
        <v>0.734375</v>
      </c>
      <c r="E53">
        <v>0.17616999999999999</v>
      </c>
    </row>
    <row r="54" spans="1:5" x14ac:dyDescent="0.2">
      <c r="A54">
        <v>52</v>
      </c>
      <c r="B54">
        <v>0.34997600000000001</v>
      </c>
      <c r="C54">
        <v>0.62878400000000001</v>
      </c>
      <c r="D54">
        <v>0.62792999999999999</v>
      </c>
      <c r="E54">
        <v>0.123048</v>
      </c>
    </row>
    <row r="55" spans="1:5" x14ac:dyDescent="0.2">
      <c r="A55">
        <v>53</v>
      </c>
      <c r="B55">
        <v>0.10253900000000001</v>
      </c>
      <c r="C55">
        <v>0.37948599999999999</v>
      </c>
      <c r="D55">
        <v>0.37890600000000002</v>
      </c>
      <c r="E55">
        <f>0.001992</f>
        <v>1.9919999999999998E-3</v>
      </c>
    </row>
    <row r="56" spans="1:5" x14ac:dyDescent="0.2">
      <c r="A56">
        <v>54</v>
      </c>
      <c r="B56">
        <v>7.9299999999999998E-4</v>
      </c>
      <c r="C56">
        <v>0.13366700000000001</v>
      </c>
      <c r="D56">
        <v>0.13281200000000001</v>
      </c>
      <c r="E56">
        <f>0.125132</f>
        <v>0.12513199999999999</v>
      </c>
    </row>
    <row r="57" spans="1:5" x14ac:dyDescent="0.2">
      <c r="A57">
        <v>55</v>
      </c>
      <c r="B57">
        <v>0.10302699999999999</v>
      </c>
      <c r="C57">
        <v>3.5004E-2</v>
      </c>
      <c r="D57">
        <v>3.4180000000000002E-2</v>
      </c>
      <c r="E57">
        <f>0.17456</f>
        <v>0.17455999999999999</v>
      </c>
    </row>
    <row r="58" spans="1:5" x14ac:dyDescent="0.2">
      <c r="A58">
        <v>56</v>
      </c>
      <c r="B58">
        <v>0.35000599999999998</v>
      </c>
      <c r="C58">
        <v>0.14117399999999999</v>
      </c>
      <c r="D58">
        <v>0.140625</v>
      </c>
      <c r="E58">
        <f>0.121439</f>
        <v>0.12143900000000001</v>
      </c>
    </row>
    <row r="59" spans="1:5" x14ac:dyDescent="0.2">
      <c r="A59">
        <v>57</v>
      </c>
      <c r="B59">
        <v>0.59744299999999995</v>
      </c>
      <c r="C59">
        <v>0.39047199999999999</v>
      </c>
      <c r="D59">
        <v>0.38964799999999999</v>
      </c>
      <c r="E59">
        <v>3.601E-3</v>
      </c>
    </row>
    <row r="60" spans="1:5" x14ac:dyDescent="0.2">
      <c r="A60">
        <v>58</v>
      </c>
      <c r="B60">
        <v>0.69915799999999995</v>
      </c>
      <c r="C60">
        <v>0.63632200000000005</v>
      </c>
      <c r="D60">
        <v>0.63574200000000003</v>
      </c>
      <c r="E60">
        <v>0.126772</v>
      </c>
    </row>
    <row r="61" spans="1:5" x14ac:dyDescent="0.2">
      <c r="A61">
        <v>59</v>
      </c>
      <c r="B61">
        <v>0.59692400000000001</v>
      </c>
      <c r="C61">
        <v>0.73495500000000002</v>
      </c>
      <c r="D61">
        <v>0.734375</v>
      </c>
      <c r="E61">
        <v>0.17616999999999999</v>
      </c>
    </row>
    <row r="62" spans="1:5" x14ac:dyDescent="0.2">
      <c r="A62">
        <v>60</v>
      </c>
      <c r="B62">
        <v>0.34997600000000001</v>
      </c>
      <c r="C62">
        <v>0.62878400000000001</v>
      </c>
      <c r="D62">
        <v>0.62792999999999999</v>
      </c>
      <c r="E62">
        <v>0.123048</v>
      </c>
    </row>
    <row r="63" spans="1:5" x14ac:dyDescent="0.2">
      <c r="A63">
        <v>61</v>
      </c>
      <c r="B63">
        <v>0.10253900000000001</v>
      </c>
      <c r="C63">
        <v>0.37948599999999999</v>
      </c>
      <c r="D63">
        <v>0.37890600000000002</v>
      </c>
      <c r="E63">
        <f>0.001992</f>
        <v>1.9919999999999998E-3</v>
      </c>
    </row>
    <row r="64" spans="1:5" x14ac:dyDescent="0.2">
      <c r="A64">
        <v>62</v>
      </c>
      <c r="B64">
        <v>7.9299999999999998E-4</v>
      </c>
      <c r="C64">
        <v>0.13366700000000001</v>
      </c>
      <c r="D64">
        <v>0.13281200000000001</v>
      </c>
      <c r="E64">
        <f>0.125132</f>
        <v>0.12513199999999999</v>
      </c>
    </row>
    <row r="65" spans="1:5" x14ac:dyDescent="0.2">
      <c r="A65">
        <v>63</v>
      </c>
      <c r="B65">
        <v>0.10302699999999999</v>
      </c>
      <c r="C65">
        <v>3.5004E-2</v>
      </c>
      <c r="D65">
        <v>3.4180000000000002E-2</v>
      </c>
      <c r="E65">
        <f>0.17456</f>
        <v>0.17455999999999999</v>
      </c>
    </row>
    <row r="66" spans="1:5" x14ac:dyDescent="0.2">
      <c r="A66">
        <v>64</v>
      </c>
      <c r="B66">
        <v>0.35000599999999998</v>
      </c>
      <c r="C66">
        <v>0.14117399999999999</v>
      </c>
      <c r="D66">
        <v>0.140625</v>
      </c>
      <c r="E66">
        <f>0.121439</f>
        <v>0.12143900000000001</v>
      </c>
    </row>
    <row r="67" spans="1:5" x14ac:dyDescent="0.2">
      <c r="A67">
        <v>65</v>
      </c>
      <c r="B67">
        <v>0.59744299999999995</v>
      </c>
      <c r="C67">
        <v>0.39047199999999999</v>
      </c>
      <c r="D67">
        <v>0.38964799999999999</v>
      </c>
      <c r="E67">
        <v>3.601E-3</v>
      </c>
    </row>
    <row r="68" spans="1:5" x14ac:dyDescent="0.2">
      <c r="A68">
        <v>66</v>
      </c>
      <c r="B68">
        <v>0.69915799999999995</v>
      </c>
      <c r="C68">
        <v>0.63632200000000005</v>
      </c>
      <c r="D68">
        <v>0.63574200000000003</v>
      </c>
      <c r="E68">
        <v>0.126772</v>
      </c>
    </row>
    <row r="69" spans="1:5" x14ac:dyDescent="0.2">
      <c r="A69">
        <v>67</v>
      </c>
      <c r="B69">
        <v>0.59692400000000001</v>
      </c>
      <c r="C69">
        <v>0.73495500000000002</v>
      </c>
      <c r="D69">
        <v>0.734375</v>
      </c>
      <c r="E69">
        <v>0.17616999999999999</v>
      </c>
    </row>
    <row r="70" spans="1:5" x14ac:dyDescent="0.2">
      <c r="A70">
        <v>68</v>
      </c>
      <c r="B70">
        <v>0.34997600000000001</v>
      </c>
      <c r="C70">
        <v>0.62878400000000001</v>
      </c>
      <c r="D70">
        <v>0.62792999999999999</v>
      </c>
      <c r="E70">
        <v>0.123048</v>
      </c>
    </row>
    <row r="71" spans="1:5" x14ac:dyDescent="0.2">
      <c r="A71">
        <v>69</v>
      </c>
      <c r="B71">
        <v>0.10253900000000001</v>
      </c>
      <c r="C71">
        <v>0.37948599999999999</v>
      </c>
      <c r="D71">
        <v>0.37890600000000002</v>
      </c>
      <c r="E71">
        <f>0.001992</f>
        <v>1.9919999999999998E-3</v>
      </c>
    </row>
    <row r="72" spans="1:5" x14ac:dyDescent="0.2">
      <c r="A72">
        <v>70</v>
      </c>
      <c r="B72">
        <v>7.9299999999999998E-4</v>
      </c>
      <c r="C72">
        <v>0.13366700000000001</v>
      </c>
      <c r="D72">
        <v>0.13281200000000001</v>
      </c>
      <c r="E72">
        <f>0.125132</f>
        <v>0.12513199999999999</v>
      </c>
    </row>
    <row r="73" spans="1:5" x14ac:dyDescent="0.2">
      <c r="A73">
        <v>71</v>
      </c>
      <c r="B73">
        <v>0.10302699999999999</v>
      </c>
      <c r="C73">
        <v>3.5004E-2</v>
      </c>
      <c r="D73">
        <v>3.4180000000000002E-2</v>
      </c>
      <c r="E73">
        <f>0.17456</f>
        <v>0.17455999999999999</v>
      </c>
    </row>
    <row r="74" spans="1:5" x14ac:dyDescent="0.2">
      <c r="A74">
        <v>72</v>
      </c>
      <c r="B74">
        <v>0.35000599999999998</v>
      </c>
      <c r="C74">
        <v>0.14117399999999999</v>
      </c>
      <c r="D74">
        <v>0.140625</v>
      </c>
      <c r="E74">
        <f>0.121439</f>
        <v>0.12143900000000001</v>
      </c>
    </row>
    <row r="75" spans="1:5" x14ac:dyDescent="0.2">
      <c r="A75">
        <v>73</v>
      </c>
      <c r="B75">
        <v>0.59744299999999995</v>
      </c>
      <c r="C75">
        <v>0.39047199999999999</v>
      </c>
      <c r="D75">
        <v>0.38964799999999999</v>
      </c>
      <c r="E75">
        <v>3.601E-3</v>
      </c>
    </row>
    <row r="76" spans="1:5" x14ac:dyDescent="0.2">
      <c r="A76">
        <v>74</v>
      </c>
      <c r="B76">
        <v>0.69915799999999995</v>
      </c>
      <c r="C76">
        <v>0.63632200000000005</v>
      </c>
      <c r="D76">
        <v>0.63574200000000003</v>
      </c>
      <c r="E76">
        <v>0.126772</v>
      </c>
    </row>
    <row r="77" spans="1:5" x14ac:dyDescent="0.2">
      <c r="A77">
        <v>75</v>
      </c>
      <c r="B77">
        <v>0.59692400000000001</v>
      </c>
      <c r="C77">
        <v>0.73495500000000002</v>
      </c>
      <c r="D77">
        <v>0.734375</v>
      </c>
      <c r="E77">
        <v>0.17616999999999999</v>
      </c>
    </row>
    <row r="78" spans="1:5" x14ac:dyDescent="0.2">
      <c r="A78">
        <v>76</v>
      </c>
      <c r="B78">
        <v>0.34997600000000001</v>
      </c>
      <c r="C78">
        <v>0.62878400000000001</v>
      </c>
      <c r="D78">
        <v>0.62792999999999999</v>
      </c>
      <c r="E78">
        <v>0.123048</v>
      </c>
    </row>
    <row r="79" spans="1:5" x14ac:dyDescent="0.2">
      <c r="A79">
        <v>77</v>
      </c>
      <c r="B79">
        <v>0.10253900000000001</v>
      </c>
      <c r="C79">
        <v>0.37948599999999999</v>
      </c>
      <c r="D79">
        <v>0.37890600000000002</v>
      </c>
      <c r="E79">
        <f>0.001992</f>
        <v>1.9919999999999998E-3</v>
      </c>
    </row>
    <row r="80" spans="1:5" x14ac:dyDescent="0.2">
      <c r="A80">
        <v>78</v>
      </c>
      <c r="B80">
        <v>7.9299999999999998E-4</v>
      </c>
      <c r="C80">
        <v>0.13366700000000001</v>
      </c>
      <c r="D80">
        <v>0.13281200000000001</v>
      </c>
      <c r="E80">
        <f>0.125132</f>
        <v>0.12513199999999999</v>
      </c>
    </row>
    <row r="81" spans="1:5" x14ac:dyDescent="0.2">
      <c r="A81">
        <v>79</v>
      </c>
      <c r="B81">
        <v>0.10302699999999999</v>
      </c>
      <c r="C81">
        <v>3.5004E-2</v>
      </c>
      <c r="D81">
        <v>3.4180000000000002E-2</v>
      </c>
      <c r="E81">
        <f>0.17456</f>
        <v>0.17455999999999999</v>
      </c>
    </row>
    <row r="82" spans="1:5" x14ac:dyDescent="0.2">
      <c r="A82">
        <v>80</v>
      </c>
      <c r="B82">
        <v>0.35000599999999998</v>
      </c>
      <c r="C82">
        <v>0.14117399999999999</v>
      </c>
      <c r="D82">
        <v>0.140625</v>
      </c>
      <c r="E82">
        <f>0.121439</f>
        <v>0.12143900000000001</v>
      </c>
    </row>
    <row r="83" spans="1:5" x14ac:dyDescent="0.2">
      <c r="A83">
        <v>81</v>
      </c>
      <c r="B83">
        <v>0.59744299999999995</v>
      </c>
      <c r="C83">
        <v>0.39047199999999999</v>
      </c>
      <c r="D83">
        <v>0.38964799999999999</v>
      </c>
      <c r="E83">
        <v>3.601E-3</v>
      </c>
    </row>
    <row r="84" spans="1:5" x14ac:dyDescent="0.2">
      <c r="A84">
        <v>82</v>
      </c>
      <c r="B84">
        <v>0.69915799999999995</v>
      </c>
      <c r="C84">
        <v>0.63632200000000005</v>
      </c>
      <c r="D84">
        <v>0.63574200000000003</v>
      </c>
      <c r="E84">
        <v>0.126772</v>
      </c>
    </row>
    <row r="85" spans="1:5" x14ac:dyDescent="0.2">
      <c r="A85">
        <v>83</v>
      </c>
      <c r="B85">
        <v>0.59692400000000001</v>
      </c>
      <c r="C85">
        <v>0.73495500000000002</v>
      </c>
      <c r="D85">
        <v>0.734375</v>
      </c>
      <c r="E85">
        <v>0.17616999999999999</v>
      </c>
    </row>
    <row r="86" spans="1:5" x14ac:dyDescent="0.2">
      <c r="A86">
        <v>84</v>
      </c>
      <c r="B86">
        <v>0.34997600000000001</v>
      </c>
      <c r="C86">
        <v>0.62878400000000001</v>
      </c>
      <c r="D86">
        <v>0.62792999999999999</v>
      </c>
      <c r="E86">
        <v>0.123048</v>
      </c>
    </row>
    <row r="87" spans="1:5" x14ac:dyDescent="0.2">
      <c r="A87">
        <v>85</v>
      </c>
      <c r="B87">
        <v>0.10253900000000001</v>
      </c>
      <c r="C87">
        <v>0.37948599999999999</v>
      </c>
      <c r="D87">
        <v>0.37890600000000002</v>
      </c>
      <c r="E87">
        <f>0.001992</f>
        <v>1.9919999999999998E-3</v>
      </c>
    </row>
    <row r="88" spans="1:5" x14ac:dyDescent="0.2">
      <c r="A88">
        <v>86</v>
      </c>
      <c r="B88">
        <v>7.9299999999999998E-4</v>
      </c>
      <c r="C88">
        <v>0.13366700000000001</v>
      </c>
      <c r="D88">
        <v>0.13281200000000001</v>
      </c>
      <c r="E88">
        <f>0.125132</f>
        <v>0.12513199999999999</v>
      </c>
    </row>
    <row r="89" spans="1:5" x14ac:dyDescent="0.2">
      <c r="A89">
        <v>87</v>
      </c>
      <c r="B89">
        <v>0.10302699999999999</v>
      </c>
      <c r="C89">
        <v>3.5004E-2</v>
      </c>
      <c r="D89">
        <v>3.4180000000000002E-2</v>
      </c>
      <c r="E89">
        <f>0.17456</f>
        <v>0.17455999999999999</v>
      </c>
    </row>
    <row r="90" spans="1:5" x14ac:dyDescent="0.2">
      <c r="A90">
        <v>88</v>
      </c>
      <c r="B90">
        <v>0.35000599999999998</v>
      </c>
      <c r="C90">
        <v>0.14117399999999999</v>
      </c>
      <c r="D90">
        <v>0.140625</v>
      </c>
      <c r="E90">
        <f>0.121439</f>
        <v>0.12143900000000001</v>
      </c>
    </row>
    <row r="91" spans="1:5" x14ac:dyDescent="0.2">
      <c r="A91">
        <v>89</v>
      </c>
      <c r="B91">
        <v>0.59744299999999995</v>
      </c>
      <c r="C91">
        <v>0.39047199999999999</v>
      </c>
      <c r="D91">
        <v>0.38964799999999999</v>
      </c>
      <c r="E91">
        <v>3.601E-3</v>
      </c>
    </row>
    <row r="92" spans="1:5" x14ac:dyDescent="0.2">
      <c r="A92">
        <v>90</v>
      </c>
      <c r="B92">
        <v>0.69915799999999995</v>
      </c>
      <c r="C92">
        <v>0.63632200000000005</v>
      </c>
      <c r="D92">
        <v>0.63574200000000003</v>
      </c>
      <c r="E92">
        <v>0.126772</v>
      </c>
    </row>
    <row r="93" spans="1:5" x14ac:dyDescent="0.2">
      <c r="A93">
        <v>91</v>
      </c>
      <c r="B93">
        <v>0.59692400000000001</v>
      </c>
      <c r="C93">
        <v>0.73495500000000002</v>
      </c>
      <c r="D93">
        <v>0.734375</v>
      </c>
      <c r="E93">
        <v>0.17616999999999999</v>
      </c>
    </row>
    <row r="94" spans="1:5" x14ac:dyDescent="0.2">
      <c r="A94">
        <v>92</v>
      </c>
      <c r="B94">
        <v>0.34997600000000001</v>
      </c>
      <c r="C94">
        <v>0.62878400000000001</v>
      </c>
      <c r="D94">
        <v>0.62792999999999999</v>
      </c>
      <c r="E94">
        <v>0.123048</v>
      </c>
    </row>
    <row r="95" spans="1:5" x14ac:dyDescent="0.2">
      <c r="A95">
        <v>93</v>
      </c>
      <c r="B95">
        <v>0.10253900000000001</v>
      </c>
      <c r="C95">
        <v>0.37948599999999999</v>
      </c>
      <c r="D95">
        <v>0.37890600000000002</v>
      </c>
      <c r="E95">
        <f>0.001992</f>
        <v>1.9919999999999998E-3</v>
      </c>
    </row>
    <row r="96" spans="1:5" x14ac:dyDescent="0.2">
      <c r="A96">
        <v>94</v>
      </c>
      <c r="B96">
        <v>7.9299999999999998E-4</v>
      </c>
      <c r="C96">
        <v>0.13366700000000001</v>
      </c>
      <c r="D96">
        <v>0.13281200000000001</v>
      </c>
      <c r="E96">
        <f>0.125132</f>
        <v>0.12513199999999999</v>
      </c>
    </row>
    <row r="97" spans="1:5" x14ac:dyDescent="0.2">
      <c r="A97">
        <v>95</v>
      </c>
      <c r="B97">
        <v>0.10302699999999999</v>
      </c>
      <c r="C97">
        <v>3.5004E-2</v>
      </c>
      <c r="D97">
        <v>3.4180000000000002E-2</v>
      </c>
      <c r="E97">
        <f>0.17456</f>
        <v>0.17455999999999999</v>
      </c>
    </row>
    <row r="98" spans="1:5" x14ac:dyDescent="0.2">
      <c r="A98">
        <v>96</v>
      </c>
      <c r="B98">
        <v>0.35000599999999998</v>
      </c>
      <c r="C98">
        <v>0.14117399999999999</v>
      </c>
      <c r="D98">
        <v>0.140625</v>
      </c>
      <c r="E98">
        <f>0.121439</f>
        <v>0.12143900000000001</v>
      </c>
    </row>
    <row r="99" spans="1:5" x14ac:dyDescent="0.2">
      <c r="A99">
        <v>97</v>
      </c>
      <c r="B99">
        <v>0.59744299999999995</v>
      </c>
      <c r="C99">
        <v>0.39047199999999999</v>
      </c>
      <c r="D99">
        <v>0.38964799999999999</v>
      </c>
      <c r="E99">
        <v>3.601E-3</v>
      </c>
    </row>
    <row r="100" spans="1:5" x14ac:dyDescent="0.2">
      <c r="A100">
        <v>98</v>
      </c>
      <c r="B100">
        <v>0.69915799999999995</v>
      </c>
      <c r="C100">
        <v>0.63632200000000005</v>
      </c>
      <c r="D100">
        <v>0.63574200000000003</v>
      </c>
      <c r="E100">
        <v>0.126772</v>
      </c>
    </row>
    <row r="101" spans="1:5" x14ac:dyDescent="0.2">
      <c r="A101">
        <v>99</v>
      </c>
      <c r="B101">
        <v>0.59692400000000001</v>
      </c>
      <c r="C101">
        <v>0.73495500000000002</v>
      </c>
      <c r="D101">
        <v>0.734375</v>
      </c>
      <c r="E101">
        <v>0.17616999999999999</v>
      </c>
    </row>
    <row r="102" spans="1:5" x14ac:dyDescent="0.2">
      <c r="A102">
        <v>100</v>
      </c>
      <c r="B102">
        <v>0.34997600000000001</v>
      </c>
      <c r="C102">
        <v>0.62878400000000001</v>
      </c>
      <c r="D102">
        <v>0.62792999999999999</v>
      </c>
      <c r="E102">
        <v>0.123048</v>
      </c>
    </row>
    <row r="103" spans="1:5" x14ac:dyDescent="0.2">
      <c r="A103">
        <v>101</v>
      </c>
      <c r="B103">
        <v>0.10253900000000001</v>
      </c>
      <c r="C103">
        <v>0.37948599999999999</v>
      </c>
      <c r="D103">
        <v>0.37890600000000002</v>
      </c>
      <c r="E103">
        <f>0.001992</f>
        <v>1.9919999999999998E-3</v>
      </c>
    </row>
    <row r="104" spans="1:5" x14ac:dyDescent="0.2">
      <c r="A104">
        <v>102</v>
      </c>
      <c r="B104">
        <v>7.9299999999999998E-4</v>
      </c>
      <c r="C104">
        <v>0.13366700000000001</v>
      </c>
      <c r="D104">
        <v>0.13281200000000001</v>
      </c>
      <c r="E104">
        <f>0.125132</f>
        <v>0.12513199999999999</v>
      </c>
    </row>
    <row r="105" spans="1:5" x14ac:dyDescent="0.2">
      <c r="A105">
        <v>103</v>
      </c>
      <c r="B105">
        <v>0.10302699999999999</v>
      </c>
      <c r="C105">
        <v>3.5004E-2</v>
      </c>
      <c r="D105">
        <v>3.4180000000000002E-2</v>
      </c>
      <c r="E105">
        <f>0.17456</f>
        <v>0.17455999999999999</v>
      </c>
    </row>
    <row r="106" spans="1:5" x14ac:dyDescent="0.2">
      <c r="A106">
        <v>104</v>
      </c>
      <c r="B106">
        <v>0.35000599999999998</v>
      </c>
      <c r="C106">
        <v>0.14117399999999999</v>
      </c>
      <c r="D106">
        <v>0.140625</v>
      </c>
      <c r="E106">
        <f>0.121439</f>
        <v>0.12143900000000001</v>
      </c>
    </row>
    <row r="107" spans="1:5" x14ac:dyDescent="0.2">
      <c r="A107">
        <v>105</v>
      </c>
      <c r="B107">
        <v>0.59744299999999995</v>
      </c>
      <c r="C107">
        <v>0.39047199999999999</v>
      </c>
      <c r="D107">
        <v>0.38964799999999999</v>
      </c>
      <c r="E107">
        <v>3.601E-3</v>
      </c>
    </row>
    <row r="108" spans="1:5" x14ac:dyDescent="0.2">
      <c r="A108">
        <v>106</v>
      </c>
      <c r="B108">
        <v>0.69915799999999995</v>
      </c>
      <c r="C108">
        <v>0.63632200000000005</v>
      </c>
      <c r="D108">
        <v>0.63574200000000003</v>
      </c>
      <c r="E108">
        <v>0.126772</v>
      </c>
    </row>
    <row r="109" spans="1:5" x14ac:dyDescent="0.2">
      <c r="A109">
        <v>107</v>
      </c>
      <c r="B109">
        <v>0.59692400000000001</v>
      </c>
      <c r="C109">
        <v>0.73495500000000002</v>
      </c>
      <c r="D109">
        <v>0.734375</v>
      </c>
      <c r="E109">
        <v>0.17616999999999999</v>
      </c>
    </row>
    <row r="110" spans="1:5" x14ac:dyDescent="0.2">
      <c r="A110">
        <v>108</v>
      </c>
      <c r="B110">
        <v>0.34997600000000001</v>
      </c>
      <c r="C110">
        <v>0.62878400000000001</v>
      </c>
      <c r="D110">
        <v>0.62792999999999999</v>
      </c>
      <c r="E110">
        <v>0.123048</v>
      </c>
    </row>
    <row r="111" spans="1:5" x14ac:dyDescent="0.2">
      <c r="A111">
        <v>109</v>
      </c>
      <c r="B111">
        <v>0.10253900000000001</v>
      </c>
      <c r="C111">
        <v>0.37948599999999999</v>
      </c>
      <c r="D111">
        <v>0.37890600000000002</v>
      </c>
      <c r="E111">
        <f>0.001992</f>
        <v>1.9919999999999998E-3</v>
      </c>
    </row>
    <row r="112" spans="1:5" x14ac:dyDescent="0.2">
      <c r="A112">
        <v>110</v>
      </c>
      <c r="B112">
        <v>7.9299999999999998E-4</v>
      </c>
      <c r="C112">
        <v>0.13366700000000001</v>
      </c>
      <c r="D112">
        <v>0.13281200000000001</v>
      </c>
      <c r="E112">
        <f>0.125132</f>
        <v>0.12513199999999999</v>
      </c>
    </row>
    <row r="113" spans="1:5" x14ac:dyDescent="0.2">
      <c r="A113">
        <v>111</v>
      </c>
      <c r="B113">
        <v>0.10302699999999999</v>
      </c>
      <c r="C113">
        <v>3.5004E-2</v>
      </c>
      <c r="D113">
        <v>3.4180000000000002E-2</v>
      </c>
      <c r="E113">
        <f>0.17456</f>
        <v>0.17455999999999999</v>
      </c>
    </row>
    <row r="114" spans="1:5" x14ac:dyDescent="0.2">
      <c r="A114">
        <v>112</v>
      </c>
      <c r="B114">
        <v>0.35000599999999998</v>
      </c>
      <c r="C114">
        <v>0.14117399999999999</v>
      </c>
      <c r="D114">
        <v>0.140625</v>
      </c>
      <c r="E114">
        <f>0.121439</f>
        <v>0.12143900000000001</v>
      </c>
    </row>
    <row r="115" spans="1:5" x14ac:dyDescent="0.2">
      <c r="A115">
        <v>113</v>
      </c>
      <c r="B115">
        <v>0.59744299999999995</v>
      </c>
      <c r="C115">
        <v>0.39047199999999999</v>
      </c>
      <c r="D115">
        <v>0.38964799999999999</v>
      </c>
      <c r="E115">
        <v>3.601E-3</v>
      </c>
    </row>
    <row r="116" spans="1:5" x14ac:dyDescent="0.2">
      <c r="A116">
        <v>114</v>
      </c>
      <c r="B116">
        <v>0.69915799999999995</v>
      </c>
      <c r="C116">
        <v>0.63632200000000005</v>
      </c>
      <c r="D116">
        <v>0.63574200000000003</v>
      </c>
      <c r="E116">
        <v>0.126772</v>
      </c>
    </row>
    <row r="117" spans="1:5" x14ac:dyDescent="0.2">
      <c r="A117">
        <v>115</v>
      </c>
      <c r="B117">
        <v>0.59692400000000001</v>
      </c>
      <c r="C117">
        <v>0.73495500000000002</v>
      </c>
      <c r="D117">
        <v>0.734375</v>
      </c>
      <c r="E117">
        <v>0.17616999999999999</v>
      </c>
    </row>
    <row r="118" spans="1:5" x14ac:dyDescent="0.2">
      <c r="A118">
        <v>116</v>
      </c>
      <c r="B118">
        <v>0.34997600000000001</v>
      </c>
      <c r="C118">
        <v>0.62878400000000001</v>
      </c>
      <c r="D118">
        <v>0.62792999999999999</v>
      </c>
      <c r="E118">
        <v>0.123048</v>
      </c>
    </row>
    <row r="119" spans="1:5" x14ac:dyDescent="0.2">
      <c r="A119">
        <v>117</v>
      </c>
      <c r="B119">
        <v>0.10253900000000001</v>
      </c>
      <c r="C119">
        <v>0.37948599999999999</v>
      </c>
      <c r="D119">
        <v>0.37890600000000002</v>
      </c>
      <c r="E119">
        <f>0.001992</f>
        <v>1.9919999999999998E-3</v>
      </c>
    </row>
    <row r="120" spans="1:5" x14ac:dyDescent="0.2">
      <c r="A120">
        <v>118</v>
      </c>
      <c r="B120">
        <v>7.9299999999999998E-4</v>
      </c>
      <c r="C120">
        <v>0.13366700000000001</v>
      </c>
      <c r="D120">
        <v>0.13281200000000001</v>
      </c>
      <c r="E120">
        <f>0.125132</f>
        <v>0.12513199999999999</v>
      </c>
    </row>
    <row r="121" spans="1:5" x14ac:dyDescent="0.2">
      <c r="A121">
        <v>119</v>
      </c>
      <c r="B121">
        <v>0.10302699999999999</v>
      </c>
      <c r="C121">
        <v>3.5004E-2</v>
      </c>
      <c r="D121">
        <v>3.4180000000000002E-2</v>
      </c>
      <c r="E121">
        <f>0.17456</f>
        <v>0.17455999999999999</v>
      </c>
    </row>
    <row r="122" spans="1:5" x14ac:dyDescent="0.2">
      <c r="A122">
        <v>120</v>
      </c>
      <c r="B122">
        <v>0.35000599999999998</v>
      </c>
      <c r="C122">
        <v>0.14117399999999999</v>
      </c>
      <c r="D122">
        <v>0.140625</v>
      </c>
      <c r="E122">
        <f>0.121439</f>
        <v>0.12143900000000001</v>
      </c>
    </row>
    <row r="123" spans="1:5" x14ac:dyDescent="0.2">
      <c r="A123">
        <v>121</v>
      </c>
      <c r="B123">
        <v>0.59744299999999995</v>
      </c>
      <c r="C123">
        <v>0.39047199999999999</v>
      </c>
      <c r="D123">
        <v>0.38964799999999999</v>
      </c>
      <c r="E123">
        <v>3.601E-3</v>
      </c>
    </row>
    <row r="124" spans="1:5" x14ac:dyDescent="0.2">
      <c r="A124">
        <v>122</v>
      </c>
      <c r="B124">
        <v>0.69915799999999995</v>
      </c>
      <c r="C124">
        <v>0.63632200000000005</v>
      </c>
      <c r="D124">
        <v>0.63574200000000003</v>
      </c>
      <c r="E124">
        <v>0.126772</v>
      </c>
    </row>
    <row r="125" spans="1:5" x14ac:dyDescent="0.2">
      <c r="A125">
        <v>123</v>
      </c>
      <c r="B125">
        <v>0.59692400000000001</v>
      </c>
      <c r="C125">
        <v>0.73495500000000002</v>
      </c>
      <c r="D125">
        <v>0.734375</v>
      </c>
      <c r="E125">
        <v>0.17616999999999999</v>
      </c>
    </row>
    <row r="126" spans="1:5" x14ac:dyDescent="0.2">
      <c r="A126">
        <v>124</v>
      </c>
      <c r="B126">
        <v>0.34997600000000001</v>
      </c>
      <c r="C126">
        <v>0.62878400000000001</v>
      </c>
      <c r="D126">
        <v>0.62792999999999999</v>
      </c>
      <c r="E126">
        <v>0.123048</v>
      </c>
    </row>
    <row r="127" spans="1:5" x14ac:dyDescent="0.2">
      <c r="A127">
        <v>125</v>
      </c>
      <c r="B127">
        <v>0.10253900000000001</v>
      </c>
      <c r="C127">
        <v>0.37948599999999999</v>
      </c>
      <c r="D127">
        <v>0.37890600000000002</v>
      </c>
      <c r="E127">
        <f>0.001992</f>
        <v>1.9919999999999998E-3</v>
      </c>
    </row>
    <row r="128" spans="1:5" x14ac:dyDescent="0.2">
      <c r="A128">
        <v>126</v>
      </c>
      <c r="B128">
        <v>7.9299999999999998E-4</v>
      </c>
      <c r="C128">
        <v>0.13366700000000001</v>
      </c>
      <c r="D128">
        <v>0.13281200000000001</v>
      </c>
      <c r="E128">
        <f>0.125132</f>
        <v>0.12513199999999999</v>
      </c>
    </row>
    <row r="129" spans="1:5" x14ac:dyDescent="0.2">
      <c r="A129">
        <v>127</v>
      </c>
      <c r="B129">
        <v>0.10302699999999999</v>
      </c>
      <c r="C129">
        <v>3.5004E-2</v>
      </c>
      <c r="D129">
        <v>3.4180000000000002E-2</v>
      </c>
      <c r="E129">
        <f>0.17456</f>
        <v>0.17455999999999999</v>
      </c>
    </row>
    <row r="130" spans="1:5" x14ac:dyDescent="0.2">
      <c r="A130">
        <v>128</v>
      </c>
      <c r="B130">
        <v>0.35000599999999998</v>
      </c>
      <c r="C130">
        <v>0.14117399999999999</v>
      </c>
      <c r="D130">
        <v>0.140625</v>
      </c>
      <c r="E130">
        <f>0.121439</f>
        <v>0.12143900000000001</v>
      </c>
    </row>
    <row r="131" spans="1:5" x14ac:dyDescent="0.2">
      <c r="A131">
        <v>129</v>
      </c>
      <c r="B131">
        <v>0.59744299999999995</v>
      </c>
      <c r="C131">
        <v>0.39047199999999999</v>
      </c>
      <c r="D131">
        <v>0.38964799999999999</v>
      </c>
      <c r="E131">
        <v>3.601E-3</v>
      </c>
    </row>
    <row r="132" spans="1:5" x14ac:dyDescent="0.2">
      <c r="A132">
        <v>130</v>
      </c>
      <c r="B132">
        <v>0.69915799999999995</v>
      </c>
      <c r="C132">
        <v>0.63632200000000005</v>
      </c>
      <c r="D132">
        <v>0.63574200000000003</v>
      </c>
      <c r="E132">
        <v>0.126772</v>
      </c>
    </row>
    <row r="133" spans="1:5" x14ac:dyDescent="0.2">
      <c r="A133">
        <v>131</v>
      </c>
      <c r="B133">
        <v>0.59692400000000001</v>
      </c>
      <c r="C133">
        <v>0.73495500000000002</v>
      </c>
      <c r="D133">
        <v>0.734375</v>
      </c>
      <c r="E133">
        <v>0.17616999999999999</v>
      </c>
    </row>
    <row r="134" spans="1:5" x14ac:dyDescent="0.2">
      <c r="A134">
        <v>132</v>
      </c>
      <c r="B134">
        <v>0.34997600000000001</v>
      </c>
      <c r="C134">
        <v>0.62878400000000001</v>
      </c>
      <c r="D134">
        <v>0.62792999999999999</v>
      </c>
      <c r="E134">
        <v>0.123048</v>
      </c>
    </row>
    <row r="135" spans="1:5" x14ac:dyDescent="0.2">
      <c r="A135">
        <v>133</v>
      </c>
      <c r="B135">
        <v>0.10253900000000001</v>
      </c>
      <c r="C135">
        <v>0.37948599999999999</v>
      </c>
      <c r="D135">
        <v>0.37890600000000002</v>
      </c>
      <c r="E135">
        <f>0.001992</f>
        <v>1.9919999999999998E-3</v>
      </c>
    </row>
    <row r="136" spans="1:5" x14ac:dyDescent="0.2">
      <c r="A136">
        <v>134</v>
      </c>
      <c r="B136">
        <v>7.9299999999999998E-4</v>
      </c>
      <c r="C136">
        <v>0.13366700000000001</v>
      </c>
      <c r="D136">
        <v>0.13281200000000001</v>
      </c>
      <c r="E136">
        <f>0.125132</f>
        <v>0.12513199999999999</v>
      </c>
    </row>
    <row r="137" spans="1:5" x14ac:dyDescent="0.2">
      <c r="A137">
        <v>135</v>
      </c>
      <c r="B137">
        <v>0.10302699999999999</v>
      </c>
      <c r="C137">
        <v>3.5004E-2</v>
      </c>
      <c r="D137">
        <v>3.4180000000000002E-2</v>
      </c>
      <c r="E137">
        <f>0.17456</f>
        <v>0.17455999999999999</v>
      </c>
    </row>
    <row r="138" spans="1:5" x14ac:dyDescent="0.2">
      <c r="A138">
        <v>136</v>
      </c>
      <c r="B138">
        <v>0.35000599999999998</v>
      </c>
      <c r="C138">
        <v>0.14117399999999999</v>
      </c>
      <c r="D138">
        <v>0.140625</v>
      </c>
      <c r="E138">
        <f>0.121439</f>
        <v>0.12143900000000001</v>
      </c>
    </row>
    <row r="139" spans="1:5" x14ac:dyDescent="0.2">
      <c r="A139">
        <v>137</v>
      </c>
      <c r="B139">
        <v>0.59744299999999995</v>
      </c>
      <c r="C139">
        <v>0.39047199999999999</v>
      </c>
      <c r="D139">
        <v>0.38964799999999999</v>
      </c>
      <c r="E139">
        <v>3.601E-3</v>
      </c>
    </row>
    <row r="140" spans="1:5" x14ac:dyDescent="0.2">
      <c r="A140">
        <v>138</v>
      </c>
      <c r="B140">
        <v>0.69915799999999995</v>
      </c>
      <c r="C140">
        <v>0.63632200000000005</v>
      </c>
      <c r="D140">
        <v>0.63574200000000003</v>
      </c>
      <c r="E140">
        <v>0.126772</v>
      </c>
    </row>
    <row r="141" spans="1:5" x14ac:dyDescent="0.2">
      <c r="A141">
        <v>139</v>
      </c>
      <c r="B141">
        <v>0.59692400000000001</v>
      </c>
      <c r="C141">
        <v>0.73495500000000002</v>
      </c>
      <c r="D141">
        <v>0.734375</v>
      </c>
      <c r="E141">
        <v>0.17616999999999999</v>
      </c>
    </row>
    <row r="142" spans="1:5" x14ac:dyDescent="0.2">
      <c r="A142">
        <v>140</v>
      </c>
      <c r="B142">
        <v>0.34997600000000001</v>
      </c>
      <c r="C142">
        <v>0.62878400000000001</v>
      </c>
      <c r="D142">
        <v>0.62792999999999999</v>
      </c>
      <c r="E142">
        <v>0.123048</v>
      </c>
    </row>
    <row r="143" spans="1:5" x14ac:dyDescent="0.2">
      <c r="A143">
        <v>141</v>
      </c>
      <c r="B143">
        <v>0.10253900000000001</v>
      </c>
      <c r="C143">
        <v>0.37948599999999999</v>
      </c>
      <c r="D143">
        <v>0.37890600000000002</v>
      </c>
      <c r="E143">
        <f>0.001992</f>
        <v>1.9919999999999998E-3</v>
      </c>
    </row>
    <row r="144" spans="1:5" x14ac:dyDescent="0.2">
      <c r="A144">
        <v>142</v>
      </c>
      <c r="B144">
        <v>7.9299999999999998E-4</v>
      </c>
      <c r="C144">
        <v>0.13366700000000001</v>
      </c>
      <c r="D144">
        <v>0.13281200000000001</v>
      </c>
      <c r="E144">
        <f>0.125132</f>
        <v>0.12513199999999999</v>
      </c>
    </row>
    <row r="145" spans="1:5" x14ac:dyDescent="0.2">
      <c r="A145">
        <v>143</v>
      </c>
      <c r="B145">
        <v>0.10302699999999999</v>
      </c>
      <c r="C145">
        <v>3.5004E-2</v>
      </c>
      <c r="D145">
        <v>3.4180000000000002E-2</v>
      </c>
      <c r="E145">
        <f>0.17456</f>
        <v>0.17455999999999999</v>
      </c>
    </row>
    <row r="146" spans="1:5" x14ac:dyDescent="0.2">
      <c r="A146">
        <v>144</v>
      </c>
      <c r="B146">
        <v>0.35000599999999998</v>
      </c>
      <c r="C146">
        <v>0.14117399999999999</v>
      </c>
      <c r="D146">
        <v>0.140625</v>
      </c>
      <c r="E146">
        <f>0.121439</f>
        <v>0.12143900000000001</v>
      </c>
    </row>
    <row r="147" spans="1:5" x14ac:dyDescent="0.2">
      <c r="A147">
        <v>145</v>
      </c>
      <c r="B147">
        <v>0.59744299999999995</v>
      </c>
      <c r="C147">
        <v>0.39047199999999999</v>
      </c>
      <c r="D147">
        <v>0.38964799999999999</v>
      </c>
      <c r="E147">
        <v>3.601E-3</v>
      </c>
    </row>
    <row r="148" spans="1:5" x14ac:dyDescent="0.2">
      <c r="A148">
        <v>146</v>
      </c>
      <c r="B148">
        <v>0.69915799999999995</v>
      </c>
      <c r="C148">
        <v>0.63632200000000005</v>
      </c>
      <c r="D148">
        <v>0.63574200000000003</v>
      </c>
      <c r="E148">
        <v>0.126772</v>
      </c>
    </row>
    <row r="149" spans="1:5" x14ac:dyDescent="0.2">
      <c r="A149">
        <v>147</v>
      </c>
      <c r="B149">
        <v>0.59692400000000001</v>
      </c>
      <c r="C149">
        <v>0.73495500000000002</v>
      </c>
      <c r="D149">
        <v>0.734375</v>
      </c>
      <c r="E149">
        <v>0.17616999999999999</v>
      </c>
    </row>
    <row r="150" spans="1:5" x14ac:dyDescent="0.2">
      <c r="A150">
        <v>148</v>
      </c>
      <c r="B150">
        <v>0.34997600000000001</v>
      </c>
      <c r="C150">
        <v>0.62878400000000001</v>
      </c>
      <c r="D150">
        <v>0.62792999999999999</v>
      </c>
      <c r="E150">
        <v>0.123048</v>
      </c>
    </row>
    <row r="151" spans="1:5" x14ac:dyDescent="0.2">
      <c r="A151">
        <v>149</v>
      </c>
      <c r="B151">
        <v>0.10253900000000001</v>
      </c>
      <c r="C151">
        <v>0.37948599999999999</v>
      </c>
      <c r="D151">
        <v>0.37890600000000002</v>
      </c>
      <c r="E151">
        <f>0.001992</f>
        <v>1.9919999999999998E-3</v>
      </c>
    </row>
    <row r="152" spans="1:5" x14ac:dyDescent="0.2">
      <c r="A152">
        <v>150</v>
      </c>
      <c r="B152">
        <v>7.9299999999999998E-4</v>
      </c>
      <c r="C152">
        <v>0.13366700000000001</v>
      </c>
      <c r="D152">
        <v>0.13281200000000001</v>
      </c>
      <c r="E152">
        <f>0.125132</f>
        <v>0.12513199999999999</v>
      </c>
    </row>
    <row r="153" spans="1:5" x14ac:dyDescent="0.2">
      <c r="A153">
        <v>151</v>
      </c>
      <c r="B153">
        <v>0.10302699999999999</v>
      </c>
      <c r="C153">
        <v>3.5004E-2</v>
      </c>
      <c r="D153">
        <v>3.4180000000000002E-2</v>
      </c>
      <c r="E153">
        <f>0.17456</f>
        <v>0.17455999999999999</v>
      </c>
    </row>
    <row r="154" spans="1:5" x14ac:dyDescent="0.2">
      <c r="A154">
        <v>152</v>
      </c>
      <c r="B154">
        <v>0.35000599999999998</v>
      </c>
      <c r="C154">
        <v>0.14117399999999999</v>
      </c>
      <c r="D154">
        <v>0.140625</v>
      </c>
      <c r="E154">
        <f>0.121439</f>
        <v>0.12143900000000001</v>
      </c>
    </row>
    <row r="155" spans="1:5" x14ac:dyDescent="0.2">
      <c r="A155">
        <v>153</v>
      </c>
      <c r="B155">
        <v>0.59744299999999995</v>
      </c>
      <c r="C155">
        <v>0.39047199999999999</v>
      </c>
      <c r="D155">
        <v>0.38964799999999999</v>
      </c>
      <c r="E155">
        <v>3.601E-3</v>
      </c>
    </row>
    <row r="156" spans="1:5" x14ac:dyDescent="0.2">
      <c r="A156">
        <v>154</v>
      </c>
      <c r="B156">
        <v>0.69915799999999995</v>
      </c>
      <c r="C156">
        <v>0.63632200000000005</v>
      </c>
      <c r="D156">
        <v>0.63574200000000003</v>
      </c>
      <c r="E156">
        <v>0.126772</v>
      </c>
    </row>
    <row r="157" spans="1:5" x14ac:dyDescent="0.2">
      <c r="A157">
        <v>155</v>
      </c>
      <c r="B157">
        <v>0.59692400000000001</v>
      </c>
      <c r="C157">
        <v>0.73495500000000002</v>
      </c>
      <c r="D157">
        <v>0.734375</v>
      </c>
      <c r="E157">
        <v>0.17616999999999999</v>
      </c>
    </row>
    <row r="158" spans="1:5" x14ac:dyDescent="0.2">
      <c r="A158">
        <v>156</v>
      </c>
      <c r="B158">
        <v>0.34997600000000001</v>
      </c>
      <c r="C158">
        <v>0.62878400000000001</v>
      </c>
      <c r="D158">
        <v>0.62792999999999999</v>
      </c>
      <c r="E158">
        <v>0.123048</v>
      </c>
    </row>
    <row r="159" spans="1:5" x14ac:dyDescent="0.2">
      <c r="A159">
        <v>157</v>
      </c>
      <c r="B159">
        <v>0.10253900000000001</v>
      </c>
      <c r="C159">
        <v>0.37948599999999999</v>
      </c>
      <c r="D159">
        <v>0.37890600000000002</v>
      </c>
      <c r="E159">
        <f>0.001992</f>
        <v>1.9919999999999998E-3</v>
      </c>
    </row>
    <row r="160" spans="1:5" x14ac:dyDescent="0.2">
      <c r="A160">
        <v>158</v>
      </c>
      <c r="B160">
        <v>7.9299999999999998E-4</v>
      </c>
      <c r="C160">
        <v>0.13366700000000001</v>
      </c>
      <c r="D160">
        <v>0.13281200000000001</v>
      </c>
      <c r="E160">
        <f>0.125132</f>
        <v>0.12513199999999999</v>
      </c>
    </row>
    <row r="161" spans="1:5" x14ac:dyDescent="0.2">
      <c r="A161">
        <v>159</v>
      </c>
      <c r="B161">
        <v>0.10302699999999999</v>
      </c>
      <c r="C161">
        <v>3.5004E-2</v>
      </c>
      <c r="D161">
        <v>3.4180000000000002E-2</v>
      </c>
      <c r="E161">
        <f>0.17456</f>
        <v>0.17455999999999999</v>
      </c>
    </row>
    <row r="162" spans="1:5" x14ac:dyDescent="0.2">
      <c r="A162">
        <v>160</v>
      </c>
      <c r="B162">
        <v>0.35000599999999998</v>
      </c>
      <c r="C162">
        <v>0.14117399999999999</v>
      </c>
      <c r="D162">
        <v>0.140625</v>
      </c>
      <c r="E162">
        <f>0.121439</f>
        <v>0.12143900000000001</v>
      </c>
    </row>
    <row r="163" spans="1:5" x14ac:dyDescent="0.2">
      <c r="A163">
        <v>161</v>
      </c>
      <c r="B163">
        <v>0.59744299999999995</v>
      </c>
      <c r="C163">
        <v>0.39047199999999999</v>
      </c>
      <c r="D163">
        <v>0.38964799999999999</v>
      </c>
      <c r="E163">
        <v>3.601E-3</v>
      </c>
    </row>
    <row r="164" spans="1:5" x14ac:dyDescent="0.2">
      <c r="A164">
        <v>162</v>
      </c>
      <c r="B164">
        <v>0.69915799999999995</v>
      </c>
      <c r="C164">
        <v>0.63632200000000005</v>
      </c>
      <c r="D164">
        <v>0.63574200000000003</v>
      </c>
      <c r="E164">
        <v>0.126772</v>
      </c>
    </row>
    <row r="165" spans="1:5" x14ac:dyDescent="0.2">
      <c r="A165">
        <v>163</v>
      </c>
      <c r="B165">
        <v>0.59692400000000001</v>
      </c>
      <c r="C165">
        <v>0.73495500000000002</v>
      </c>
      <c r="D165">
        <v>0.734375</v>
      </c>
      <c r="E165">
        <v>0.17616999999999999</v>
      </c>
    </row>
    <row r="166" spans="1:5" x14ac:dyDescent="0.2">
      <c r="A166">
        <v>164</v>
      </c>
      <c r="B166">
        <v>0.34997600000000001</v>
      </c>
      <c r="C166">
        <v>0.62878400000000001</v>
      </c>
      <c r="D166">
        <v>0.62792999999999999</v>
      </c>
      <c r="E166">
        <v>0.123048</v>
      </c>
    </row>
    <row r="167" spans="1:5" x14ac:dyDescent="0.2">
      <c r="A167">
        <v>165</v>
      </c>
      <c r="B167">
        <v>0.10253900000000001</v>
      </c>
      <c r="C167">
        <v>0.37948599999999999</v>
      </c>
      <c r="D167">
        <v>0.37890600000000002</v>
      </c>
      <c r="E167">
        <f>0.001992</f>
        <v>1.9919999999999998E-3</v>
      </c>
    </row>
    <row r="168" spans="1:5" x14ac:dyDescent="0.2">
      <c r="A168">
        <v>166</v>
      </c>
      <c r="B168">
        <v>7.9299999999999998E-4</v>
      </c>
      <c r="C168">
        <v>0.13366700000000001</v>
      </c>
      <c r="D168">
        <v>0.13281200000000001</v>
      </c>
      <c r="E168">
        <f>0.125132</f>
        <v>0.12513199999999999</v>
      </c>
    </row>
    <row r="169" spans="1:5" x14ac:dyDescent="0.2">
      <c r="A169">
        <v>167</v>
      </c>
      <c r="B169">
        <v>0.10302699999999999</v>
      </c>
      <c r="C169">
        <v>3.5004E-2</v>
      </c>
      <c r="D169">
        <v>3.4180000000000002E-2</v>
      </c>
      <c r="E169">
        <f>0.17456</f>
        <v>0.17455999999999999</v>
      </c>
    </row>
    <row r="170" spans="1:5" x14ac:dyDescent="0.2">
      <c r="A170">
        <v>168</v>
      </c>
      <c r="B170">
        <v>0.35000599999999998</v>
      </c>
      <c r="C170">
        <v>0.14117399999999999</v>
      </c>
      <c r="D170">
        <v>0.140625</v>
      </c>
      <c r="E170">
        <f>0.121439</f>
        <v>0.12143900000000001</v>
      </c>
    </row>
    <row r="171" spans="1:5" x14ac:dyDescent="0.2">
      <c r="A171">
        <v>169</v>
      </c>
      <c r="B171">
        <v>0.59744299999999995</v>
      </c>
      <c r="C171">
        <v>0.39047199999999999</v>
      </c>
      <c r="D171">
        <v>0.38964799999999999</v>
      </c>
      <c r="E171">
        <v>3.601E-3</v>
      </c>
    </row>
    <row r="172" spans="1:5" x14ac:dyDescent="0.2">
      <c r="A172">
        <v>170</v>
      </c>
      <c r="B172">
        <v>0.69915799999999995</v>
      </c>
      <c r="C172">
        <v>0.63632200000000005</v>
      </c>
      <c r="D172">
        <v>0.63574200000000003</v>
      </c>
      <c r="E172">
        <v>0.126772</v>
      </c>
    </row>
    <row r="173" spans="1:5" x14ac:dyDescent="0.2">
      <c r="A173">
        <v>171</v>
      </c>
      <c r="B173">
        <v>0.59692400000000001</v>
      </c>
      <c r="C173">
        <v>0.73495500000000002</v>
      </c>
      <c r="D173">
        <v>0.734375</v>
      </c>
      <c r="E173">
        <v>0.17616999999999999</v>
      </c>
    </row>
    <row r="174" spans="1:5" x14ac:dyDescent="0.2">
      <c r="A174">
        <v>172</v>
      </c>
      <c r="B174">
        <v>0.34997600000000001</v>
      </c>
      <c r="C174">
        <v>0.62878400000000001</v>
      </c>
      <c r="D174">
        <v>0.62792999999999999</v>
      </c>
      <c r="E174">
        <v>0.123048</v>
      </c>
    </row>
    <row r="175" spans="1:5" x14ac:dyDescent="0.2">
      <c r="A175">
        <v>173</v>
      </c>
      <c r="B175">
        <v>0.10253900000000001</v>
      </c>
      <c r="C175">
        <v>0.37948599999999999</v>
      </c>
      <c r="D175">
        <v>0.37890600000000002</v>
      </c>
      <c r="E175">
        <f>0.001992</f>
        <v>1.9919999999999998E-3</v>
      </c>
    </row>
    <row r="176" spans="1:5" x14ac:dyDescent="0.2">
      <c r="A176">
        <v>174</v>
      </c>
      <c r="B176">
        <v>7.9299999999999998E-4</v>
      </c>
      <c r="C176">
        <v>0.13366700000000001</v>
      </c>
      <c r="D176">
        <v>0.13281200000000001</v>
      </c>
      <c r="E176">
        <f>0.125132</f>
        <v>0.12513199999999999</v>
      </c>
    </row>
    <row r="177" spans="1:5" x14ac:dyDescent="0.2">
      <c r="A177">
        <v>175</v>
      </c>
      <c r="B177">
        <v>0.10302699999999999</v>
      </c>
      <c r="C177">
        <v>3.5004E-2</v>
      </c>
      <c r="D177">
        <v>3.4180000000000002E-2</v>
      </c>
      <c r="E177">
        <f>0.17456</f>
        <v>0.17455999999999999</v>
      </c>
    </row>
    <row r="178" spans="1:5" x14ac:dyDescent="0.2">
      <c r="A178">
        <v>176</v>
      </c>
      <c r="B178">
        <v>0.35000599999999998</v>
      </c>
      <c r="C178">
        <v>0.14117399999999999</v>
      </c>
      <c r="D178">
        <v>0.140625</v>
      </c>
      <c r="E178">
        <f>0.121439</f>
        <v>0.12143900000000001</v>
      </c>
    </row>
    <row r="179" spans="1:5" x14ac:dyDescent="0.2">
      <c r="A179">
        <v>177</v>
      </c>
      <c r="B179">
        <v>0.59744299999999995</v>
      </c>
      <c r="C179">
        <v>0.39047199999999999</v>
      </c>
      <c r="D179">
        <v>0.38964799999999999</v>
      </c>
      <c r="E179">
        <v>3.601E-3</v>
      </c>
    </row>
    <row r="180" spans="1:5" x14ac:dyDescent="0.2">
      <c r="A180">
        <v>178</v>
      </c>
      <c r="B180">
        <v>0.69915799999999995</v>
      </c>
      <c r="C180">
        <v>0.63632200000000005</v>
      </c>
      <c r="D180">
        <v>0.63574200000000003</v>
      </c>
      <c r="E180">
        <v>0.126772</v>
      </c>
    </row>
    <row r="181" spans="1:5" x14ac:dyDescent="0.2">
      <c r="A181">
        <v>179</v>
      </c>
      <c r="B181">
        <v>0.59692400000000001</v>
      </c>
      <c r="C181">
        <v>0.73495500000000002</v>
      </c>
      <c r="D181">
        <v>0.734375</v>
      </c>
      <c r="E181">
        <v>0.17616999999999999</v>
      </c>
    </row>
    <row r="182" spans="1:5" x14ac:dyDescent="0.2">
      <c r="A182">
        <v>180</v>
      </c>
      <c r="B182">
        <v>0.34997600000000001</v>
      </c>
      <c r="C182">
        <v>0.62878400000000001</v>
      </c>
      <c r="D182">
        <v>0.62792999999999999</v>
      </c>
      <c r="E182">
        <v>0.123048</v>
      </c>
    </row>
    <row r="183" spans="1:5" x14ac:dyDescent="0.2">
      <c r="A183">
        <v>181</v>
      </c>
      <c r="B183">
        <v>0.10253900000000001</v>
      </c>
      <c r="C183">
        <v>0.37948599999999999</v>
      </c>
      <c r="D183">
        <v>0.37890600000000002</v>
      </c>
      <c r="E183">
        <f>0.001992</f>
        <v>1.9919999999999998E-3</v>
      </c>
    </row>
    <row r="184" spans="1:5" x14ac:dyDescent="0.2">
      <c r="A184">
        <v>182</v>
      </c>
      <c r="B184">
        <v>7.9299999999999998E-4</v>
      </c>
      <c r="C184">
        <v>0.13366700000000001</v>
      </c>
      <c r="D184">
        <v>0.13281200000000001</v>
      </c>
      <c r="E184">
        <f>0.125132</f>
        <v>0.12513199999999999</v>
      </c>
    </row>
    <row r="185" spans="1:5" x14ac:dyDescent="0.2">
      <c r="A185">
        <v>183</v>
      </c>
      <c r="B185">
        <v>0.10302699999999999</v>
      </c>
      <c r="C185">
        <v>3.5004E-2</v>
      </c>
      <c r="D185">
        <v>3.4180000000000002E-2</v>
      </c>
      <c r="E185">
        <f>0.17456</f>
        <v>0.17455999999999999</v>
      </c>
    </row>
    <row r="186" spans="1:5" x14ac:dyDescent="0.2">
      <c r="A186">
        <v>184</v>
      </c>
      <c r="B186">
        <v>0.35000599999999998</v>
      </c>
      <c r="C186">
        <v>0.14117399999999999</v>
      </c>
      <c r="D186">
        <v>0.140625</v>
      </c>
      <c r="E186">
        <f>0.121439</f>
        <v>0.12143900000000001</v>
      </c>
    </row>
    <row r="187" spans="1:5" x14ac:dyDescent="0.2">
      <c r="A187">
        <v>185</v>
      </c>
      <c r="B187">
        <v>0.59744299999999995</v>
      </c>
      <c r="C187">
        <v>0.39047199999999999</v>
      </c>
      <c r="D187">
        <v>0.38964799999999999</v>
      </c>
      <c r="E187">
        <v>3.601E-3</v>
      </c>
    </row>
    <row r="188" spans="1:5" x14ac:dyDescent="0.2">
      <c r="A188">
        <v>186</v>
      </c>
      <c r="B188">
        <v>0.69915799999999995</v>
      </c>
      <c r="C188">
        <v>0.63632200000000005</v>
      </c>
      <c r="D188">
        <v>0.63574200000000003</v>
      </c>
      <c r="E188">
        <v>0.126772</v>
      </c>
    </row>
    <row r="189" spans="1:5" x14ac:dyDescent="0.2">
      <c r="A189">
        <v>187</v>
      </c>
      <c r="B189">
        <v>0.59692400000000001</v>
      </c>
      <c r="C189">
        <v>0.73495500000000002</v>
      </c>
      <c r="D189">
        <v>0.734375</v>
      </c>
      <c r="E189">
        <v>0.17616999999999999</v>
      </c>
    </row>
    <row r="190" spans="1:5" x14ac:dyDescent="0.2">
      <c r="A190">
        <v>188</v>
      </c>
      <c r="B190">
        <v>0.34997600000000001</v>
      </c>
      <c r="C190">
        <v>0.62878400000000001</v>
      </c>
      <c r="D190">
        <v>0.62792999999999999</v>
      </c>
      <c r="E190">
        <v>0.123048</v>
      </c>
    </row>
    <row r="191" spans="1:5" x14ac:dyDescent="0.2">
      <c r="A191">
        <v>189</v>
      </c>
      <c r="B191">
        <v>0.10253900000000001</v>
      </c>
      <c r="C191">
        <v>0.37948599999999999</v>
      </c>
      <c r="D191">
        <v>0.37890600000000002</v>
      </c>
      <c r="E191">
        <f>0.001992</f>
        <v>1.9919999999999998E-3</v>
      </c>
    </row>
    <row r="192" spans="1:5" x14ac:dyDescent="0.2">
      <c r="A192">
        <v>190</v>
      </c>
      <c r="B192">
        <v>7.9299999999999998E-4</v>
      </c>
      <c r="C192">
        <v>0.13366700000000001</v>
      </c>
      <c r="D192">
        <v>0.13281200000000001</v>
      </c>
      <c r="E192">
        <f>0.125132</f>
        <v>0.12513199999999999</v>
      </c>
    </row>
    <row r="193" spans="1:5" x14ac:dyDescent="0.2">
      <c r="A193">
        <v>191</v>
      </c>
      <c r="B193">
        <v>0.10302699999999999</v>
      </c>
      <c r="C193">
        <v>3.5004E-2</v>
      </c>
      <c r="D193">
        <v>3.4180000000000002E-2</v>
      </c>
      <c r="E193">
        <f>0.17456</f>
        <v>0.17455999999999999</v>
      </c>
    </row>
    <row r="194" spans="1:5" x14ac:dyDescent="0.2">
      <c r="A194">
        <v>192</v>
      </c>
      <c r="B194">
        <v>0.35000599999999998</v>
      </c>
      <c r="C194">
        <v>0.14117399999999999</v>
      </c>
      <c r="D194">
        <v>0.140625</v>
      </c>
      <c r="E194">
        <f>0.121439</f>
        <v>0.12143900000000001</v>
      </c>
    </row>
    <row r="195" spans="1:5" x14ac:dyDescent="0.2">
      <c r="A195">
        <v>193</v>
      </c>
      <c r="B195">
        <v>0.59744299999999995</v>
      </c>
      <c r="C195">
        <v>0.39047199999999999</v>
      </c>
      <c r="D195">
        <v>0.38964799999999999</v>
      </c>
      <c r="E195">
        <v>3.601E-3</v>
      </c>
    </row>
    <row r="196" spans="1:5" x14ac:dyDescent="0.2">
      <c r="A196">
        <v>194</v>
      </c>
      <c r="B196">
        <v>0.69915799999999995</v>
      </c>
      <c r="C196">
        <v>0.63632200000000005</v>
      </c>
      <c r="D196">
        <v>0.63574200000000003</v>
      </c>
      <c r="E196">
        <v>0.126772</v>
      </c>
    </row>
    <row r="197" spans="1:5" x14ac:dyDescent="0.2">
      <c r="A197">
        <v>195</v>
      </c>
      <c r="B197">
        <v>0.59692400000000001</v>
      </c>
      <c r="C197">
        <v>0.73495500000000002</v>
      </c>
      <c r="D197">
        <v>0.734375</v>
      </c>
      <c r="E197">
        <v>0.17616999999999999</v>
      </c>
    </row>
    <row r="198" spans="1:5" x14ac:dyDescent="0.2">
      <c r="A198">
        <v>196</v>
      </c>
      <c r="B198">
        <v>0.34997600000000001</v>
      </c>
      <c r="C198">
        <v>0.62878400000000001</v>
      </c>
      <c r="D198">
        <v>0.62792999999999999</v>
      </c>
      <c r="E198">
        <v>0.123048</v>
      </c>
    </row>
    <row r="199" spans="1:5" x14ac:dyDescent="0.2">
      <c r="A199">
        <v>197</v>
      </c>
      <c r="B199">
        <v>0.10253900000000001</v>
      </c>
      <c r="C199">
        <v>0.37948599999999999</v>
      </c>
      <c r="D199">
        <v>0.37890600000000002</v>
      </c>
      <c r="E199">
        <f>0.001992</f>
        <v>1.9919999999999998E-3</v>
      </c>
    </row>
    <row r="200" spans="1:5" x14ac:dyDescent="0.2">
      <c r="A200">
        <v>198</v>
      </c>
      <c r="B200">
        <v>7.9299999999999998E-4</v>
      </c>
      <c r="C200">
        <v>0.13366700000000001</v>
      </c>
      <c r="D200">
        <v>0.13281200000000001</v>
      </c>
      <c r="E200">
        <f>0.125132</f>
        <v>0.12513199999999999</v>
      </c>
    </row>
    <row r="201" spans="1:5" x14ac:dyDescent="0.2">
      <c r="A201">
        <v>199</v>
      </c>
      <c r="B201">
        <v>0.10302699999999999</v>
      </c>
      <c r="C201">
        <v>3.5004E-2</v>
      </c>
      <c r="D201">
        <v>3.4180000000000002E-2</v>
      </c>
      <c r="E201">
        <f>0.17456</f>
        <v>0.17455999999999999</v>
      </c>
    </row>
    <row r="202" spans="1:5" x14ac:dyDescent="0.2">
      <c r="A202">
        <v>200</v>
      </c>
      <c r="B202">
        <v>0.34997600000000001</v>
      </c>
      <c r="C202">
        <v>0.1409</v>
      </c>
      <c r="D202">
        <v>0.140625</v>
      </c>
      <c r="E202">
        <f>0.121439</f>
        <v>0.12143900000000001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992D-FBFE-0341-BC10-C2CB663E7B7E}">
  <dimension ref="A1:U202"/>
  <sheetViews>
    <sheetView workbookViewId="0">
      <selection activeCell="U19" sqref="U19"/>
    </sheetView>
  </sheetViews>
  <sheetFormatPr baseColWidth="10" defaultColWidth="8.83203125" defaultRowHeight="15" x14ac:dyDescent="0.2"/>
  <cols>
    <col min="1" max="1" width="4.1640625" bestFit="1" customWidth="1"/>
    <col min="2" max="5" width="8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 s="2"/>
    </row>
    <row r="3" spans="1:21" x14ac:dyDescent="0.2">
      <c r="A3">
        <v>1</v>
      </c>
      <c r="B3">
        <v>0.69973799999999997</v>
      </c>
      <c r="C3">
        <v>0.22137499999999999</v>
      </c>
      <c r="D3">
        <v>0.22070300000000001</v>
      </c>
      <c r="E3">
        <v>0</v>
      </c>
    </row>
    <row r="4" spans="1:21" x14ac:dyDescent="0.2">
      <c r="A4">
        <v>2</v>
      </c>
      <c r="B4">
        <v>0.35012799999999999</v>
      </c>
      <c r="C4">
        <v>0.60684199999999999</v>
      </c>
      <c r="D4">
        <v>0.60644500000000001</v>
      </c>
      <c r="E4">
        <v>2.8800000000000001E-4</v>
      </c>
    </row>
    <row r="5" spans="1:21" x14ac:dyDescent="0.2">
      <c r="A5">
        <v>3</v>
      </c>
      <c r="B5">
        <v>7.0200000000000004E-4</v>
      </c>
      <c r="C5">
        <v>0.35293600000000003</v>
      </c>
      <c r="D5">
        <v>0.35253899999999999</v>
      </c>
      <c r="E5">
        <v>1.364E-3</v>
      </c>
    </row>
    <row r="6" spans="1:21" x14ac:dyDescent="0.2">
      <c r="A6">
        <v>4</v>
      </c>
      <c r="B6">
        <v>0.35012799999999999</v>
      </c>
      <c r="C6">
        <v>0.11788899999999999</v>
      </c>
      <c r="D6">
        <v>0.117188</v>
      </c>
      <c r="E6">
        <v>2.6340000000000001E-3</v>
      </c>
    </row>
    <row r="7" spans="1:21" x14ac:dyDescent="0.2">
      <c r="A7">
        <v>5</v>
      </c>
      <c r="B7">
        <v>0.69930999999999999</v>
      </c>
      <c r="C7">
        <v>0.41278100000000001</v>
      </c>
      <c r="D7">
        <v>0.412109</v>
      </c>
      <c r="E7">
        <v>2.709E-3</v>
      </c>
    </row>
    <row r="8" spans="1:21" x14ac:dyDescent="0.2">
      <c r="A8">
        <v>6</v>
      </c>
      <c r="B8">
        <v>0.34991499999999998</v>
      </c>
      <c r="C8">
        <v>0.65396100000000001</v>
      </c>
      <c r="D8">
        <v>0.65332000000000001</v>
      </c>
      <c r="E8">
        <v>5.1199999999999998E-4</v>
      </c>
    </row>
    <row r="9" spans="1:21" x14ac:dyDescent="0.2">
      <c r="A9">
        <v>7</v>
      </c>
      <c r="B9">
        <v>9.2E-5</v>
      </c>
      <c r="C9">
        <v>0.357269</v>
      </c>
      <c r="D9">
        <v>0.35644500000000001</v>
      </c>
      <c r="E9">
        <f>0.003846</f>
        <v>3.846E-3</v>
      </c>
    </row>
    <row r="10" spans="1:21" x14ac:dyDescent="0.2">
      <c r="A10">
        <v>8</v>
      </c>
      <c r="B10">
        <v>0.35000599999999998</v>
      </c>
      <c r="C10">
        <v>0.11853</v>
      </c>
      <c r="D10">
        <v>0.11816400000000001</v>
      </c>
      <c r="E10">
        <f>0.008309</f>
        <v>8.3090000000000004E-3</v>
      </c>
    </row>
    <row r="11" spans="1:21" x14ac:dyDescent="0.2">
      <c r="A11">
        <v>9</v>
      </c>
      <c r="B11">
        <v>0.69912700000000005</v>
      </c>
      <c r="C11">
        <v>0.41275000000000001</v>
      </c>
      <c r="D11">
        <v>0.412109</v>
      </c>
      <c r="E11">
        <f>0.008786</f>
        <v>8.7860000000000004E-3</v>
      </c>
    </row>
    <row r="12" spans="1:21" x14ac:dyDescent="0.2">
      <c r="A12">
        <v>10</v>
      </c>
      <c r="B12">
        <v>0.349823</v>
      </c>
      <c r="C12">
        <v>0.65216099999999999</v>
      </c>
      <c r="D12">
        <v>0.65136700000000003</v>
      </c>
      <c r="E12">
        <f>0.001447</f>
        <v>1.4469999999999999E-3</v>
      </c>
    </row>
    <row r="13" spans="1:21" x14ac:dyDescent="0.2">
      <c r="A13">
        <v>11</v>
      </c>
      <c r="B13">
        <v>3.0499999999999999E-4</v>
      </c>
      <c r="C13">
        <v>0.357178</v>
      </c>
      <c r="D13">
        <v>0.35644500000000001</v>
      </c>
      <c r="E13">
        <v>1.3058999999999999E-2</v>
      </c>
    </row>
    <row r="14" spans="1:21" x14ac:dyDescent="0.2">
      <c r="A14">
        <v>12</v>
      </c>
      <c r="B14">
        <v>0.349823</v>
      </c>
      <c r="C14">
        <v>0.11770600000000001</v>
      </c>
      <c r="D14">
        <v>0.117188</v>
      </c>
      <c r="E14">
        <v>2.7102000000000001E-2</v>
      </c>
      <c r="U14" s="1"/>
    </row>
    <row r="15" spans="1:21" x14ac:dyDescent="0.2">
      <c r="A15">
        <v>13</v>
      </c>
      <c r="B15">
        <v>0.69937099999999996</v>
      </c>
      <c r="C15">
        <v>0.41275000000000001</v>
      </c>
      <c r="D15">
        <v>0.412109</v>
      </c>
      <c r="E15">
        <v>2.8150999999999999E-2</v>
      </c>
    </row>
    <row r="16" spans="1:21" x14ac:dyDescent="0.2">
      <c r="A16">
        <v>14</v>
      </c>
      <c r="B16">
        <v>0.34988399999999997</v>
      </c>
      <c r="C16">
        <v>0.65170300000000003</v>
      </c>
      <c r="D16">
        <v>0.65136700000000003</v>
      </c>
      <c r="E16">
        <v>4.1539999999999997E-3</v>
      </c>
    </row>
    <row r="17" spans="1:5" x14ac:dyDescent="0.2">
      <c r="A17">
        <v>15</v>
      </c>
      <c r="B17">
        <v>7.0200000000000004E-4</v>
      </c>
      <c r="C17">
        <v>0.357178</v>
      </c>
      <c r="D17">
        <v>0.35644500000000001</v>
      </c>
      <c r="E17">
        <f>0.05057</f>
        <v>5.0569999999999997E-2</v>
      </c>
    </row>
    <row r="18" spans="1:5" x14ac:dyDescent="0.2">
      <c r="A18">
        <v>16</v>
      </c>
      <c r="B18">
        <v>0.35009800000000002</v>
      </c>
      <c r="C18">
        <v>0.116302</v>
      </c>
      <c r="D18">
        <v>0.11621099999999999</v>
      </c>
      <c r="E18">
        <f>0.131288</f>
        <v>0.13128799999999999</v>
      </c>
    </row>
    <row r="19" spans="1:5" x14ac:dyDescent="0.2">
      <c r="A19">
        <v>17</v>
      </c>
      <c r="B19">
        <v>0.69992100000000002</v>
      </c>
      <c r="C19">
        <v>0.412659</v>
      </c>
      <c r="D19">
        <v>0.412109</v>
      </c>
      <c r="E19">
        <f>0.001683</f>
        <v>1.683E-3</v>
      </c>
    </row>
    <row r="20" spans="1:5" x14ac:dyDescent="0.2">
      <c r="A20">
        <v>18</v>
      </c>
      <c r="B20">
        <v>0.34997600000000001</v>
      </c>
      <c r="C20">
        <v>0.65142800000000001</v>
      </c>
      <c r="D20">
        <v>0.65136700000000003</v>
      </c>
      <c r="E20">
        <v>0.300205</v>
      </c>
    </row>
    <row r="21" spans="1:5" x14ac:dyDescent="0.2">
      <c r="A21">
        <v>19</v>
      </c>
      <c r="B21">
        <v>8.5400000000000005E-4</v>
      </c>
      <c r="C21">
        <v>0.35720800000000003</v>
      </c>
      <c r="D21">
        <v>0.35644500000000001</v>
      </c>
      <c r="E21">
        <f>0.014168</f>
        <v>1.4168E-2</v>
      </c>
    </row>
    <row r="22" spans="1:5" x14ac:dyDescent="0.2">
      <c r="A22">
        <v>20</v>
      </c>
      <c r="B22">
        <v>0.35012799999999999</v>
      </c>
      <c r="C22">
        <v>0.117828</v>
      </c>
      <c r="D22">
        <v>0.117188</v>
      </c>
      <c r="E22">
        <f>0.280531</f>
        <v>0.28053099999999997</v>
      </c>
    </row>
    <row r="23" spans="1:5" x14ac:dyDescent="0.2">
      <c r="A23">
        <v>21</v>
      </c>
      <c r="B23">
        <v>0.69964599999999999</v>
      </c>
      <c r="C23">
        <v>0.41278100000000001</v>
      </c>
      <c r="D23">
        <v>0.412109</v>
      </c>
      <c r="E23">
        <v>8.0560000000000007E-3</v>
      </c>
    </row>
    <row r="24" spans="1:5" x14ac:dyDescent="0.2">
      <c r="A24">
        <v>22</v>
      </c>
      <c r="B24">
        <v>0.350159</v>
      </c>
      <c r="C24">
        <v>0.65231300000000003</v>
      </c>
      <c r="D24">
        <v>0.65136700000000003</v>
      </c>
      <c r="E24">
        <v>0.25711600000000001</v>
      </c>
    </row>
    <row r="25" spans="1:5" x14ac:dyDescent="0.2">
      <c r="A25">
        <v>23</v>
      </c>
      <c r="B25">
        <v>6.0999999999999997E-4</v>
      </c>
      <c r="C25">
        <v>0.35720800000000003</v>
      </c>
      <c r="D25">
        <v>0.35644500000000001</v>
      </c>
      <c r="E25">
        <f>0.028913</f>
        <v>2.8913000000000001E-2</v>
      </c>
    </row>
    <row r="26" spans="1:5" x14ac:dyDescent="0.2">
      <c r="A26">
        <v>24</v>
      </c>
      <c r="B26">
        <v>0.35009800000000002</v>
      </c>
      <c r="C26">
        <v>0.118256</v>
      </c>
      <c r="D26">
        <v>0.11816400000000001</v>
      </c>
      <c r="E26">
        <f>0.261056</f>
        <v>0.26105600000000001</v>
      </c>
    </row>
    <row r="27" spans="1:5" x14ac:dyDescent="0.2">
      <c r="A27">
        <v>25</v>
      </c>
      <c r="B27">
        <v>0.69928000000000001</v>
      </c>
      <c r="C27">
        <v>0.41278100000000001</v>
      </c>
      <c r="D27">
        <v>0.412109</v>
      </c>
      <c r="E27">
        <v>3.4334999999999997E-2</v>
      </c>
    </row>
    <row r="28" spans="1:5" x14ac:dyDescent="0.2">
      <c r="A28">
        <v>26</v>
      </c>
      <c r="B28">
        <v>0.34988399999999997</v>
      </c>
      <c r="C28">
        <v>0.65362500000000001</v>
      </c>
      <c r="D28">
        <v>0.65332000000000001</v>
      </c>
      <c r="E28">
        <v>0.27144200000000002</v>
      </c>
    </row>
    <row r="29" spans="1:5" x14ac:dyDescent="0.2">
      <c r="A29">
        <v>27</v>
      </c>
      <c r="B29">
        <v>3.1000000000000001E-5</v>
      </c>
      <c r="C29">
        <v>0.35730000000000001</v>
      </c>
      <c r="D29">
        <v>0.35644500000000001</v>
      </c>
      <c r="E29">
        <f>0.026556</f>
        <v>2.6556E-2</v>
      </c>
    </row>
    <row r="30" spans="1:5" x14ac:dyDescent="0.2">
      <c r="A30">
        <v>28</v>
      </c>
      <c r="B30">
        <v>0.35000599999999998</v>
      </c>
      <c r="C30">
        <v>0.11853</v>
      </c>
      <c r="D30">
        <v>0.11816400000000001</v>
      </c>
      <c r="E30">
        <f>0.267806</f>
        <v>0.26780599999999999</v>
      </c>
    </row>
    <row r="31" spans="1:5" x14ac:dyDescent="0.2">
      <c r="A31">
        <v>29</v>
      </c>
      <c r="B31">
        <v>0.69912700000000005</v>
      </c>
      <c r="C31">
        <v>0.41275000000000001</v>
      </c>
      <c r="D31">
        <v>0.412109</v>
      </c>
      <c r="E31">
        <v>2.7068999999999999E-2</v>
      </c>
    </row>
    <row r="32" spans="1:5" x14ac:dyDescent="0.2">
      <c r="A32">
        <v>30</v>
      </c>
      <c r="B32">
        <v>0.349823</v>
      </c>
      <c r="C32">
        <v>0.65212999999999999</v>
      </c>
      <c r="D32">
        <v>0.65136700000000003</v>
      </c>
      <c r="E32">
        <v>0.26664199999999999</v>
      </c>
    </row>
    <row r="33" spans="1:5" x14ac:dyDescent="0.2">
      <c r="A33">
        <v>31</v>
      </c>
      <c r="B33">
        <v>3.3599999999999998E-4</v>
      </c>
      <c r="C33">
        <v>0.357178</v>
      </c>
      <c r="D33">
        <v>0.35644500000000001</v>
      </c>
      <c r="E33">
        <f>0.027262</f>
        <v>2.7262000000000002E-2</v>
      </c>
    </row>
    <row r="34" spans="1:5" x14ac:dyDescent="0.2">
      <c r="A34">
        <v>32</v>
      </c>
      <c r="B34">
        <v>0.349823</v>
      </c>
      <c r="C34">
        <v>0.117615</v>
      </c>
      <c r="D34">
        <v>0.117188</v>
      </c>
      <c r="E34">
        <f>0.26767</f>
        <v>0.26767000000000002</v>
      </c>
    </row>
    <row r="35" spans="1:5" x14ac:dyDescent="0.2">
      <c r="A35">
        <v>33</v>
      </c>
      <c r="B35">
        <v>0.69937099999999996</v>
      </c>
      <c r="C35">
        <v>0.41275000000000001</v>
      </c>
      <c r="D35">
        <v>0.412109</v>
      </c>
      <c r="E35">
        <v>2.8937999999999998E-2</v>
      </c>
    </row>
    <row r="36" spans="1:5" x14ac:dyDescent="0.2">
      <c r="A36">
        <v>34</v>
      </c>
      <c r="B36">
        <v>0.34988399999999997</v>
      </c>
      <c r="C36">
        <v>0.65170300000000003</v>
      </c>
      <c r="D36">
        <v>0.65136700000000003</v>
      </c>
      <c r="E36">
        <v>0.26764900000000003</v>
      </c>
    </row>
    <row r="37" spans="1:5" x14ac:dyDescent="0.2">
      <c r="A37">
        <v>35</v>
      </c>
      <c r="B37">
        <v>7.0200000000000004E-4</v>
      </c>
      <c r="C37">
        <v>0.357178</v>
      </c>
      <c r="D37">
        <v>0.35644500000000001</v>
      </c>
      <c r="E37">
        <f>0.02668</f>
        <v>2.6679999999999999E-2</v>
      </c>
    </row>
    <row r="38" spans="1:5" x14ac:dyDescent="0.2">
      <c r="A38">
        <v>36</v>
      </c>
      <c r="B38">
        <v>0.35009800000000002</v>
      </c>
      <c r="C38">
        <v>0.116364</v>
      </c>
      <c r="D38">
        <v>0.11621099999999999</v>
      </c>
      <c r="E38">
        <f>0.26619</f>
        <v>0.26618999999999998</v>
      </c>
    </row>
    <row r="39" spans="1:5" x14ac:dyDescent="0.2">
      <c r="A39">
        <v>37</v>
      </c>
      <c r="B39">
        <v>0.69976799999999995</v>
      </c>
      <c r="C39">
        <v>0.412659</v>
      </c>
      <c r="D39">
        <v>0.412109</v>
      </c>
      <c r="E39">
        <v>2.8589E-2</v>
      </c>
    </row>
    <row r="40" spans="1:5" x14ac:dyDescent="0.2">
      <c r="A40">
        <v>38</v>
      </c>
      <c r="B40">
        <v>0.35009800000000002</v>
      </c>
      <c r="C40">
        <v>0.65173300000000001</v>
      </c>
      <c r="D40">
        <v>0.65136700000000003</v>
      </c>
      <c r="E40">
        <v>0.26796599999999998</v>
      </c>
    </row>
    <row r="41" spans="1:5" x14ac:dyDescent="0.2">
      <c r="A41">
        <v>39</v>
      </c>
      <c r="B41">
        <v>7.0200000000000004E-4</v>
      </c>
      <c r="C41">
        <v>0.35720800000000003</v>
      </c>
      <c r="D41">
        <v>0.35644500000000001</v>
      </c>
      <c r="E41">
        <f>0.027237</f>
        <v>2.7237000000000001E-2</v>
      </c>
    </row>
    <row r="42" spans="1:5" x14ac:dyDescent="0.2">
      <c r="A42">
        <v>40</v>
      </c>
      <c r="B42">
        <v>0.35012799999999999</v>
      </c>
      <c r="C42">
        <v>0.118103</v>
      </c>
      <c r="D42">
        <v>0.117188</v>
      </c>
      <c r="E42">
        <f>0.266288</f>
        <v>0.26628800000000002</v>
      </c>
    </row>
    <row r="43" spans="1:5" x14ac:dyDescent="0.2">
      <c r="A43">
        <v>41</v>
      </c>
      <c r="B43">
        <v>0.69930999999999999</v>
      </c>
      <c r="C43">
        <v>0.41278100000000001</v>
      </c>
      <c r="D43">
        <v>0.412109</v>
      </c>
      <c r="E43">
        <v>2.8108000000000001E-2</v>
      </c>
    </row>
    <row r="44" spans="1:5" x14ac:dyDescent="0.2">
      <c r="A44">
        <v>42</v>
      </c>
      <c r="B44">
        <v>0.34991499999999998</v>
      </c>
      <c r="C44">
        <v>0.654053</v>
      </c>
      <c r="D44">
        <v>0.65332000000000001</v>
      </c>
      <c r="E44">
        <v>0.26888299999999998</v>
      </c>
    </row>
    <row r="45" spans="1:5" x14ac:dyDescent="0.2">
      <c r="A45">
        <v>43</v>
      </c>
      <c r="B45">
        <v>1.5300000000000001E-4</v>
      </c>
      <c r="C45">
        <v>0.357269</v>
      </c>
      <c r="D45">
        <v>0.35644500000000001</v>
      </c>
      <c r="E45">
        <f>0.027385</f>
        <v>2.7385E-2</v>
      </c>
    </row>
    <row r="46" spans="1:5" x14ac:dyDescent="0.2">
      <c r="A46">
        <v>44</v>
      </c>
      <c r="B46">
        <v>0.35000599999999998</v>
      </c>
      <c r="C46">
        <v>0.11853</v>
      </c>
      <c r="D46">
        <v>0.11816400000000001</v>
      </c>
      <c r="E46">
        <f>0.26603</f>
        <v>0.26602999999999999</v>
      </c>
    </row>
    <row r="47" spans="1:5" x14ac:dyDescent="0.2">
      <c r="A47">
        <v>45</v>
      </c>
      <c r="B47">
        <v>0.69909699999999997</v>
      </c>
      <c r="C47">
        <v>0.41275000000000001</v>
      </c>
      <c r="D47">
        <v>0.412109</v>
      </c>
      <c r="E47">
        <v>2.8302999999999998E-2</v>
      </c>
    </row>
    <row r="48" spans="1:5" x14ac:dyDescent="0.2">
      <c r="A48">
        <v>46</v>
      </c>
      <c r="B48">
        <v>0.349823</v>
      </c>
      <c r="C48">
        <v>0.65219099999999997</v>
      </c>
      <c r="D48">
        <v>0.65136700000000003</v>
      </c>
      <c r="E48">
        <v>0.26781100000000002</v>
      </c>
    </row>
    <row r="49" spans="1:5" x14ac:dyDescent="0.2">
      <c r="A49">
        <v>47</v>
      </c>
      <c r="B49">
        <v>3.0499999999999999E-4</v>
      </c>
      <c r="C49">
        <v>0.357178</v>
      </c>
      <c r="D49">
        <v>0.35644500000000001</v>
      </c>
      <c r="E49">
        <f>0.026974</f>
        <v>2.6974000000000001E-2</v>
      </c>
    </row>
    <row r="50" spans="1:5" x14ac:dyDescent="0.2">
      <c r="A50">
        <v>48</v>
      </c>
      <c r="B50">
        <v>0.349823</v>
      </c>
      <c r="C50">
        <v>0.117767</v>
      </c>
      <c r="D50">
        <v>0.117188</v>
      </c>
      <c r="E50">
        <f>0.266386</f>
        <v>0.26638600000000001</v>
      </c>
    </row>
    <row r="51" spans="1:5" x14ac:dyDescent="0.2">
      <c r="A51">
        <v>49</v>
      </c>
      <c r="B51">
        <v>0.69934099999999999</v>
      </c>
      <c r="C51">
        <v>0.41275000000000001</v>
      </c>
      <c r="D51">
        <v>0.412109</v>
      </c>
      <c r="E51">
        <v>2.8847999999999999E-2</v>
      </c>
    </row>
    <row r="52" spans="1:5" x14ac:dyDescent="0.2">
      <c r="A52">
        <v>50</v>
      </c>
      <c r="B52">
        <v>0.34988399999999997</v>
      </c>
      <c r="C52">
        <v>0.65173300000000001</v>
      </c>
      <c r="D52">
        <v>0.65136700000000003</v>
      </c>
      <c r="E52">
        <v>0.26791100000000001</v>
      </c>
    </row>
    <row r="53" spans="1:5" x14ac:dyDescent="0.2">
      <c r="A53">
        <v>51</v>
      </c>
      <c r="B53">
        <v>7.0200000000000004E-4</v>
      </c>
      <c r="C53">
        <v>0.357178</v>
      </c>
      <c r="D53">
        <v>0.35644500000000001</v>
      </c>
      <c r="E53">
        <f>0.026468</f>
        <v>2.6467999999999998E-2</v>
      </c>
    </row>
    <row r="54" spans="1:5" x14ac:dyDescent="0.2">
      <c r="A54">
        <v>52</v>
      </c>
      <c r="B54">
        <v>0.35009800000000002</v>
      </c>
      <c r="C54">
        <v>0.116272</v>
      </c>
      <c r="D54">
        <v>0.11621099999999999</v>
      </c>
      <c r="E54">
        <f>0.267207</f>
        <v>0.26720699999999997</v>
      </c>
    </row>
    <row r="55" spans="1:5" x14ac:dyDescent="0.2">
      <c r="A55">
        <v>53</v>
      </c>
      <c r="B55">
        <v>0.69989000000000001</v>
      </c>
      <c r="C55">
        <v>0.412659</v>
      </c>
      <c r="D55">
        <v>0.412109</v>
      </c>
      <c r="E55">
        <v>2.8996000000000001E-2</v>
      </c>
    </row>
    <row r="56" spans="1:5" x14ac:dyDescent="0.2">
      <c r="A56">
        <v>54</v>
      </c>
      <c r="B56">
        <v>0.34997600000000001</v>
      </c>
      <c r="C56">
        <v>0.65142800000000001</v>
      </c>
      <c r="D56">
        <v>0.65136700000000003</v>
      </c>
      <c r="E56">
        <v>0.26784799999999997</v>
      </c>
    </row>
    <row r="57" spans="1:5" x14ac:dyDescent="0.2">
      <c r="A57">
        <v>55</v>
      </c>
      <c r="B57">
        <v>8.5400000000000005E-4</v>
      </c>
      <c r="C57">
        <v>0.35720800000000003</v>
      </c>
      <c r="D57">
        <v>0.35644500000000001</v>
      </c>
      <c r="E57">
        <f>0.02695</f>
        <v>2.6950000000000002E-2</v>
      </c>
    </row>
    <row r="58" spans="1:5" x14ac:dyDescent="0.2">
      <c r="A58">
        <v>56</v>
      </c>
      <c r="B58">
        <v>0.350159</v>
      </c>
      <c r="C58">
        <v>0.117798</v>
      </c>
      <c r="D58">
        <v>0.117188</v>
      </c>
      <c r="E58">
        <f>0.266357</f>
        <v>0.26635700000000001</v>
      </c>
    </row>
    <row r="59" spans="1:5" x14ac:dyDescent="0.2">
      <c r="A59">
        <v>57</v>
      </c>
      <c r="B59">
        <v>0.69967699999999999</v>
      </c>
      <c r="C59">
        <v>0.41278100000000001</v>
      </c>
      <c r="D59">
        <v>0.412109</v>
      </c>
      <c r="E59">
        <v>2.8035000000000001E-2</v>
      </c>
    </row>
    <row r="60" spans="1:5" x14ac:dyDescent="0.2">
      <c r="A60">
        <v>58</v>
      </c>
      <c r="B60">
        <v>0.350159</v>
      </c>
      <c r="C60">
        <v>0.65225200000000005</v>
      </c>
      <c r="D60">
        <v>0.65136700000000003</v>
      </c>
      <c r="E60">
        <v>0.26916600000000002</v>
      </c>
    </row>
    <row r="61" spans="1:5" x14ac:dyDescent="0.2">
      <c r="A61">
        <v>59</v>
      </c>
      <c r="B61">
        <v>6.0999999999999997E-4</v>
      </c>
      <c r="C61">
        <v>0.35720800000000003</v>
      </c>
      <c r="D61">
        <v>0.35644500000000001</v>
      </c>
      <c r="E61">
        <f>0.027555</f>
        <v>2.7555E-2</v>
      </c>
    </row>
    <row r="62" spans="1:5" x14ac:dyDescent="0.2">
      <c r="A62">
        <v>60</v>
      </c>
      <c r="B62">
        <v>0.35009800000000002</v>
      </c>
      <c r="C62">
        <v>0.118256</v>
      </c>
      <c r="D62">
        <v>0.11816400000000001</v>
      </c>
      <c r="E62">
        <f>0.266125</f>
        <v>0.266125</v>
      </c>
    </row>
    <row r="63" spans="1:5" x14ac:dyDescent="0.2">
      <c r="A63">
        <v>61</v>
      </c>
      <c r="B63">
        <v>0.69928000000000001</v>
      </c>
      <c r="C63">
        <v>0.41278100000000001</v>
      </c>
      <c r="D63">
        <v>0.412109</v>
      </c>
      <c r="E63">
        <v>2.8254999999999999E-2</v>
      </c>
    </row>
    <row r="64" spans="1:5" x14ac:dyDescent="0.2">
      <c r="A64">
        <v>62</v>
      </c>
      <c r="B64">
        <v>0.34988399999999997</v>
      </c>
      <c r="C64">
        <v>0.65365600000000001</v>
      </c>
      <c r="D64">
        <v>0.65332000000000001</v>
      </c>
      <c r="E64">
        <v>0.26785100000000001</v>
      </c>
    </row>
    <row r="65" spans="1:5" x14ac:dyDescent="0.2">
      <c r="A65">
        <v>63</v>
      </c>
      <c r="B65">
        <v>3.1000000000000001E-5</v>
      </c>
      <c r="C65">
        <v>0.35730000000000001</v>
      </c>
      <c r="D65">
        <v>0.35644500000000001</v>
      </c>
      <c r="E65">
        <f>0.026987</f>
        <v>2.6987000000000001E-2</v>
      </c>
    </row>
    <row r="66" spans="1:5" x14ac:dyDescent="0.2">
      <c r="A66">
        <v>64</v>
      </c>
      <c r="B66">
        <v>0.35000599999999998</v>
      </c>
      <c r="C66">
        <v>0.11853</v>
      </c>
      <c r="D66">
        <v>0.11816400000000001</v>
      </c>
      <c r="E66">
        <f>0.266249</f>
        <v>0.26624900000000001</v>
      </c>
    </row>
    <row r="67" spans="1:5" x14ac:dyDescent="0.2">
      <c r="A67">
        <v>65</v>
      </c>
      <c r="B67">
        <v>0.69912700000000005</v>
      </c>
      <c r="C67">
        <v>0.41275000000000001</v>
      </c>
      <c r="D67">
        <v>0.412109</v>
      </c>
      <c r="E67">
        <v>2.8829E-2</v>
      </c>
    </row>
    <row r="68" spans="1:5" x14ac:dyDescent="0.2">
      <c r="A68">
        <v>66</v>
      </c>
      <c r="B68">
        <v>0.349823</v>
      </c>
      <c r="C68">
        <v>0.65212999999999999</v>
      </c>
      <c r="D68">
        <v>0.65136700000000003</v>
      </c>
      <c r="E68">
        <v>0.26791500000000001</v>
      </c>
    </row>
    <row r="69" spans="1:5" x14ac:dyDescent="0.2">
      <c r="A69">
        <v>67</v>
      </c>
      <c r="B69">
        <v>3.0499999999999999E-4</v>
      </c>
      <c r="C69">
        <v>0.357178</v>
      </c>
      <c r="D69">
        <v>0.35644500000000001</v>
      </c>
      <c r="E69">
        <f>0.0265</f>
        <v>2.6499999999999999E-2</v>
      </c>
    </row>
    <row r="70" spans="1:5" x14ac:dyDescent="0.2">
      <c r="A70">
        <v>68</v>
      </c>
      <c r="B70">
        <v>0.349823</v>
      </c>
      <c r="C70">
        <v>0.117645</v>
      </c>
      <c r="D70">
        <v>0.117188</v>
      </c>
      <c r="E70">
        <f>0.267324</f>
        <v>0.26732400000000001</v>
      </c>
    </row>
    <row r="71" spans="1:5" x14ac:dyDescent="0.2">
      <c r="A71">
        <v>69</v>
      </c>
      <c r="B71">
        <v>0.69937099999999996</v>
      </c>
      <c r="C71">
        <v>0.41275000000000001</v>
      </c>
      <c r="D71">
        <v>0.412109</v>
      </c>
      <c r="E71">
        <v>2.9014999999999999E-2</v>
      </c>
    </row>
    <row r="72" spans="1:5" x14ac:dyDescent="0.2">
      <c r="A72">
        <v>70</v>
      </c>
      <c r="B72">
        <v>0.34988399999999997</v>
      </c>
      <c r="C72">
        <v>0.65170300000000003</v>
      </c>
      <c r="D72">
        <v>0.65136700000000003</v>
      </c>
      <c r="E72">
        <v>0.26766699999999999</v>
      </c>
    </row>
    <row r="73" spans="1:5" x14ac:dyDescent="0.2">
      <c r="A73">
        <v>71</v>
      </c>
      <c r="B73">
        <v>7.0200000000000004E-4</v>
      </c>
      <c r="C73">
        <v>0.357178</v>
      </c>
      <c r="D73">
        <v>0.35644500000000001</v>
      </c>
      <c r="E73">
        <f>0.026664</f>
        <v>2.6664E-2</v>
      </c>
    </row>
    <row r="74" spans="1:5" x14ac:dyDescent="0.2">
      <c r="A74">
        <v>72</v>
      </c>
      <c r="B74">
        <v>0.35009800000000002</v>
      </c>
      <c r="C74">
        <v>0.116364</v>
      </c>
      <c r="D74">
        <v>0.11621099999999999</v>
      </c>
      <c r="E74">
        <f>0.266201</f>
        <v>0.26620100000000002</v>
      </c>
    </row>
    <row r="75" spans="1:5" x14ac:dyDescent="0.2">
      <c r="A75">
        <v>73</v>
      </c>
      <c r="B75">
        <v>0.69979899999999995</v>
      </c>
      <c r="C75">
        <v>0.412659</v>
      </c>
      <c r="D75">
        <v>0.412109</v>
      </c>
      <c r="E75">
        <v>2.8608999999999999E-2</v>
      </c>
    </row>
    <row r="76" spans="1:5" x14ac:dyDescent="0.2">
      <c r="A76">
        <v>74</v>
      </c>
      <c r="B76">
        <v>0.35009800000000002</v>
      </c>
      <c r="C76">
        <v>0.65167200000000003</v>
      </c>
      <c r="D76">
        <v>0.65136700000000003</v>
      </c>
      <c r="E76">
        <v>0.26792199999999999</v>
      </c>
    </row>
    <row r="77" spans="1:5" x14ac:dyDescent="0.2">
      <c r="A77">
        <v>75</v>
      </c>
      <c r="B77">
        <v>7.3200000000000001E-4</v>
      </c>
      <c r="C77">
        <v>0.35720800000000003</v>
      </c>
      <c r="D77">
        <v>0.35644500000000001</v>
      </c>
      <c r="E77">
        <f>0.027225</f>
        <v>2.7224999999999999E-2</v>
      </c>
    </row>
    <row r="78" spans="1:5" x14ac:dyDescent="0.2">
      <c r="A78">
        <v>76</v>
      </c>
      <c r="B78">
        <v>0.35012799999999999</v>
      </c>
      <c r="C78">
        <v>0.118103</v>
      </c>
      <c r="D78">
        <v>0.117188</v>
      </c>
      <c r="E78">
        <f>0.266284</f>
        <v>0.26628400000000002</v>
      </c>
    </row>
    <row r="79" spans="1:5" x14ac:dyDescent="0.2">
      <c r="A79">
        <v>77</v>
      </c>
      <c r="B79">
        <v>0.69930999999999999</v>
      </c>
      <c r="C79">
        <v>0.41278100000000001</v>
      </c>
      <c r="D79">
        <v>0.412109</v>
      </c>
      <c r="E79">
        <v>2.8105000000000002E-2</v>
      </c>
    </row>
    <row r="80" spans="1:5" x14ac:dyDescent="0.2">
      <c r="A80">
        <v>78</v>
      </c>
      <c r="B80">
        <v>0.34994500000000001</v>
      </c>
      <c r="C80">
        <v>0.65411399999999997</v>
      </c>
      <c r="D80">
        <v>0.65332000000000001</v>
      </c>
      <c r="E80">
        <v>0.26890700000000001</v>
      </c>
    </row>
    <row r="81" spans="1:5" x14ac:dyDescent="0.2">
      <c r="A81">
        <v>79</v>
      </c>
      <c r="B81">
        <v>1.83E-4</v>
      </c>
      <c r="C81">
        <v>0.357269</v>
      </c>
      <c r="D81">
        <v>0.35644500000000001</v>
      </c>
      <c r="E81">
        <f>0.027392</f>
        <v>2.7392E-2</v>
      </c>
    </row>
    <row r="82" spans="1:5" x14ac:dyDescent="0.2">
      <c r="A82">
        <v>80</v>
      </c>
      <c r="B82">
        <v>0.35003699999999999</v>
      </c>
      <c r="C82">
        <v>0.11849999999999999</v>
      </c>
      <c r="D82">
        <v>0.11816400000000001</v>
      </c>
      <c r="E82">
        <f>0.266036</f>
        <v>0.26603599999999999</v>
      </c>
    </row>
    <row r="83" spans="1:5" x14ac:dyDescent="0.2">
      <c r="A83">
        <v>81</v>
      </c>
      <c r="B83">
        <v>0.69909699999999997</v>
      </c>
      <c r="C83">
        <v>0.41275000000000001</v>
      </c>
      <c r="D83">
        <v>0.412109</v>
      </c>
      <c r="E83">
        <v>2.8299000000000001E-2</v>
      </c>
    </row>
    <row r="84" spans="1:5" x14ac:dyDescent="0.2">
      <c r="A84">
        <v>82</v>
      </c>
      <c r="B84">
        <v>0.349823</v>
      </c>
      <c r="C84">
        <v>0.65219099999999997</v>
      </c>
      <c r="D84">
        <v>0.65136700000000003</v>
      </c>
      <c r="E84">
        <v>0.26780599999999999</v>
      </c>
    </row>
    <row r="85" spans="1:5" x14ac:dyDescent="0.2">
      <c r="A85">
        <v>83</v>
      </c>
      <c r="B85">
        <v>2.7500000000000002E-4</v>
      </c>
      <c r="C85">
        <v>0.357178</v>
      </c>
      <c r="D85">
        <v>0.35644500000000001</v>
      </c>
      <c r="E85">
        <f>0.02698</f>
        <v>2.6980000000000001E-2</v>
      </c>
    </row>
    <row r="86" spans="1:5" x14ac:dyDescent="0.2">
      <c r="A86">
        <v>84</v>
      </c>
      <c r="B86">
        <v>0.349823</v>
      </c>
      <c r="C86">
        <v>0.117828</v>
      </c>
      <c r="D86">
        <v>0.117188</v>
      </c>
      <c r="E86">
        <f>0.266364</f>
        <v>0.26636399999999999</v>
      </c>
    </row>
    <row r="87" spans="1:5" x14ac:dyDescent="0.2">
      <c r="A87">
        <v>85</v>
      </c>
      <c r="B87">
        <v>0.69934099999999999</v>
      </c>
      <c r="C87">
        <v>0.41275000000000001</v>
      </c>
      <c r="D87">
        <v>0.412109</v>
      </c>
      <c r="E87">
        <v>2.8839E-2</v>
      </c>
    </row>
    <row r="88" spans="1:5" x14ac:dyDescent="0.2">
      <c r="A88">
        <v>86</v>
      </c>
      <c r="B88">
        <v>0.34988399999999997</v>
      </c>
      <c r="C88">
        <v>0.65173300000000001</v>
      </c>
      <c r="D88">
        <v>0.65136700000000003</v>
      </c>
      <c r="E88">
        <v>0.26790599999999998</v>
      </c>
    </row>
    <row r="89" spans="1:5" x14ac:dyDescent="0.2">
      <c r="A89">
        <v>87</v>
      </c>
      <c r="B89">
        <v>7.0200000000000004E-4</v>
      </c>
      <c r="C89">
        <v>0.357178</v>
      </c>
      <c r="D89">
        <v>0.35644500000000001</v>
      </c>
      <c r="E89">
        <f>0.026465</f>
        <v>2.6464999999999999E-2</v>
      </c>
    </row>
    <row r="90" spans="1:5" x14ac:dyDescent="0.2">
      <c r="A90">
        <v>88</v>
      </c>
      <c r="B90">
        <v>0.35009800000000002</v>
      </c>
      <c r="C90">
        <v>0.116241</v>
      </c>
      <c r="D90">
        <v>0.11621099999999999</v>
      </c>
      <c r="E90">
        <f>0.267195</f>
        <v>0.26719500000000002</v>
      </c>
    </row>
    <row r="91" spans="1:5" x14ac:dyDescent="0.2">
      <c r="A91">
        <v>89</v>
      </c>
      <c r="B91">
        <v>0.69986000000000004</v>
      </c>
      <c r="C91">
        <v>0.412659</v>
      </c>
      <c r="D91">
        <v>0.412109</v>
      </c>
      <c r="E91">
        <v>2.9012E-2</v>
      </c>
    </row>
    <row r="92" spans="1:5" x14ac:dyDescent="0.2">
      <c r="A92">
        <v>90</v>
      </c>
      <c r="B92">
        <v>0.34997600000000001</v>
      </c>
      <c r="C92">
        <v>0.65142800000000001</v>
      </c>
      <c r="D92">
        <v>0.65136700000000003</v>
      </c>
      <c r="E92">
        <v>0.26780100000000001</v>
      </c>
    </row>
    <row r="93" spans="1:5" x14ac:dyDescent="0.2">
      <c r="A93">
        <v>91</v>
      </c>
      <c r="B93">
        <v>8.5400000000000005E-4</v>
      </c>
      <c r="C93">
        <v>0.35720800000000003</v>
      </c>
      <c r="D93">
        <v>0.35644500000000001</v>
      </c>
      <c r="E93">
        <f>0.026942</f>
        <v>2.6942000000000001E-2</v>
      </c>
    </row>
    <row r="94" spans="1:5" x14ac:dyDescent="0.2">
      <c r="A94">
        <v>92</v>
      </c>
      <c r="B94">
        <v>0.350159</v>
      </c>
      <c r="C94">
        <v>0.117798</v>
      </c>
      <c r="D94">
        <v>0.117188</v>
      </c>
      <c r="E94">
        <f>0.266357</f>
        <v>0.26635700000000001</v>
      </c>
    </row>
    <row r="95" spans="1:5" x14ac:dyDescent="0.2">
      <c r="A95">
        <v>93</v>
      </c>
      <c r="B95">
        <v>0.69967699999999999</v>
      </c>
      <c r="C95">
        <v>0.41278100000000001</v>
      </c>
      <c r="D95">
        <v>0.412109</v>
      </c>
      <c r="E95">
        <v>2.8028999999999998E-2</v>
      </c>
    </row>
    <row r="96" spans="1:5" x14ac:dyDescent="0.2">
      <c r="A96">
        <v>94</v>
      </c>
      <c r="B96">
        <v>0.350159</v>
      </c>
      <c r="C96">
        <v>0.65222199999999997</v>
      </c>
      <c r="D96">
        <v>0.65136700000000003</v>
      </c>
      <c r="E96">
        <v>0.26921800000000001</v>
      </c>
    </row>
    <row r="97" spans="1:5" x14ac:dyDescent="0.2">
      <c r="A97">
        <v>95</v>
      </c>
      <c r="B97">
        <v>6.0999999999999997E-4</v>
      </c>
      <c r="C97">
        <v>0.35720800000000003</v>
      </c>
      <c r="D97">
        <v>0.35644500000000001</v>
      </c>
      <c r="E97">
        <f>0.027562</f>
        <v>2.7562E-2</v>
      </c>
    </row>
    <row r="98" spans="1:5" x14ac:dyDescent="0.2">
      <c r="A98">
        <v>96</v>
      </c>
      <c r="B98">
        <v>0.35009800000000002</v>
      </c>
      <c r="C98">
        <v>0.118256</v>
      </c>
      <c r="D98">
        <v>0.11816400000000001</v>
      </c>
      <c r="E98">
        <f>0.26616</f>
        <v>0.26616000000000001</v>
      </c>
    </row>
    <row r="99" spans="1:5" x14ac:dyDescent="0.2">
      <c r="A99">
        <v>97</v>
      </c>
      <c r="B99">
        <v>0.69928000000000001</v>
      </c>
      <c r="C99">
        <v>0.41278100000000001</v>
      </c>
      <c r="D99">
        <v>0.412109</v>
      </c>
      <c r="E99">
        <v>2.8251999999999999E-2</v>
      </c>
    </row>
    <row r="100" spans="1:5" x14ac:dyDescent="0.2">
      <c r="A100">
        <v>98</v>
      </c>
      <c r="B100">
        <v>0.34988399999999997</v>
      </c>
      <c r="C100">
        <v>0.65365600000000001</v>
      </c>
      <c r="D100">
        <v>0.65332000000000001</v>
      </c>
      <c r="E100">
        <v>0.267845</v>
      </c>
    </row>
    <row r="101" spans="1:5" x14ac:dyDescent="0.2">
      <c r="A101">
        <v>99</v>
      </c>
      <c r="B101">
        <v>6.0999999999999999E-5</v>
      </c>
      <c r="C101">
        <v>0.35730000000000001</v>
      </c>
      <c r="D101">
        <v>0.35644500000000001</v>
      </c>
      <c r="E101">
        <f>0.026996</f>
        <v>2.6995999999999999E-2</v>
      </c>
    </row>
    <row r="102" spans="1:5" x14ac:dyDescent="0.2">
      <c r="A102">
        <v>100</v>
      </c>
      <c r="B102">
        <v>0.35000599999999998</v>
      </c>
      <c r="C102">
        <v>0.11853</v>
      </c>
      <c r="D102">
        <v>0.11816400000000001</v>
      </c>
      <c r="E102">
        <f>0.2662</f>
        <v>0.26619999999999999</v>
      </c>
    </row>
    <row r="103" spans="1:5" x14ac:dyDescent="0.2">
      <c r="A103">
        <v>101</v>
      </c>
      <c r="B103">
        <v>0.69912700000000005</v>
      </c>
      <c r="C103">
        <v>0.41275000000000001</v>
      </c>
      <c r="D103">
        <v>0.412109</v>
      </c>
      <c r="E103">
        <v>2.8818E-2</v>
      </c>
    </row>
    <row r="104" spans="1:5" x14ac:dyDescent="0.2">
      <c r="A104">
        <v>102</v>
      </c>
      <c r="B104">
        <v>0.349823</v>
      </c>
      <c r="C104">
        <v>0.65216099999999999</v>
      </c>
      <c r="D104">
        <v>0.65136700000000003</v>
      </c>
      <c r="E104">
        <v>0.26790999999999998</v>
      </c>
    </row>
    <row r="105" spans="1:5" x14ac:dyDescent="0.2">
      <c r="A105">
        <v>103</v>
      </c>
      <c r="B105">
        <v>3.0499999999999999E-4</v>
      </c>
      <c r="C105">
        <v>0.357178</v>
      </c>
      <c r="D105">
        <v>0.35644500000000001</v>
      </c>
      <c r="E105">
        <f>0.026499</f>
        <v>2.6499000000000002E-2</v>
      </c>
    </row>
    <row r="106" spans="1:5" x14ac:dyDescent="0.2">
      <c r="A106">
        <v>104</v>
      </c>
      <c r="B106">
        <v>0.349823</v>
      </c>
      <c r="C106">
        <v>0.117676</v>
      </c>
      <c r="D106">
        <v>0.117188</v>
      </c>
      <c r="E106">
        <f>0.267349</f>
        <v>0.267349</v>
      </c>
    </row>
    <row r="107" spans="1:5" x14ac:dyDescent="0.2">
      <c r="A107">
        <v>105</v>
      </c>
      <c r="B107">
        <v>0.69937099999999996</v>
      </c>
      <c r="C107">
        <v>0.41275000000000001</v>
      </c>
      <c r="D107">
        <v>0.412109</v>
      </c>
      <c r="E107">
        <v>2.9023E-2</v>
      </c>
    </row>
    <row r="108" spans="1:5" x14ac:dyDescent="0.2">
      <c r="A108">
        <v>106</v>
      </c>
      <c r="B108">
        <v>0.34988399999999997</v>
      </c>
      <c r="C108">
        <v>0.65170300000000003</v>
      </c>
      <c r="D108">
        <v>0.65136700000000003</v>
      </c>
      <c r="E108">
        <v>0.26767400000000002</v>
      </c>
    </row>
    <row r="109" spans="1:5" x14ac:dyDescent="0.2">
      <c r="A109">
        <v>107</v>
      </c>
      <c r="B109">
        <v>7.0200000000000004E-4</v>
      </c>
      <c r="C109">
        <v>0.357178</v>
      </c>
      <c r="D109">
        <v>0.35644500000000001</v>
      </c>
      <c r="E109">
        <f>0.026658</f>
        <v>2.6658000000000001E-2</v>
      </c>
    </row>
    <row r="110" spans="1:5" x14ac:dyDescent="0.2">
      <c r="A110">
        <v>108</v>
      </c>
      <c r="B110">
        <v>0.35009800000000002</v>
      </c>
      <c r="C110">
        <v>0.11633300000000001</v>
      </c>
      <c r="D110">
        <v>0.11621099999999999</v>
      </c>
      <c r="E110">
        <f>0.266197</f>
        <v>0.26619700000000002</v>
      </c>
    </row>
    <row r="111" spans="1:5" x14ac:dyDescent="0.2">
      <c r="A111">
        <v>109</v>
      </c>
      <c r="B111">
        <v>0.69995099999999999</v>
      </c>
      <c r="C111">
        <v>0.412659</v>
      </c>
      <c r="D111">
        <v>0.412109</v>
      </c>
      <c r="E111">
        <v>2.8614000000000001E-2</v>
      </c>
    </row>
    <row r="112" spans="1:5" x14ac:dyDescent="0.2">
      <c r="A112">
        <v>110</v>
      </c>
      <c r="B112">
        <v>0.34997600000000001</v>
      </c>
      <c r="C112">
        <v>0.65142800000000001</v>
      </c>
      <c r="D112">
        <v>0.65136700000000003</v>
      </c>
      <c r="E112">
        <v>0.267897</v>
      </c>
    </row>
    <row r="113" spans="1:5" x14ac:dyDescent="0.2">
      <c r="A113">
        <v>111</v>
      </c>
      <c r="B113">
        <v>8.5400000000000005E-4</v>
      </c>
      <c r="C113">
        <v>0.35720800000000003</v>
      </c>
      <c r="D113">
        <v>0.35644500000000001</v>
      </c>
      <c r="E113">
        <f>0.027219</f>
        <v>2.7219E-2</v>
      </c>
    </row>
    <row r="114" spans="1:5" x14ac:dyDescent="0.2">
      <c r="A114">
        <v>112</v>
      </c>
      <c r="B114">
        <v>0.35012799999999999</v>
      </c>
      <c r="C114">
        <v>0.117828</v>
      </c>
      <c r="D114">
        <v>0.117188</v>
      </c>
      <c r="E114">
        <f>0.266279</f>
        <v>0.26627899999999999</v>
      </c>
    </row>
    <row r="115" spans="1:5" x14ac:dyDescent="0.2">
      <c r="A115">
        <v>113</v>
      </c>
      <c r="B115">
        <v>0.69964599999999999</v>
      </c>
      <c r="C115">
        <v>0.41278100000000001</v>
      </c>
      <c r="D115">
        <v>0.412109</v>
      </c>
      <c r="E115">
        <v>2.8108999999999999E-2</v>
      </c>
    </row>
    <row r="116" spans="1:5" x14ac:dyDescent="0.2">
      <c r="A116">
        <v>114</v>
      </c>
      <c r="B116">
        <v>0.350159</v>
      </c>
      <c r="C116">
        <v>0.65234400000000003</v>
      </c>
      <c r="D116">
        <v>0.65234400000000003</v>
      </c>
      <c r="E116">
        <v>0.26890799999999998</v>
      </c>
    </row>
    <row r="117" spans="1:5" x14ac:dyDescent="0.2">
      <c r="A117">
        <v>115</v>
      </c>
      <c r="B117">
        <v>6.0999999999999997E-4</v>
      </c>
      <c r="C117">
        <v>0.35720800000000003</v>
      </c>
      <c r="D117">
        <v>0.35644500000000001</v>
      </c>
      <c r="E117">
        <f>0.027395</f>
        <v>2.7394999999999999E-2</v>
      </c>
    </row>
    <row r="118" spans="1:5" x14ac:dyDescent="0.2">
      <c r="A118">
        <v>116</v>
      </c>
      <c r="B118">
        <v>0.35009800000000002</v>
      </c>
      <c r="C118">
        <v>0.118256</v>
      </c>
      <c r="D118">
        <v>0.11816400000000001</v>
      </c>
      <c r="E118">
        <f>0.266044</f>
        <v>0.266044</v>
      </c>
    </row>
    <row r="119" spans="1:5" x14ac:dyDescent="0.2">
      <c r="A119">
        <v>117</v>
      </c>
      <c r="B119">
        <v>0.69928000000000001</v>
      </c>
      <c r="C119">
        <v>0.41278100000000001</v>
      </c>
      <c r="D119">
        <v>0.412109</v>
      </c>
      <c r="E119">
        <v>2.8288000000000001E-2</v>
      </c>
    </row>
    <row r="120" spans="1:5" x14ac:dyDescent="0.2">
      <c r="A120">
        <v>118</v>
      </c>
      <c r="B120">
        <v>0.34988399999999997</v>
      </c>
      <c r="C120">
        <v>0.65359500000000004</v>
      </c>
      <c r="D120">
        <v>0.65332000000000001</v>
      </c>
      <c r="E120">
        <v>0.26782600000000001</v>
      </c>
    </row>
    <row r="121" spans="1:5" x14ac:dyDescent="0.2">
      <c r="A121">
        <v>119</v>
      </c>
      <c r="B121">
        <v>1.83E-4</v>
      </c>
      <c r="C121">
        <v>0.35730000000000001</v>
      </c>
      <c r="D121">
        <v>0.35644500000000001</v>
      </c>
      <c r="E121">
        <f>0.026985</f>
        <v>2.6984999999999999E-2</v>
      </c>
    </row>
    <row r="122" spans="1:5" x14ac:dyDescent="0.2">
      <c r="A122">
        <v>120</v>
      </c>
      <c r="B122">
        <v>0.34988399999999997</v>
      </c>
      <c r="C122">
        <v>0.118256</v>
      </c>
      <c r="D122">
        <v>0.11816400000000001</v>
      </c>
      <c r="E122">
        <f>0.26633</f>
        <v>0.26633000000000001</v>
      </c>
    </row>
    <row r="123" spans="1:5" x14ac:dyDescent="0.2">
      <c r="A123">
        <v>121</v>
      </c>
      <c r="B123">
        <v>0.69924900000000001</v>
      </c>
      <c r="C123">
        <v>0.41275000000000001</v>
      </c>
      <c r="D123">
        <v>0.412109</v>
      </c>
      <c r="E123">
        <v>2.8844999999999999E-2</v>
      </c>
    </row>
    <row r="124" spans="1:5" x14ac:dyDescent="0.2">
      <c r="A124">
        <v>122</v>
      </c>
      <c r="B124">
        <v>0.349854</v>
      </c>
      <c r="C124">
        <v>0.65185499999999996</v>
      </c>
      <c r="D124">
        <v>0.65136700000000003</v>
      </c>
      <c r="E124">
        <v>0.267901</v>
      </c>
    </row>
    <row r="125" spans="1:5" x14ac:dyDescent="0.2">
      <c r="A125">
        <v>123</v>
      </c>
      <c r="B125">
        <v>6.7100000000000005E-4</v>
      </c>
      <c r="C125">
        <v>0.357178</v>
      </c>
      <c r="D125">
        <v>0.35644500000000001</v>
      </c>
      <c r="E125">
        <f>0.026492</f>
        <v>2.6492000000000002E-2</v>
      </c>
    </row>
    <row r="126" spans="1:5" x14ac:dyDescent="0.2">
      <c r="A126">
        <v>124</v>
      </c>
      <c r="B126">
        <v>0.35006700000000002</v>
      </c>
      <c r="C126">
        <v>0.115906</v>
      </c>
      <c r="D126">
        <v>0.115234</v>
      </c>
      <c r="E126">
        <f>0.267265</f>
        <v>0.26726499999999997</v>
      </c>
    </row>
    <row r="127" spans="1:5" x14ac:dyDescent="0.2">
      <c r="A127">
        <v>125</v>
      </c>
      <c r="B127">
        <v>0.69979899999999995</v>
      </c>
      <c r="C127">
        <v>0.41268899999999997</v>
      </c>
      <c r="D127">
        <v>0.412109</v>
      </c>
      <c r="E127">
        <v>2.9003000000000001E-2</v>
      </c>
    </row>
    <row r="128" spans="1:5" x14ac:dyDescent="0.2">
      <c r="A128">
        <v>126</v>
      </c>
      <c r="B128">
        <v>0.34994500000000001</v>
      </c>
      <c r="C128">
        <v>0.65142800000000001</v>
      </c>
      <c r="D128">
        <v>0.65136700000000003</v>
      </c>
      <c r="E128">
        <v>0.267648</v>
      </c>
    </row>
    <row r="129" spans="1:5" x14ac:dyDescent="0.2">
      <c r="A129">
        <v>127</v>
      </c>
      <c r="B129">
        <v>8.8500000000000004E-4</v>
      </c>
      <c r="C129">
        <v>0.35720800000000003</v>
      </c>
      <c r="D129">
        <v>0.35644500000000001</v>
      </c>
      <c r="E129">
        <f>0.026686</f>
        <v>2.6686000000000001E-2</v>
      </c>
    </row>
    <row r="130" spans="1:5" x14ac:dyDescent="0.2">
      <c r="A130">
        <v>128</v>
      </c>
      <c r="B130">
        <v>0.350159</v>
      </c>
      <c r="C130">
        <v>0.117767</v>
      </c>
      <c r="D130">
        <v>0.117188</v>
      </c>
      <c r="E130">
        <f>0.266194</f>
        <v>0.26619399999999999</v>
      </c>
    </row>
    <row r="131" spans="1:5" x14ac:dyDescent="0.2">
      <c r="A131">
        <v>129</v>
      </c>
      <c r="B131">
        <v>0.69967699999999999</v>
      </c>
      <c r="C131">
        <v>0.41278100000000001</v>
      </c>
      <c r="D131">
        <v>0.412109</v>
      </c>
      <c r="E131">
        <v>2.8590999999999998E-2</v>
      </c>
    </row>
    <row r="132" spans="1:5" x14ac:dyDescent="0.2">
      <c r="A132">
        <v>130</v>
      </c>
      <c r="B132">
        <v>0.35012799999999999</v>
      </c>
      <c r="C132">
        <v>0.65216099999999999</v>
      </c>
      <c r="D132">
        <v>0.65136700000000003</v>
      </c>
      <c r="E132">
        <v>0.26800400000000002</v>
      </c>
    </row>
    <row r="133" spans="1:5" x14ac:dyDescent="0.2">
      <c r="A133">
        <v>131</v>
      </c>
      <c r="B133">
        <v>6.0999999999999997E-4</v>
      </c>
      <c r="C133">
        <v>0.35720800000000003</v>
      </c>
      <c r="D133">
        <v>0.35644500000000001</v>
      </c>
      <c r="E133">
        <f>0.02723</f>
        <v>2.7230000000000001E-2</v>
      </c>
    </row>
    <row r="134" spans="1:5" x14ac:dyDescent="0.2">
      <c r="A134">
        <v>132</v>
      </c>
      <c r="B134">
        <v>0.35009800000000002</v>
      </c>
      <c r="C134">
        <v>0.118225</v>
      </c>
      <c r="D134">
        <v>0.11816400000000001</v>
      </c>
      <c r="E134">
        <f>0.266294</f>
        <v>0.26629399999999998</v>
      </c>
    </row>
    <row r="135" spans="1:5" x14ac:dyDescent="0.2">
      <c r="A135">
        <v>133</v>
      </c>
      <c r="B135">
        <v>0.69928000000000001</v>
      </c>
      <c r="C135">
        <v>0.41278100000000001</v>
      </c>
      <c r="D135">
        <v>0.412109</v>
      </c>
      <c r="E135">
        <v>2.8083E-2</v>
      </c>
    </row>
    <row r="136" spans="1:5" x14ac:dyDescent="0.2">
      <c r="A136">
        <v>134</v>
      </c>
      <c r="B136">
        <v>0.34988399999999997</v>
      </c>
      <c r="C136">
        <v>0.65368700000000002</v>
      </c>
      <c r="D136">
        <v>0.65332000000000001</v>
      </c>
      <c r="E136">
        <v>0.26881899999999997</v>
      </c>
    </row>
    <row r="137" spans="1:5" x14ac:dyDescent="0.2">
      <c r="A137">
        <v>135</v>
      </c>
      <c r="B137">
        <v>9.2E-5</v>
      </c>
      <c r="C137">
        <v>0.35730000000000001</v>
      </c>
      <c r="D137">
        <v>0.35644500000000001</v>
      </c>
      <c r="E137">
        <f>0.027386</f>
        <v>2.7386000000000001E-2</v>
      </c>
    </row>
    <row r="138" spans="1:5" x14ac:dyDescent="0.2">
      <c r="A138">
        <v>136</v>
      </c>
      <c r="B138">
        <v>0.35000599999999998</v>
      </c>
      <c r="C138">
        <v>0.11853</v>
      </c>
      <c r="D138">
        <v>0.11816400000000001</v>
      </c>
      <c r="E138">
        <f>0.266207</f>
        <v>0.26620700000000003</v>
      </c>
    </row>
    <row r="139" spans="1:5" x14ac:dyDescent="0.2">
      <c r="A139">
        <v>137</v>
      </c>
      <c r="B139">
        <v>0.69912700000000005</v>
      </c>
      <c r="C139">
        <v>0.41275000000000001</v>
      </c>
      <c r="D139">
        <v>0.412109</v>
      </c>
      <c r="E139">
        <v>2.8559999999999999E-2</v>
      </c>
    </row>
    <row r="140" spans="1:5" x14ac:dyDescent="0.2">
      <c r="A140">
        <v>138</v>
      </c>
      <c r="B140">
        <v>0.349823</v>
      </c>
      <c r="C140">
        <v>0.65216099999999999</v>
      </c>
      <c r="D140">
        <v>0.65136700000000003</v>
      </c>
      <c r="E140">
        <v>0.26796900000000001</v>
      </c>
    </row>
    <row r="141" spans="1:5" x14ac:dyDescent="0.2">
      <c r="A141">
        <v>139</v>
      </c>
      <c r="B141">
        <v>3.0499999999999999E-4</v>
      </c>
      <c r="C141">
        <v>0.357178</v>
      </c>
      <c r="D141">
        <v>0.35644500000000001</v>
      </c>
      <c r="E141">
        <f>0.026421</f>
        <v>2.6421E-2</v>
      </c>
    </row>
    <row r="142" spans="1:5" x14ac:dyDescent="0.2">
      <c r="A142">
        <v>140</v>
      </c>
      <c r="B142">
        <v>0.349823</v>
      </c>
      <c r="C142">
        <v>0.11770600000000001</v>
      </c>
      <c r="D142">
        <v>0.117188</v>
      </c>
      <c r="E142">
        <f>0.26755</f>
        <v>0.26755000000000001</v>
      </c>
    </row>
    <row r="143" spans="1:5" x14ac:dyDescent="0.2">
      <c r="A143">
        <v>141</v>
      </c>
      <c r="B143">
        <v>0.69937099999999996</v>
      </c>
      <c r="C143">
        <v>0.41275000000000001</v>
      </c>
      <c r="D143">
        <v>0.412109</v>
      </c>
      <c r="E143">
        <v>2.9172E-2</v>
      </c>
    </row>
    <row r="144" spans="1:5" x14ac:dyDescent="0.2">
      <c r="A144">
        <v>142</v>
      </c>
      <c r="B144">
        <v>0.34988399999999997</v>
      </c>
      <c r="C144">
        <v>0.65170300000000003</v>
      </c>
      <c r="D144">
        <v>0.65136700000000003</v>
      </c>
      <c r="E144">
        <v>0.26774300000000001</v>
      </c>
    </row>
    <row r="145" spans="1:5" x14ac:dyDescent="0.2">
      <c r="A145">
        <v>143</v>
      </c>
      <c r="B145">
        <v>7.0200000000000004E-4</v>
      </c>
      <c r="C145">
        <v>0.357178</v>
      </c>
      <c r="D145">
        <v>0.35644500000000001</v>
      </c>
      <c r="E145">
        <f>0.026636</f>
        <v>2.6636E-2</v>
      </c>
    </row>
    <row r="146" spans="1:5" x14ac:dyDescent="0.2">
      <c r="A146">
        <v>144</v>
      </c>
      <c r="B146">
        <v>0.35009800000000002</v>
      </c>
      <c r="C146">
        <v>0.116302</v>
      </c>
      <c r="D146">
        <v>0.11621099999999999</v>
      </c>
      <c r="E146">
        <f>0.266229</f>
        <v>0.26622899999999999</v>
      </c>
    </row>
    <row r="147" spans="1:5" x14ac:dyDescent="0.2">
      <c r="A147">
        <v>145</v>
      </c>
      <c r="B147">
        <v>0.69992100000000002</v>
      </c>
      <c r="C147">
        <v>0.412659</v>
      </c>
      <c r="D147">
        <v>0.412109</v>
      </c>
      <c r="E147">
        <v>2.861E-2</v>
      </c>
    </row>
    <row r="148" spans="1:5" x14ac:dyDescent="0.2">
      <c r="A148">
        <v>146</v>
      </c>
      <c r="B148">
        <v>0.34997600000000001</v>
      </c>
      <c r="C148">
        <v>0.65142800000000001</v>
      </c>
      <c r="D148">
        <v>0.65136700000000003</v>
      </c>
      <c r="E148">
        <v>0.26784200000000002</v>
      </c>
    </row>
    <row r="149" spans="1:5" x14ac:dyDescent="0.2">
      <c r="A149">
        <v>147</v>
      </c>
      <c r="B149">
        <v>8.5400000000000005E-4</v>
      </c>
      <c r="C149">
        <v>0.35720800000000003</v>
      </c>
      <c r="D149">
        <v>0.35644500000000001</v>
      </c>
      <c r="E149">
        <f>0.027205</f>
        <v>2.7205E-2</v>
      </c>
    </row>
    <row r="150" spans="1:5" x14ac:dyDescent="0.2">
      <c r="A150">
        <v>148</v>
      </c>
      <c r="B150">
        <v>0.35012799999999999</v>
      </c>
      <c r="C150">
        <v>0.117828</v>
      </c>
      <c r="D150">
        <v>0.117188</v>
      </c>
      <c r="E150">
        <f>0.266294</f>
        <v>0.26629399999999998</v>
      </c>
    </row>
    <row r="151" spans="1:5" x14ac:dyDescent="0.2">
      <c r="A151">
        <v>149</v>
      </c>
      <c r="B151">
        <v>0.69964599999999999</v>
      </c>
      <c r="C151">
        <v>0.41278100000000001</v>
      </c>
      <c r="D151">
        <v>0.412109</v>
      </c>
      <c r="E151">
        <v>2.8119000000000002E-2</v>
      </c>
    </row>
    <row r="152" spans="1:5" x14ac:dyDescent="0.2">
      <c r="A152">
        <v>150</v>
      </c>
      <c r="B152">
        <v>0.350159</v>
      </c>
      <c r="C152">
        <v>0.65231300000000003</v>
      </c>
      <c r="D152">
        <v>0.65136700000000003</v>
      </c>
      <c r="E152">
        <v>0.26894099999999999</v>
      </c>
    </row>
    <row r="153" spans="1:5" x14ac:dyDescent="0.2">
      <c r="A153">
        <v>151</v>
      </c>
      <c r="B153">
        <v>6.0999999999999997E-4</v>
      </c>
      <c r="C153">
        <v>0.35720800000000003</v>
      </c>
      <c r="D153">
        <v>0.35644500000000001</v>
      </c>
      <c r="E153">
        <f>0.027399</f>
        <v>2.7399E-2</v>
      </c>
    </row>
    <row r="154" spans="1:5" x14ac:dyDescent="0.2">
      <c r="A154">
        <v>152</v>
      </c>
      <c r="B154">
        <v>0.35009800000000002</v>
      </c>
      <c r="C154">
        <v>0.118256</v>
      </c>
      <c r="D154">
        <v>0.11816400000000001</v>
      </c>
      <c r="E154">
        <f>0.266051</f>
        <v>0.26605099999999998</v>
      </c>
    </row>
    <row r="155" spans="1:5" x14ac:dyDescent="0.2">
      <c r="A155">
        <v>153</v>
      </c>
      <c r="B155">
        <v>0.69928000000000001</v>
      </c>
      <c r="C155">
        <v>0.41278100000000001</v>
      </c>
      <c r="D155">
        <v>0.412109</v>
      </c>
      <c r="E155">
        <v>2.828E-2</v>
      </c>
    </row>
    <row r="156" spans="1:5" x14ac:dyDescent="0.2">
      <c r="A156">
        <v>154</v>
      </c>
      <c r="B156">
        <v>0.34988399999999997</v>
      </c>
      <c r="C156">
        <v>0.65362500000000001</v>
      </c>
      <c r="D156">
        <v>0.65332000000000001</v>
      </c>
      <c r="E156">
        <v>0.267818</v>
      </c>
    </row>
    <row r="157" spans="1:5" x14ac:dyDescent="0.2">
      <c r="A157">
        <v>155</v>
      </c>
      <c r="B157">
        <v>1.83E-4</v>
      </c>
      <c r="C157">
        <v>0.35730000000000001</v>
      </c>
      <c r="D157">
        <v>0.35644500000000001</v>
      </c>
      <c r="E157">
        <f>0.026992</f>
        <v>2.6991999999999999E-2</v>
      </c>
    </row>
    <row r="158" spans="1:5" x14ac:dyDescent="0.2">
      <c r="A158">
        <v>156</v>
      </c>
      <c r="B158">
        <v>0.34988399999999997</v>
      </c>
      <c r="C158">
        <v>0.118286</v>
      </c>
      <c r="D158">
        <v>0.11816400000000001</v>
      </c>
      <c r="E158">
        <f>0.266305</f>
        <v>0.26630500000000001</v>
      </c>
    </row>
    <row r="159" spans="1:5" x14ac:dyDescent="0.2">
      <c r="A159">
        <v>157</v>
      </c>
      <c r="B159">
        <v>0.69924900000000001</v>
      </c>
      <c r="C159">
        <v>0.41275000000000001</v>
      </c>
      <c r="D159">
        <v>0.412109</v>
      </c>
      <c r="E159">
        <v>2.8842E-2</v>
      </c>
    </row>
    <row r="160" spans="1:5" x14ac:dyDescent="0.2">
      <c r="A160">
        <v>158</v>
      </c>
      <c r="B160">
        <v>0.349854</v>
      </c>
      <c r="C160">
        <v>0.65188599999999997</v>
      </c>
      <c r="D160">
        <v>0.65136700000000003</v>
      </c>
      <c r="E160">
        <v>0.267901</v>
      </c>
    </row>
    <row r="161" spans="1:5" x14ac:dyDescent="0.2">
      <c r="A161">
        <v>159</v>
      </c>
      <c r="B161">
        <v>6.4099999999999997E-4</v>
      </c>
      <c r="C161">
        <v>0.357178</v>
      </c>
      <c r="D161">
        <v>0.35644500000000001</v>
      </c>
      <c r="E161">
        <f>0.026488</f>
        <v>2.6488000000000001E-2</v>
      </c>
    </row>
    <row r="162" spans="1:5" x14ac:dyDescent="0.2">
      <c r="A162">
        <v>160</v>
      </c>
      <c r="B162">
        <v>0.35003699999999999</v>
      </c>
      <c r="C162">
        <v>0.115845</v>
      </c>
      <c r="D162">
        <v>0.115234</v>
      </c>
      <c r="E162">
        <f>0.26729</f>
        <v>0.26729000000000003</v>
      </c>
    </row>
    <row r="163" spans="1:5" x14ac:dyDescent="0.2">
      <c r="A163">
        <v>161</v>
      </c>
      <c r="B163">
        <v>0.69976799999999995</v>
      </c>
      <c r="C163">
        <v>0.41268899999999997</v>
      </c>
      <c r="D163">
        <v>0.412109</v>
      </c>
      <c r="E163">
        <v>2.9009E-2</v>
      </c>
    </row>
    <row r="164" spans="1:5" x14ac:dyDescent="0.2">
      <c r="A164">
        <v>162</v>
      </c>
      <c r="B164">
        <v>0.34994500000000001</v>
      </c>
      <c r="C164">
        <v>0.65145900000000001</v>
      </c>
      <c r="D164">
        <v>0.65136700000000003</v>
      </c>
      <c r="E164">
        <v>0.26765299999999997</v>
      </c>
    </row>
    <row r="165" spans="1:5" x14ac:dyDescent="0.2">
      <c r="A165">
        <v>163</v>
      </c>
      <c r="B165">
        <v>8.8500000000000004E-4</v>
      </c>
      <c r="C165">
        <v>0.35720800000000003</v>
      </c>
      <c r="D165">
        <v>0.35644500000000001</v>
      </c>
      <c r="E165">
        <f>0.026681</f>
        <v>2.6681E-2</v>
      </c>
    </row>
    <row r="166" spans="1:5" x14ac:dyDescent="0.2">
      <c r="A166">
        <v>164</v>
      </c>
      <c r="B166">
        <v>0.350159</v>
      </c>
      <c r="C166">
        <v>0.117767</v>
      </c>
      <c r="D166">
        <v>0.117188</v>
      </c>
      <c r="E166">
        <f>0.266189</f>
        <v>0.26618900000000001</v>
      </c>
    </row>
    <row r="167" spans="1:5" x14ac:dyDescent="0.2">
      <c r="A167">
        <v>165</v>
      </c>
      <c r="B167">
        <v>0.69967699999999999</v>
      </c>
      <c r="C167">
        <v>0.41278100000000001</v>
      </c>
      <c r="D167">
        <v>0.412109</v>
      </c>
      <c r="E167">
        <v>2.8597999999999998E-2</v>
      </c>
    </row>
    <row r="168" spans="1:5" x14ac:dyDescent="0.2">
      <c r="A168">
        <v>166</v>
      </c>
      <c r="B168">
        <v>0.35012799999999999</v>
      </c>
      <c r="C168">
        <v>0.65212999999999999</v>
      </c>
      <c r="D168">
        <v>0.65136700000000003</v>
      </c>
      <c r="E168">
        <v>0.26798100000000002</v>
      </c>
    </row>
    <row r="169" spans="1:5" x14ac:dyDescent="0.2">
      <c r="A169">
        <v>167</v>
      </c>
      <c r="B169">
        <v>6.4099999999999997E-4</v>
      </c>
      <c r="C169">
        <v>0.35720800000000003</v>
      </c>
      <c r="D169">
        <v>0.35644500000000001</v>
      </c>
      <c r="E169">
        <f>0.027224</f>
        <v>2.7224000000000002E-2</v>
      </c>
    </row>
    <row r="170" spans="1:5" x14ac:dyDescent="0.2">
      <c r="A170">
        <v>168</v>
      </c>
      <c r="B170">
        <v>0.35009800000000002</v>
      </c>
      <c r="C170">
        <v>0.118225</v>
      </c>
      <c r="D170">
        <v>0.11816400000000001</v>
      </c>
      <c r="E170">
        <f>0.266293</f>
        <v>0.266293</v>
      </c>
    </row>
    <row r="171" spans="1:5" x14ac:dyDescent="0.2">
      <c r="A171">
        <v>169</v>
      </c>
      <c r="B171">
        <v>0.69928000000000001</v>
      </c>
      <c r="C171">
        <v>0.41278100000000001</v>
      </c>
      <c r="D171">
        <v>0.412109</v>
      </c>
      <c r="E171">
        <v>2.8076E-2</v>
      </c>
    </row>
    <row r="172" spans="1:5" x14ac:dyDescent="0.2">
      <c r="A172">
        <v>170</v>
      </c>
      <c r="B172">
        <v>0.34988399999999997</v>
      </c>
      <c r="C172">
        <v>0.65371699999999999</v>
      </c>
      <c r="D172">
        <v>0.65332000000000001</v>
      </c>
      <c r="E172">
        <v>0.26883499999999999</v>
      </c>
    </row>
    <row r="173" spans="1:5" x14ac:dyDescent="0.2">
      <c r="A173">
        <v>171</v>
      </c>
      <c r="B173">
        <v>1.22E-4</v>
      </c>
      <c r="C173">
        <v>0.35730000000000001</v>
      </c>
      <c r="D173">
        <v>0.35644500000000001</v>
      </c>
      <c r="E173">
        <f>0.027404</f>
        <v>2.7404000000000001E-2</v>
      </c>
    </row>
    <row r="174" spans="1:5" x14ac:dyDescent="0.2">
      <c r="A174">
        <v>172</v>
      </c>
      <c r="B174">
        <v>0.35000599999999998</v>
      </c>
      <c r="C174">
        <v>0.11853</v>
      </c>
      <c r="D174">
        <v>0.11816400000000001</v>
      </c>
      <c r="E174">
        <f>0.266194</f>
        <v>0.26619399999999999</v>
      </c>
    </row>
    <row r="175" spans="1:5" x14ac:dyDescent="0.2">
      <c r="A175">
        <v>173</v>
      </c>
      <c r="B175">
        <v>0.69912700000000005</v>
      </c>
      <c r="C175">
        <v>0.41275000000000001</v>
      </c>
      <c r="D175">
        <v>0.412109</v>
      </c>
      <c r="E175">
        <v>2.8549999999999999E-2</v>
      </c>
    </row>
    <row r="176" spans="1:5" x14ac:dyDescent="0.2">
      <c r="A176">
        <v>174</v>
      </c>
      <c r="B176">
        <v>0.349823</v>
      </c>
      <c r="C176">
        <v>0.65216099999999999</v>
      </c>
      <c r="D176">
        <v>0.65136700000000003</v>
      </c>
      <c r="E176">
        <v>0.26799699999999999</v>
      </c>
    </row>
    <row r="177" spans="1:5" x14ac:dyDescent="0.2">
      <c r="A177">
        <v>175</v>
      </c>
      <c r="B177">
        <v>3.0499999999999999E-4</v>
      </c>
      <c r="C177">
        <v>0.357178</v>
      </c>
      <c r="D177">
        <v>0.35644500000000001</v>
      </c>
      <c r="E177">
        <f>0.026418</f>
        <v>2.6418000000000001E-2</v>
      </c>
    </row>
    <row r="178" spans="1:5" x14ac:dyDescent="0.2">
      <c r="A178">
        <v>176</v>
      </c>
      <c r="B178">
        <v>0.349823</v>
      </c>
      <c r="C178">
        <v>0.11773699999999999</v>
      </c>
      <c r="D178">
        <v>0.117188</v>
      </c>
      <c r="E178">
        <f>0.267605</f>
        <v>0.26760499999999998</v>
      </c>
    </row>
    <row r="179" spans="1:5" x14ac:dyDescent="0.2">
      <c r="A179">
        <v>177</v>
      </c>
      <c r="B179">
        <v>0.69937099999999996</v>
      </c>
      <c r="C179">
        <v>0.41275000000000001</v>
      </c>
      <c r="D179">
        <v>0.412109</v>
      </c>
      <c r="E179">
        <v>2.9177999999999999E-2</v>
      </c>
    </row>
    <row r="180" spans="1:5" x14ac:dyDescent="0.2">
      <c r="A180">
        <v>178</v>
      </c>
      <c r="B180">
        <v>0.34988399999999997</v>
      </c>
      <c r="C180">
        <v>0.65173300000000001</v>
      </c>
      <c r="D180">
        <v>0.65136700000000003</v>
      </c>
      <c r="E180">
        <v>0.26777699999999999</v>
      </c>
    </row>
    <row r="181" spans="1:5" x14ac:dyDescent="0.2">
      <c r="A181">
        <v>179</v>
      </c>
      <c r="B181">
        <v>7.0200000000000004E-4</v>
      </c>
      <c r="C181">
        <v>0.357178</v>
      </c>
      <c r="D181">
        <v>0.35644500000000001</v>
      </c>
      <c r="E181">
        <f>0.026634</f>
        <v>2.6634000000000001E-2</v>
      </c>
    </row>
    <row r="182" spans="1:5" x14ac:dyDescent="0.2">
      <c r="A182">
        <v>180</v>
      </c>
      <c r="B182">
        <v>0.35009800000000002</v>
      </c>
      <c r="C182">
        <v>0.116302</v>
      </c>
      <c r="D182">
        <v>0.11621099999999999</v>
      </c>
      <c r="E182">
        <f>0.266227</f>
        <v>0.26622699999999999</v>
      </c>
    </row>
    <row r="183" spans="1:5" x14ac:dyDescent="0.2">
      <c r="A183">
        <v>181</v>
      </c>
      <c r="B183">
        <v>0.69992100000000002</v>
      </c>
      <c r="C183">
        <v>0.412659</v>
      </c>
      <c r="D183">
        <v>0.412109</v>
      </c>
      <c r="E183">
        <v>2.8614000000000001E-2</v>
      </c>
    </row>
    <row r="184" spans="1:5" x14ac:dyDescent="0.2">
      <c r="A184">
        <v>182</v>
      </c>
      <c r="B184">
        <v>0.34997600000000001</v>
      </c>
      <c r="C184">
        <v>0.65142800000000001</v>
      </c>
      <c r="D184">
        <v>0.65136700000000003</v>
      </c>
      <c r="E184">
        <v>0.267816</v>
      </c>
    </row>
    <row r="185" spans="1:5" x14ac:dyDescent="0.2">
      <c r="A185">
        <v>183</v>
      </c>
      <c r="B185">
        <v>8.5400000000000005E-4</v>
      </c>
      <c r="C185">
        <v>0.35720800000000003</v>
      </c>
      <c r="D185">
        <v>0.35644500000000001</v>
      </c>
      <c r="E185">
        <f>0.027201</f>
        <v>2.7200999999999999E-2</v>
      </c>
    </row>
    <row r="186" spans="1:5" x14ac:dyDescent="0.2">
      <c r="A186">
        <v>184</v>
      </c>
      <c r="B186">
        <v>0.350159</v>
      </c>
      <c r="C186">
        <v>0.117798</v>
      </c>
      <c r="D186">
        <v>0.117188</v>
      </c>
      <c r="E186">
        <f>0.266293</f>
        <v>0.266293</v>
      </c>
    </row>
    <row r="187" spans="1:5" x14ac:dyDescent="0.2">
      <c r="A187">
        <v>185</v>
      </c>
      <c r="B187">
        <v>0.69967699999999999</v>
      </c>
      <c r="C187">
        <v>0.41278100000000001</v>
      </c>
      <c r="D187">
        <v>0.412109</v>
      </c>
      <c r="E187">
        <v>2.8115999999999999E-2</v>
      </c>
    </row>
    <row r="188" spans="1:5" x14ac:dyDescent="0.2">
      <c r="A188">
        <v>186</v>
      </c>
      <c r="B188">
        <v>0.350159</v>
      </c>
      <c r="C188">
        <v>0.65228299999999995</v>
      </c>
      <c r="D188">
        <v>0.65136700000000003</v>
      </c>
      <c r="E188">
        <v>0.26896500000000001</v>
      </c>
    </row>
    <row r="189" spans="1:5" x14ac:dyDescent="0.2">
      <c r="A189">
        <v>187</v>
      </c>
      <c r="B189">
        <v>6.0999999999999997E-4</v>
      </c>
      <c r="C189">
        <v>0.35720800000000003</v>
      </c>
      <c r="D189">
        <v>0.35644500000000001</v>
      </c>
      <c r="E189">
        <f>0.027405</f>
        <v>2.7404999999999999E-2</v>
      </c>
    </row>
    <row r="190" spans="1:5" x14ac:dyDescent="0.2">
      <c r="A190">
        <v>188</v>
      </c>
      <c r="B190">
        <v>0.35009800000000002</v>
      </c>
      <c r="C190">
        <v>0.118256</v>
      </c>
      <c r="D190">
        <v>0.11816400000000001</v>
      </c>
      <c r="E190">
        <f>0.266056</f>
        <v>0.26605600000000001</v>
      </c>
    </row>
    <row r="191" spans="1:5" x14ac:dyDescent="0.2">
      <c r="A191">
        <v>189</v>
      </c>
      <c r="B191">
        <v>0.69928000000000001</v>
      </c>
      <c r="C191">
        <v>0.41278100000000001</v>
      </c>
      <c r="D191">
        <v>0.412109</v>
      </c>
      <c r="E191">
        <v>2.8275999999999999E-2</v>
      </c>
    </row>
    <row r="192" spans="1:5" x14ac:dyDescent="0.2">
      <c r="A192">
        <v>190</v>
      </c>
      <c r="B192">
        <v>0.34988399999999997</v>
      </c>
      <c r="C192">
        <v>0.65362500000000001</v>
      </c>
      <c r="D192">
        <v>0.65332000000000001</v>
      </c>
      <c r="E192">
        <v>0.267814</v>
      </c>
    </row>
    <row r="193" spans="1:5" x14ac:dyDescent="0.2">
      <c r="A193">
        <v>191</v>
      </c>
      <c r="B193">
        <v>3.1000000000000001E-5</v>
      </c>
      <c r="C193">
        <v>0.35730000000000001</v>
      </c>
      <c r="D193">
        <v>0.35644500000000001</v>
      </c>
      <c r="E193">
        <f>0.026999</f>
        <v>2.6998999999999999E-2</v>
      </c>
    </row>
    <row r="194" spans="1:5" x14ac:dyDescent="0.2">
      <c r="A194">
        <v>192</v>
      </c>
      <c r="B194">
        <v>0.35000599999999998</v>
      </c>
      <c r="C194">
        <v>0.11853</v>
      </c>
      <c r="D194">
        <v>0.11816400000000001</v>
      </c>
      <c r="E194">
        <f>0.266285</f>
        <v>0.26628499999999999</v>
      </c>
    </row>
    <row r="195" spans="1:5" x14ac:dyDescent="0.2">
      <c r="A195">
        <v>193</v>
      </c>
      <c r="B195">
        <v>0.69912700000000005</v>
      </c>
      <c r="C195">
        <v>0.41275000000000001</v>
      </c>
      <c r="D195">
        <v>0.412109</v>
      </c>
      <c r="E195">
        <v>2.8829E-2</v>
      </c>
    </row>
    <row r="196" spans="1:5" x14ac:dyDescent="0.2">
      <c r="A196">
        <v>194</v>
      </c>
      <c r="B196">
        <v>0.349823</v>
      </c>
      <c r="C196">
        <v>0.65212999999999999</v>
      </c>
      <c r="D196">
        <v>0.65136700000000003</v>
      </c>
      <c r="E196">
        <v>0.26791900000000002</v>
      </c>
    </row>
    <row r="197" spans="1:5" x14ac:dyDescent="0.2">
      <c r="A197">
        <v>195</v>
      </c>
      <c r="B197">
        <v>3.3599999999999998E-4</v>
      </c>
      <c r="C197">
        <v>0.357178</v>
      </c>
      <c r="D197">
        <v>0.35644500000000001</v>
      </c>
      <c r="E197">
        <f>0.026499</f>
        <v>2.6499000000000002E-2</v>
      </c>
    </row>
    <row r="198" spans="1:5" x14ac:dyDescent="0.2">
      <c r="A198">
        <v>196</v>
      </c>
      <c r="B198">
        <v>0.349823</v>
      </c>
      <c r="C198">
        <v>0.117645</v>
      </c>
      <c r="D198">
        <v>0.117188</v>
      </c>
      <c r="E198">
        <f>0.267296</f>
        <v>0.26729599999999998</v>
      </c>
    </row>
    <row r="199" spans="1:5" x14ac:dyDescent="0.2">
      <c r="A199">
        <v>197</v>
      </c>
      <c r="B199">
        <v>0.69937099999999996</v>
      </c>
      <c r="C199">
        <v>0.41275000000000001</v>
      </c>
      <c r="D199">
        <v>0.412109</v>
      </c>
      <c r="E199">
        <v>2.9010000000000001E-2</v>
      </c>
    </row>
    <row r="200" spans="1:5" x14ac:dyDescent="0.2">
      <c r="A200">
        <v>198</v>
      </c>
      <c r="B200">
        <v>0.34988399999999997</v>
      </c>
      <c r="C200">
        <v>0.65170300000000003</v>
      </c>
      <c r="D200">
        <v>0.65136700000000003</v>
      </c>
      <c r="E200">
        <v>0.26766099999999998</v>
      </c>
    </row>
    <row r="201" spans="1:5" x14ac:dyDescent="0.2">
      <c r="A201">
        <v>199</v>
      </c>
      <c r="B201">
        <v>7.0200000000000004E-4</v>
      </c>
      <c r="C201">
        <v>0.357178</v>
      </c>
      <c r="D201">
        <v>0.35644500000000001</v>
      </c>
      <c r="E201">
        <f>0.02667</f>
        <v>2.6669999999999999E-2</v>
      </c>
    </row>
    <row r="202" spans="1:5" x14ac:dyDescent="0.2">
      <c r="A202">
        <v>200</v>
      </c>
      <c r="B202">
        <v>0.34997600000000001</v>
      </c>
      <c r="C202">
        <v>0.115356</v>
      </c>
      <c r="D202">
        <v>0.115234</v>
      </c>
      <c r="E202">
        <f>0.266208</f>
        <v>0.266208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0AD21-A94D-3A4E-9E7C-BDEDB44A72EA}">
  <dimension ref="A1:U202"/>
  <sheetViews>
    <sheetView workbookViewId="0"/>
  </sheetViews>
  <sheetFormatPr baseColWidth="10" defaultColWidth="8.83203125" defaultRowHeight="15" x14ac:dyDescent="0.2"/>
  <cols>
    <col min="1" max="1" width="4.1640625" bestFit="1" customWidth="1"/>
    <col min="2" max="5" width="8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 s="2"/>
    </row>
    <row r="3" spans="1:21" x14ac:dyDescent="0.2">
      <c r="A3">
        <v>1</v>
      </c>
      <c r="B3">
        <v>0.40472399999999997</v>
      </c>
      <c r="C3">
        <v>0.118591</v>
      </c>
      <c r="D3">
        <v>0.11816400000000001</v>
      </c>
      <c r="E3">
        <v>0</v>
      </c>
    </row>
    <row r="4" spans="1:21" x14ac:dyDescent="0.2">
      <c r="A4">
        <v>2</v>
      </c>
      <c r="B4">
        <v>0.45812999999999998</v>
      </c>
      <c r="C4">
        <v>0.391571</v>
      </c>
      <c r="D4">
        <v>0.390625</v>
      </c>
      <c r="E4">
        <v>2.2499999999999999E-4</v>
      </c>
    </row>
    <row r="5" spans="1:21" x14ac:dyDescent="0.2">
      <c r="A5">
        <v>3</v>
      </c>
      <c r="B5">
        <v>0.50888100000000003</v>
      </c>
      <c r="C5">
        <v>0.49899300000000002</v>
      </c>
      <c r="D5">
        <v>0.49804700000000002</v>
      </c>
      <c r="E5">
        <v>7.4399999999999998E-4</v>
      </c>
    </row>
    <row r="6" spans="1:21" x14ac:dyDescent="0.2">
      <c r="A6">
        <v>4</v>
      </c>
      <c r="B6">
        <v>0.55569500000000005</v>
      </c>
      <c r="C6">
        <v>0.55911299999999997</v>
      </c>
      <c r="D6">
        <v>0.55859400000000003</v>
      </c>
      <c r="E6">
        <v>4.86E-4</v>
      </c>
    </row>
    <row r="7" spans="1:21" x14ac:dyDescent="0.2">
      <c r="A7">
        <v>5</v>
      </c>
      <c r="B7">
        <v>0.59747300000000003</v>
      </c>
      <c r="C7">
        <v>0.610626</v>
      </c>
      <c r="D7">
        <v>0.61035200000000001</v>
      </c>
      <c r="E7">
        <f>0.000465</f>
        <v>4.6500000000000003E-4</v>
      </c>
    </row>
    <row r="8" spans="1:21" x14ac:dyDescent="0.2">
      <c r="A8">
        <v>6</v>
      </c>
      <c r="B8">
        <v>0.63311799999999996</v>
      </c>
      <c r="C8">
        <v>0.65637199999999996</v>
      </c>
      <c r="D8">
        <v>0.65625</v>
      </c>
      <c r="E8">
        <v>1.8699999999999999E-4</v>
      </c>
    </row>
    <row r="9" spans="1:21" x14ac:dyDescent="0.2">
      <c r="A9">
        <v>7</v>
      </c>
      <c r="B9">
        <v>0.66180399999999995</v>
      </c>
      <c r="C9">
        <v>0.69540400000000002</v>
      </c>
      <c r="D9">
        <v>0.69531200000000004</v>
      </c>
      <c r="E9">
        <v>2.2769999999999999E-3</v>
      </c>
    </row>
    <row r="10" spans="1:21" x14ac:dyDescent="0.2">
      <c r="A10">
        <v>8</v>
      </c>
      <c r="B10">
        <v>0.68279999999999996</v>
      </c>
      <c r="C10">
        <v>0.72680699999999998</v>
      </c>
      <c r="D10">
        <v>0.72656200000000004</v>
      </c>
      <c r="E10">
        <v>1.1460000000000001E-3</v>
      </c>
    </row>
    <row r="11" spans="1:21" x14ac:dyDescent="0.2">
      <c r="A11">
        <v>9</v>
      </c>
      <c r="B11">
        <v>0.69561799999999996</v>
      </c>
      <c r="C11">
        <v>0.74978599999999995</v>
      </c>
      <c r="D11">
        <v>0.74902299999999999</v>
      </c>
      <c r="E11">
        <f>0.00282</f>
        <v>2.82E-3</v>
      </c>
    </row>
    <row r="12" spans="1:21" x14ac:dyDescent="0.2">
      <c r="A12">
        <v>10</v>
      </c>
      <c r="B12">
        <v>0.69995099999999999</v>
      </c>
      <c r="C12">
        <v>0.76379399999999997</v>
      </c>
      <c r="D12">
        <v>0.76367200000000002</v>
      </c>
      <c r="E12">
        <f>0.000811</f>
        <v>8.1099999999999998E-4</v>
      </c>
    </row>
    <row r="13" spans="1:21" x14ac:dyDescent="0.2">
      <c r="A13">
        <v>11</v>
      </c>
      <c r="B13">
        <v>0.69564800000000004</v>
      </c>
      <c r="C13">
        <v>0.76849400000000001</v>
      </c>
      <c r="D13">
        <v>0.76757799999999998</v>
      </c>
      <c r="E13">
        <v>6.3470000000000002E-3</v>
      </c>
    </row>
    <row r="14" spans="1:21" x14ac:dyDescent="0.2">
      <c r="A14">
        <v>12</v>
      </c>
      <c r="B14">
        <v>0.68283099999999997</v>
      </c>
      <c r="C14">
        <v>0.763733</v>
      </c>
      <c r="D14">
        <v>0.76367200000000002</v>
      </c>
      <c r="E14">
        <v>2.8379999999999998E-3</v>
      </c>
      <c r="U14" s="1"/>
    </row>
    <row r="15" spans="1:21" x14ac:dyDescent="0.2">
      <c r="A15">
        <v>13</v>
      </c>
      <c r="B15">
        <v>0.66183499999999995</v>
      </c>
      <c r="C15">
        <v>0.74963400000000002</v>
      </c>
      <c r="D15">
        <v>0.74902299999999999</v>
      </c>
      <c r="E15">
        <f>0.00981</f>
        <v>9.8099999999999993E-3</v>
      </c>
    </row>
    <row r="16" spans="1:21" x14ac:dyDescent="0.2">
      <c r="A16">
        <v>14</v>
      </c>
      <c r="B16">
        <v>0.63311799999999996</v>
      </c>
      <c r="C16">
        <v>0.72656200000000004</v>
      </c>
      <c r="D16">
        <v>0.72656200000000004</v>
      </c>
      <c r="E16">
        <f>0.002634</f>
        <v>2.6340000000000001E-3</v>
      </c>
    </row>
    <row r="17" spans="1:5" x14ac:dyDescent="0.2">
      <c r="A17">
        <v>15</v>
      </c>
      <c r="B17">
        <v>0.59744299999999995</v>
      </c>
      <c r="C17">
        <v>0.69506800000000002</v>
      </c>
      <c r="D17">
        <v>0.69433599999999995</v>
      </c>
      <c r="E17">
        <v>2.1974E-2</v>
      </c>
    </row>
    <row r="18" spans="1:5" x14ac:dyDescent="0.2">
      <c r="A18">
        <v>16</v>
      </c>
      <c r="B18">
        <v>0.55569500000000005</v>
      </c>
      <c r="C18">
        <v>0.655945</v>
      </c>
      <c r="D18">
        <v>0.65527299999999999</v>
      </c>
      <c r="E18">
        <f>0.006785</f>
        <v>6.7850000000000002E-3</v>
      </c>
    </row>
    <row r="19" spans="1:5" x14ac:dyDescent="0.2">
      <c r="A19">
        <v>17</v>
      </c>
      <c r="B19">
        <v>0.50885000000000002</v>
      </c>
      <c r="C19">
        <v>0.61013799999999996</v>
      </c>
      <c r="D19">
        <v>0.609375</v>
      </c>
      <c r="E19">
        <f>0.029413</f>
        <v>2.9413000000000002E-2</v>
      </c>
    </row>
    <row r="20" spans="1:5" x14ac:dyDescent="0.2">
      <c r="A20">
        <v>18</v>
      </c>
      <c r="B20">
        <v>0.45812999999999998</v>
      </c>
      <c r="C20">
        <v>0.55880700000000005</v>
      </c>
      <c r="D20">
        <v>0.55859400000000003</v>
      </c>
      <c r="E20">
        <v>3.9444E-2</v>
      </c>
    </row>
    <row r="21" spans="1:5" x14ac:dyDescent="0.2">
      <c r="A21">
        <v>19</v>
      </c>
      <c r="B21">
        <v>0.40472399999999997</v>
      </c>
      <c r="C21">
        <v>0.50320399999999998</v>
      </c>
      <c r="D21">
        <v>0.50292999999999999</v>
      </c>
      <c r="E21">
        <f>0.008761</f>
        <v>8.7609999999999997E-3</v>
      </c>
    </row>
    <row r="22" spans="1:5" x14ac:dyDescent="0.2">
      <c r="A22">
        <v>20</v>
      </c>
      <c r="B22">
        <v>0.34997600000000001</v>
      </c>
      <c r="C22">
        <v>0.44467200000000001</v>
      </c>
      <c r="D22">
        <v>0.44433600000000001</v>
      </c>
      <c r="E22">
        <f>0.014411</f>
        <v>1.4411E-2</v>
      </c>
    </row>
    <row r="23" spans="1:5" x14ac:dyDescent="0.2">
      <c r="A23">
        <v>21</v>
      </c>
      <c r="B23">
        <v>0.29522700000000002</v>
      </c>
      <c r="C23">
        <v>0.38467400000000002</v>
      </c>
      <c r="D23">
        <v>0.38378899999999999</v>
      </c>
      <c r="E23">
        <v>7.0569999999999999E-3</v>
      </c>
    </row>
    <row r="24" spans="1:5" x14ac:dyDescent="0.2">
      <c r="A24">
        <v>22</v>
      </c>
      <c r="B24">
        <v>0.24185200000000001</v>
      </c>
      <c r="C24">
        <v>0.32470700000000002</v>
      </c>
      <c r="D24">
        <v>0.32421899999999998</v>
      </c>
      <c r="E24">
        <v>7.7099999999999998E-3</v>
      </c>
    </row>
    <row r="25" spans="1:5" x14ac:dyDescent="0.2">
      <c r="A25">
        <v>23</v>
      </c>
      <c r="B25">
        <v>0.19110099999999999</v>
      </c>
      <c r="C25">
        <v>0.26620500000000002</v>
      </c>
      <c r="D25">
        <v>0.265625</v>
      </c>
      <c r="E25">
        <f>0.003799</f>
        <v>3.7989999999999999E-3</v>
      </c>
    </row>
    <row r="26" spans="1:5" x14ac:dyDescent="0.2">
      <c r="A26">
        <v>24</v>
      </c>
      <c r="B26">
        <v>0.144287</v>
      </c>
      <c r="C26">
        <v>0.21063200000000001</v>
      </c>
      <c r="D26">
        <v>0.20996100000000001</v>
      </c>
      <c r="E26">
        <f>0.003993</f>
        <v>3.993E-3</v>
      </c>
    </row>
    <row r="27" spans="1:5" x14ac:dyDescent="0.2">
      <c r="A27">
        <v>25</v>
      </c>
      <c r="B27">
        <v>0.10253900000000001</v>
      </c>
      <c r="C27">
        <v>0.159332</v>
      </c>
      <c r="D27">
        <v>0.15917999999999999</v>
      </c>
      <c r="E27">
        <v>2.483E-3</v>
      </c>
    </row>
    <row r="28" spans="1:5" x14ac:dyDescent="0.2">
      <c r="A28">
        <v>26</v>
      </c>
      <c r="B28">
        <v>6.6864000000000007E-2</v>
      </c>
      <c r="C28">
        <v>0.113617</v>
      </c>
      <c r="D28">
        <v>0.11328100000000001</v>
      </c>
      <c r="E28">
        <v>2.5860000000000002E-3</v>
      </c>
    </row>
    <row r="29" spans="1:5" x14ac:dyDescent="0.2">
      <c r="A29">
        <v>27</v>
      </c>
      <c r="B29">
        <v>3.8177000000000003E-2</v>
      </c>
      <c r="C29">
        <v>7.4553999999999995E-2</v>
      </c>
      <c r="D29">
        <v>7.4218999999999993E-2</v>
      </c>
      <c r="E29">
        <f>0.00102</f>
        <v>1.0200000000000001E-3</v>
      </c>
    </row>
    <row r="30" spans="1:5" x14ac:dyDescent="0.2">
      <c r="A30">
        <v>28</v>
      </c>
      <c r="B30">
        <v>1.7151E-2</v>
      </c>
      <c r="C30">
        <v>4.3152000000000003E-2</v>
      </c>
      <c r="D30">
        <v>4.2969E-2</v>
      </c>
      <c r="E30">
        <f>0.001178</f>
        <v>1.178E-3</v>
      </c>
    </row>
    <row r="31" spans="1:5" x14ac:dyDescent="0.2">
      <c r="A31">
        <v>29</v>
      </c>
      <c r="B31">
        <v>4.3030000000000004E-3</v>
      </c>
      <c r="C31">
        <v>2.0142E-2</v>
      </c>
      <c r="D31">
        <v>1.9531E-2</v>
      </c>
      <c r="E31">
        <v>6.3500000000000004E-4</v>
      </c>
    </row>
    <row r="32" spans="1:5" x14ac:dyDescent="0.2">
      <c r="A32">
        <v>30</v>
      </c>
      <c r="B32">
        <v>0</v>
      </c>
      <c r="C32">
        <v>6.1339999999999997E-3</v>
      </c>
      <c r="D32">
        <v>5.8589999999999996E-3</v>
      </c>
      <c r="E32">
        <v>7.2800000000000002E-4</v>
      </c>
    </row>
    <row r="33" spans="1:5" x14ac:dyDescent="0.2">
      <c r="A33">
        <v>31</v>
      </c>
      <c r="B33">
        <v>4.333E-3</v>
      </c>
      <c r="C33">
        <v>1.4649999999999999E-3</v>
      </c>
      <c r="D33">
        <v>9.77E-4</v>
      </c>
      <c r="E33">
        <f>0.000148</f>
        <v>1.4799999999999999E-4</v>
      </c>
    </row>
    <row r="34" spans="1:5" x14ac:dyDescent="0.2">
      <c r="A34">
        <v>32</v>
      </c>
      <c r="B34">
        <v>1.7151E-2</v>
      </c>
      <c r="C34">
        <v>6.2560000000000003E-3</v>
      </c>
      <c r="D34">
        <v>5.8589999999999996E-3</v>
      </c>
      <c r="E34">
        <f>0.00018</f>
        <v>1.8000000000000001E-4</v>
      </c>
    </row>
    <row r="35" spans="1:5" x14ac:dyDescent="0.2">
      <c r="A35">
        <v>33</v>
      </c>
      <c r="B35">
        <v>3.8177000000000003E-2</v>
      </c>
      <c r="C35">
        <v>2.0355000000000002E-2</v>
      </c>
      <c r="D35">
        <v>1.9531E-2</v>
      </c>
      <c r="E35">
        <v>2.4399999999999999E-4</v>
      </c>
    </row>
    <row r="36" spans="1:5" x14ac:dyDescent="0.2">
      <c r="A36">
        <v>34</v>
      </c>
      <c r="B36">
        <v>6.6864000000000007E-2</v>
      </c>
      <c r="C36">
        <v>4.3427E-2</v>
      </c>
      <c r="D36">
        <v>4.2969E-2</v>
      </c>
      <c r="E36">
        <v>3.8999999999999999E-4</v>
      </c>
    </row>
    <row r="37" spans="1:5" x14ac:dyDescent="0.2">
      <c r="A37">
        <v>35</v>
      </c>
      <c r="B37">
        <v>0.10253900000000001</v>
      </c>
      <c r="C37">
        <v>7.4889999999999998E-2</v>
      </c>
      <c r="D37">
        <v>7.4218999999999993E-2</v>
      </c>
      <c r="E37">
        <v>4.64E-4</v>
      </c>
    </row>
    <row r="38" spans="1:5" x14ac:dyDescent="0.2">
      <c r="A38">
        <v>36</v>
      </c>
      <c r="B38">
        <v>0.144287</v>
      </c>
      <c r="C38">
        <v>0.114014</v>
      </c>
      <c r="D38">
        <v>0.11328100000000001</v>
      </c>
      <c r="E38">
        <v>5.1599999999999997E-4</v>
      </c>
    </row>
    <row r="39" spans="1:5" x14ac:dyDescent="0.2">
      <c r="A39">
        <v>37</v>
      </c>
      <c r="B39">
        <v>0.19110099999999999</v>
      </c>
      <c r="C39">
        <v>0.15978999999999999</v>
      </c>
      <c r="D39">
        <v>0.15917999999999999</v>
      </c>
      <c r="E39">
        <v>5.7200000000000003E-4</v>
      </c>
    </row>
    <row r="40" spans="1:5" x14ac:dyDescent="0.2">
      <c r="A40">
        <v>38</v>
      </c>
      <c r="B40">
        <v>0.24185200000000001</v>
      </c>
      <c r="C40">
        <v>0.211121</v>
      </c>
      <c r="D40">
        <v>0.21093799999999999</v>
      </c>
      <c r="E40">
        <v>6.4400000000000004E-4</v>
      </c>
    </row>
    <row r="41" spans="1:5" x14ac:dyDescent="0.2">
      <c r="A41">
        <v>39</v>
      </c>
      <c r="B41">
        <v>0.29525800000000002</v>
      </c>
      <c r="C41">
        <v>0.26675399999999999</v>
      </c>
      <c r="D41">
        <v>0.26660200000000001</v>
      </c>
      <c r="E41">
        <v>6.9499999999999998E-4</v>
      </c>
    </row>
    <row r="42" spans="1:5" x14ac:dyDescent="0.2">
      <c r="A42">
        <v>40</v>
      </c>
      <c r="B42">
        <v>0.34997600000000001</v>
      </c>
      <c r="C42">
        <v>0.32528699999999999</v>
      </c>
      <c r="D42">
        <v>0.32519500000000001</v>
      </c>
      <c r="E42">
        <v>7.5699999999999997E-4</v>
      </c>
    </row>
    <row r="43" spans="1:5" x14ac:dyDescent="0.2">
      <c r="A43">
        <v>41</v>
      </c>
      <c r="B43">
        <v>0.40472399999999997</v>
      </c>
      <c r="C43">
        <v>0.38528400000000002</v>
      </c>
      <c r="D43">
        <v>0.384766</v>
      </c>
      <c r="E43">
        <v>7.9900000000000001E-4</v>
      </c>
    </row>
    <row r="44" spans="1:5" x14ac:dyDescent="0.2">
      <c r="A44">
        <v>42</v>
      </c>
      <c r="B44">
        <v>0.45812999999999998</v>
      </c>
      <c r="C44">
        <v>0.44525100000000001</v>
      </c>
      <c r="D44">
        <v>0.44433600000000001</v>
      </c>
      <c r="E44">
        <v>8.5999999999999998E-4</v>
      </c>
    </row>
    <row r="45" spans="1:5" x14ac:dyDescent="0.2">
      <c r="A45">
        <v>43</v>
      </c>
      <c r="B45">
        <v>0.50885000000000002</v>
      </c>
      <c r="C45">
        <v>0.50375400000000004</v>
      </c>
      <c r="D45">
        <v>0.50292999999999999</v>
      </c>
      <c r="E45">
        <v>8.8500000000000004E-4</v>
      </c>
    </row>
    <row r="46" spans="1:5" x14ac:dyDescent="0.2">
      <c r="A46">
        <v>44</v>
      </c>
      <c r="B46">
        <v>0.55569500000000005</v>
      </c>
      <c r="C46">
        <v>0.55935699999999999</v>
      </c>
      <c r="D46">
        <v>0.55859400000000003</v>
      </c>
      <c r="E46">
        <v>9.2800000000000001E-4</v>
      </c>
    </row>
    <row r="47" spans="1:5" x14ac:dyDescent="0.2">
      <c r="A47">
        <v>45</v>
      </c>
      <c r="B47">
        <v>0.59747300000000003</v>
      </c>
      <c r="C47">
        <v>0.61065700000000001</v>
      </c>
      <c r="D47">
        <v>0.61035200000000001</v>
      </c>
      <c r="E47">
        <v>9.4499999999999998E-4</v>
      </c>
    </row>
    <row r="48" spans="1:5" x14ac:dyDescent="0.2">
      <c r="A48">
        <v>46</v>
      </c>
      <c r="B48">
        <v>0.63314800000000004</v>
      </c>
      <c r="C48">
        <v>0.65637199999999996</v>
      </c>
      <c r="D48">
        <v>0.65625</v>
      </c>
      <c r="E48">
        <v>9.6299999999999999E-4</v>
      </c>
    </row>
    <row r="49" spans="1:5" x14ac:dyDescent="0.2">
      <c r="A49">
        <v>47</v>
      </c>
      <c r="B49">
        <v>0.66180399999999995</v>
      </c>
      <c r="C49">
        <v>0.69543500000000003</v>
      </c>
      <c r="D49">
        <v>0.69531200000000004</v>
      </c>
      <c r="E49">
        <v>9.6299999999999999E-4</v>
      </c>
    </row>
    <row r="50" spans="1:5" x14ac:dyDescent="0.2">
      <c r="A50">
        <v>48</v>
      </c>
      <c r="B50">
        <v>0.68283099999999997</v>
      </c>
      <c r="C50">
        <v>0.72680699999999998</v>
      </c>
      <c r="D50">
        <v>0.72656200000000004</v>
      </c>
      <c r="E50">
        <v>9.6299999999999999E-4</v>
      </c>
    </row>
    <row r="51" spans="1:5" x14ac:dyDescent="0.2">
      <c r="A51">
        <v>49</v>
      </c>
      <c r="B51">
        <v>0.69561799999999996</v>
      </c>
      <c r="C51">
        <v>0.74978599999999995</v>
      </c>
      <c r="D51">
        <v>0.74902299999999999</v>
      </c>
      <c r="E51">
        <v>9.4600000000000001E-4</v>
      </c>
    </row>
    <row r="52" spans="1:5" x14ac:dyDescent="0.2">
      <c r="A52">
        <v>50</v>
      </c>
      <c r="B52">
        <v>0.69995099999999999</v>
      </c>
      <c r="C52">
        <v>0.76379399999999997</v>
      </c>
      <c r="D52">
        <v>0.76367200000000002</v>
      </c>
      <c r="E52">
        <v>9.2599999999999996E-4</v>
      </c>
    </row>
    <row r="53" spans="1:5" x14ac:dyDescent="0.2">
      <c r="A53">
        <v>51</v>
      </c>
      <c r="B53">
        <v>0.69561799999999996</v>
      </c>
      <c r="C53">
        <v>0.76846300000000001</v>
      </c>
      <c r="D53">
        <v>0.76757799999999998</v>
      </c>
      <c r="E53">
        <v>8.8400000000000002E-4</v>
      </c>
    </row>
    <row r="54" spans="1:5" x14ac:dyDescent="0.2">
      <c r="A54">
        <v>52</v>
      </c>
      <c r="B54">
        <v>0.68283099999999997</v>
      </c>
      <c r="C54">
        <v>0.76370199999999999</v>
      </c>
      <c r="D54">
        <v>0.76367200000000002</v>
      </c>
      <c r="E54">
        <v>8.5800000000000004E-4</v>
      </c>
    </row>
    <row r="55" spans="1:5" x14ac:dyDescent="0.2">
      <c r="A55">
        <v>53</v>
      </c>
      <c r="B55">
        <v>0.66180399999999995</v>
      </c>
      <c r="C55">
        <v>0.74963400000000002</v>
      </c>
      <c r="D55">
        <v>0.74902299999999999</v>
      </c>
      <c r="E55">
        <v>8.0599999999999997E-4</v>
      </c>
    </row>
    <row r="56" spans="1:5" x14ac:dyDescent="0.2">
      <c r="A56">
        <v>54</v>
      </c>
      <c r="B56">
        <v>0.63314800000000004</v>
      </c>
      <c r="C56">
        <v>0.72656200000000004</v>
      </c>
      <c r="D56">
        <v>0.72656200000000004</v>
      </c>
      <c r="E56">
        <v>7.4899999999999999E-4</v>
      </c>
    </row>
    <row r="57" spans="1:5" x14ac:dyDescent="0.2">
      <c r="A57">
        <v>55</v>
      </c>
      <c r="B57">
        <v>0.59747300000000003</v>
      </c>
      <c r="C57">
        <v>0.69506800000000002</v>
      </c>
      <c r="D57">
        <v>0.69433599999999995</v>
      </c>
      <c r="E57">
        <v>6.9899999999999997E-4</v>
      </c>
    </row>
    <row r="58" spans="1:5" x14ac:dyDescent="0.2">
      <c r="A58">
        <v>56</v>
      </c>
      <c r="B58">
        <v>0.55569500000000005</v>
      </c>
      <c r="C58">
        <v>0.655945</v>
      </c>
      <c r="D58">
        <v>0.65527299999999999</v>
      </c>
      <c r="E58">
        <v>6.3599999999999996E-4</v>
      </c>
    </row>
    <row r="59" spans="1:5" x14ac:dyDescent="0.2">
      <c r="A59">
        <v>57</v>
      </c>
      <c r="B59">
        <v>0.50885000000000002</v>
      </c>
      <c r="C59">
        <v>0.61016800000000004</v>
      </c>
      <c r="D59">
        <v>0.609375</v>
      </c>
      <c r="E59">
        <v>5.8200000000000005E-4</v>
      </c>
    </row>
    <row r="60" spans="1:5" x14ac:dyDescent="0.2">
      <c r="A60">
        <v>58</v>
      </c>
      <c r="B60">
        <v>0.45812999999999998</v>
      </c>
      <c r="C60">
        <v>0.55880700000000005</v>
      </c>
      <c r="D60">
        <v>0.55859400000000003</v>
      </c>
      <c r="E60">
        <v>5.13E-4</v>
      </c>
    </row>
    <row r="61" spans="1:5" x14ac:dyDescent="0.2">
      <c r="A61">
        <v>59</v>
      </c>
      <c r="B61">
        <v>0.40472399999999997</v>
      </c>
      <c r="C61">
        <v>0.50320399999999998</v>
      </c>
      <c r="D61">
        <v>0.50292999999999999</v>
      </c>
      <c r="E61">
        <v>4.5399999999999998E-4</v>
      </c>
    </row>
    <row r="62" spans="1:5" x14ac:dyDescent="0.2">
      <c r="A62">
        <v>60</v>
      </c>
      <c r="B62">
        <v>0.34997600000000001</v>
      </c>
      <c r="C62">
        <v>0.44467200000000001</v>
      </c>
      <c r="D62">
        <v>0.44433600000000001</v>
      </c>
      <c r="E62">
        <v>4.06E-4</v>
      </c>
    </row>
    <row r="63" spans="1:5" x14ac:dyDescent="0.2">
      <c r="A63">
        <v>61</v>
      </c>
      <c r="B63">
        <v>0.29525800000000002</v>
      </c>
      <c r="C63">
        <v>0.38467400000000002</v>
      </c>
      <c r="D63">
        <v>0.38378899999999999</v>
      </c>
      <c r="E63">
        <v>3.5199999999999999E-4</v>
      </c>
    </row>
    <row r="64" spans="1:5" x14ac:dyDescent="0.2">
      <c r="A64">
        <v>62</v>
      </c>
      <c r="B64">
        <v>0.24185200000000001</v>
      </c>
      <c r="C64">
        <v>0.32470700000000002</v>
      </c>
      <c r="D64">
        <v>0.32421899999999998</v>
      </c>
      <c r="E64">
        <v>2.9100000000000003E-4</v>
      </c>
    </row>
    <row r="65" spans="1:5" x14ac:dyDescent="0.2">
      <c r="A65">
        <v>63</v>
      </c>
      <c r="B65">
        <v>0.19110099999999999</v>
      </c>
      <c r="C65">
        <v>0.26617400000000002</v>
      </c>
      <c r="D65">
        <v>0.265625</v>
      </c>
      <c r="E65">
        <v>2.7700000000000001E-4</v>
      </c>
    </row>
    <row r="66" spans="1:5" x14ac:dyDescent="0.2">
      <c r="A66">
        <v>64</v>
      </c>
      <c r="B66">
        <v>0.144287</v>
      </c>
      <c r="C66">
        <v>0.21060200000000001</v>
      </c>
      <c r="D66">
        <v>0.20996100000000001</v>
      </c>
      <c r="E66">
        <v>2.2599999999999999E-4</v>
      </c>
    </row>
    <row r="67" spans="1:5" x14ac:dyDescent="0.2">
      <c r="A67">
        <v>65</v>
      </c>
      <c r="B67">
        <v>0.10253900000000001</v>
      </c>
      <c r="C67">
        <v>0.159332</v>
      </c>
      <c r="D67">
        <v>0.15917999999999999</v>
      </c>
      <c r="E67">
        <v>2.05E-4</v>
      </c>
    </row>
    <row r="68" spans="1:5" x14ac:dyDescent="0.2">
      <c r="A68">
        <v>66</v>
      </c>
      <c r="B68">
        <v>6.6864000000000007E-2</v>
      </c>
      <c r="C68">
        <v>0.113617</v>
      </c>
      <c r="D68">
        <v>0.11328100000000001</v>
      </c>
      <c r="E68">
        <v>2.0100000000000001E-4</v>
      </c>
    </row>
    <row r="69" spans="1:5" x14ac:dyDescent="0.2">
      <c r="A69">
        <v>67</v>
      </c>
      <c r="B69">
        <v>3.8177000000000003E-2</v>
      </c>
      <c r="C69">
        <v>7.4553999999999995E-2</v>
      </c>
      <c r="D69">
        <v>7.4218999999999993E-2</v>
      </c>
      <c r="E69">
        <v>1.8799999999999999E-4</v>
      </c>
    </row>
    <row r="70" spans="1:5" x14ac:dyDescent="0.2">
      <c r="A70">
        <v>68</v>
      </c>
      <c r="B70">
        <v>1.7151E-2</v>
      </c>
      <c r="C70">
        <v>4.3152000000000003E-2</v>
      </c>
      <c r="D70">
        <v>4.2969E-2</v>
      </c>
      <c r="E70">
        <v>1.8799999999999999E-4</v>
      </c>
    </row>
    <row r="71" spans="1:5" x14ac:dyDescent="0.2">
      <c r="A71">
        <v>69</v>
      </c>
      <c r="B71">
        <v>4.333E-3</v>
      </c>
      <c r="C71">
        <v>2.0171999999999999E-2</v>
      </c>
      <c r="D71">
        <v>1.9531E-2</v>
      </c>
      <c r="E71">
        <v>2.13E-4</v>
      </c>
    </row>
    <row r="72" spans="1:5" x14ac:dyDescent="0.2">
      <c r="A72">
        <v>70</v>
      </c>
      <c r="B72">
        <v>3.1000000000000001E-5</v>
      </c>
      <c r="C72">
        <v>6.1339999999999997E-3</v>
      </c>
      <c r="D72">
        <v>5.8589999999999996E-3</v>
      </c>
      <c r="E72">
        <v>2.34E-4</v>
      </c>
    </row>
    <row r="73" spans="1:5" x14ac:dyDescent="0.2">
      <c r="A73">
        <v>71</v>
      </c>
      <c r="B73">
        <v>4.3030000000000004E-3</v>
      </c>
      <c r="C73">
        <v>1.4649999999999999E-3</v>
      </c>
      <c r="D73">
        <v>9.77E-4</v>
      </c>
      <c r="E73">
        <v>2.5999999999999998E-4</v>
      </c>
    </row>
    <row r="74" spans="1:5" x14ac:dyDescent="0.2">
      <c r="A74">
        <v>72</v>
      </c>
      <c r="B74">
        <v>1.7151E-2</v>
      </c>
      <c r="C74">
        <v>6.2259999999999998E-3</v>
      </c>
      <c r="D74">
        <v>5.8589999999999996E-3</v>
      </c>
      <c r="E74">
        <v>2.99E-4</v>
      </c>
    </row>
    <row r="75" spans="1:5" x14ac:dyDescent="0.2">
      <c r="A75">
        <v>73</v>
      </c>
      <c r="B75">
        <v>3.8177000000000003E-2</v>
      </c>
      <c r="C75">
        <v>2.0355000000000002E-2</v>
      </c>
      <c r="D75">
        <v>1.9531E-2</v>
      </c>
      <c r="E75">
        <v>3.6099999999999999E-4</v>
      </c>
    </row>
    <row r="76" spans="1:5" x14ac:dyDescent="0.2">
      <c r="A76">
        <v>74</v>
      </c>
      <c r="B76">
        <v>6.6864000000000007E-2</v>
      </c>
      <c r="C76">
        <v>4.3427E-2</v>
      </c>
      <c r="D76">
        <v>4.2969E-2</v>
      </c>
      <c r="E76">
        <v>3.9100000000000002E-4</v>
      </c>
    </row>
    <row r="77" spans="1:5" x14ac:dyDescent="0.2">
      <c r="A77">
        <v>75</v>
      </c>
      <c r="B77">
        <v>0.10253900000000001</v>
      </c>
      <c r="C77">
        <v>7.4921000000000001E-2</v>
      </c>
      <c r="D77">
        <v>7.4218999999999993E-2</v>
      </c>
      <c r="E77">
        <v>4.6500000000000003E-4</v>
      </c>
    </row>
    <row r="78" spans="1:5" x14ac:dyDescent="0.2">
      <c r="A78">
        <v>76</v>
      </c>
      <c r="B78">
        <v>0.144287</v>
      </c>
      <c r="C78">
        <v>0.114014</v>
      </c>
      <c r="D78">
        <v>0.11328100000000001</v>
      </c>
      <c r="E78">
        <v>5.1599999999999997E-4</v>
      </c>
    </row>
    <row r="79" spans="1:5" x14ac:dyDescent="0.2">
      <c r="A79">
        <v>77</v>
      </c>
      <c r="B79">
        <v>0.19110099999999999</v>
      </c>
      <c r="C79">
        <v>0.15978999999999999</v>
      </c>
      <c r="D79">
        <v>0.15917999999999999</v>
      </c>
      <c r="E79">
        <v>5.6899999999999995E-4</v>
      </c>
    </row>
    <row r="80" spans="1:5" x14ac:dyDescent="0.2">
      <c r="A80">
        <v>78</v>
      </c>
      <c r="B80">
        <v>0.24185200000000001</v>
      </c>
      <c r="C80">
        <v>0.211121</v>
      </c>
      <c r="D80">
        <v>0.21093799999999999</v>
      </c>
      <c r="E80">
        <v>6.5300000000000004E-4</v>
      </c>
    </row>
    <row r="81" spans="1:5" x14ac:dyDescent="0.2">
      <c r="A81">
        <v>79</v>
      </c>
      <c r="B81">
        <v>0.29522700000000002</v>
      </c>
      <c r="C81">
        <v>0.26675399999999999</v>
      </c>
      <c r="D81">
        <v>0.26660200000000001</v>
      </c>
      <c r="E81">
        <v>6.8999999999999997E-4</v>
      </c>
    </row>
    <row r="82" spans="1:5" x14ac:dyDescent="0.2">
      <c r="A82">
        <v>80</v>
      </c>
      <c r="B82">
        <v>0.34997600000000001</v>
      </c>
      <c r="C82">
        <v>0.32528699999999999</v>
      </c>
      <c r="D82">
        <v>0.32519500000000001</v>
      </c>
      <c r="E82">
        <v>7.5100000000000004E-4</v>
      </c>
    </row>
    <row r="83" spans="1:5" x14ac:dyDescent="0.2">
      <c r="A83">
        <v>81</v>
      </c>
      <c r="B83">
        <v>0.40472399999999997</v>
      </c>
      <c r="C83">
        <v>0.38528400000000002</v>
      </c>
      <c r="D83">
        <v>0.384766</v>
      </c>
      <c r="E83">
        <v>8.0800000000000002E-4</v>
      </c>
    </row>
    <row r="84" spans="1:5" x14ac:dyDescent="0.2">
      <c r="A84">
        <v>82</v>
      </c>
      <c r="B84">
        <v>0.45812999999999998</v>
      </c>
      <c r="C84">
        <v>0.44525100000000001</v>
      </c>
      <c r="D84">
        <v>0.44433600000000001</v>
      </c>
      <c r="E84">
        <v>8.5899999999999995E-4</v>
      </c>
    </row>
    <row r="85" spans="1:5" x14ac:dyDescent="0.2">
      <c r="A85">
        <v>83</v>
      </c>
      <c r="B85">
        <v>0.50885000000000002</v>
      </c>
      <c r="C85">
        <v>0.50375400000000004</v>
      </c>
      <c r="D85">
        <v>0.50292999999999999</v>
      </c>
      <c r="E85">
        <v>8.83E-4</v>
      </c>
    </row>
    <row r="86" spans="1:5" x14ac:dyDescent="0.2">
      <c r="A86">
        <v>84</v>
      </c>
      <c r="B86">
        <v>0.55569500000000005</v>
      </c>
      <c r="C86">
        <v>0.55932599999999999</v>
      </c>
      <c r="D86">
        <v>0.55859400000000003</v>
      </c>
      <c r="E86">
        <v>9.2100000000000005E-4</v>
      </c>
    </row>
    <row r="87" spans="1:5" x14ac:dyDescent="0.2">
      <c r="A87">
        <v>85</v>
      </c>
      <c r="B87">
        <v>0.59744299999999995</v>
      </c>
      <c r="C87">
        <v>0.610626</v>
      </c>
      <c r="D87">
        <v>0.61035200000000001</v>
      </c>
      <c r="E87">
        <v>9.5799999999999998E-4</v>
      </c>
    </row>
    <row r="88" spans="1:5" x14ac:dyDescent="0.2">
      <c r="A88">
        <v>86</v>
      </c>
      <c r="B88">
        <v>0.63311799999999996</v>
      </c>
      <c r="C88">
        <v>0.65637199999999996</v>
      </c>
      <c r="D88">
        <v>0.65625</v>
      </c>
      <c r="E88">
        <v>9.5E-4</v>
      </c>
    </row>
    <row r="89" spans="1:5" x14ac:dyDescent="0.2">
      <c r="A89">
        <v>87</v>
      </c>
      <c r="B89">
        <v>0.66183499999999995</v>
      </c>
      <c r="C89">
        <v>0.69543500000000003</v>
      </c>
      <c r="D89">
        <v>0.69531200000000004</v>
      </c>
      <c r="E89">
        <v>9.7099999999999997E-4</v>
      </c>
    </row>
    <row r="90" spans="1:5" x14ac:dyDescent="0.2">
      <c r="A90">
        <v>88</v>
      </c>
      <c r="B90">
        <v>0.68283099999999997</v>
      </c>
      <c r="C90">
        <v>0.72683699999999996</v>
      </c>
      <c r="D90">
        <v>0.72656200000000004</v>
      </c>
      <c r="E90">
        <v>9.5399999999999999E-4</v>
      </c>
    </row>
    <row r="91" spans="1:5" x14ac:dyDescent="0.2">
      <c r="A91">
        <v>89</v>
      </c>
      <c r="B91">
        <v>0.69564800000000004</v>
      </c>
      <c r="C91">
        <v>0.74981699999999996</v>
      </c>
      <c r="D91">
        <v>0.74902299999999999</v>
      </c>
      <c r="E91">
        <v>9.5600000000000004E-4</v>
      </c>
    </row>
    <row r="92" spans="1:5" x14ac:dyDescent="0.2">
      <c r="A92">
        <v>90</v>
      </c>
      <c r="B92">
        <v>0.69995099999999999</v>
      </c>
      <c r="C92">
        <v>0.76379399999999997</v>
      </c>
      <c r="D92">
        <v>0.76367200000000002</v>
      </c>
      <c r="E92">
        <v>9.1399999999999999E-4</v>
      </c>
    </row>
    <row r="93" spans="1:5" x14ac:dyDescent="0.2">
      <c r="A93">
        <v>91</v>
      </c>
      <c r="B93">
        <v>0.69561799999999996</v>
      </c>
      <c r="C93">
        <v>0.76846300000000001</v>
      </c>
      <c r="D93">
        <v>0.76757799999999998</v>
      </c>
      <c r="E93">
        <v>8.9599999999999999E-4</v>
      </c>
    </row>
    <row r="94" spans="1:5" x14ac:dyDescent="0.2">
      <c r="A94">
        <v>92</v>
      </c>
      <c r="B94">
        <v>0.68279999999999996</v>
      </c>
      <c r="C94">
        <v>0.76370199999999999</v>
      </c>
      <c r="D94">
        <v>0.76367200000000002</v>
      </c>
      <c r="E94">
        <v>8.4999999999999995E-4</v>
      </c>
    </row>
    <row r="95" spans="1:5" x14ac:dyDescent="0.2">
      <c r="A95">
        <v>93</v>
      </c>
      <c r="B95">
        <v>0.66180399999999995</v>
      </c>
      <c r="C95">
        <v>0.74960300000000002</v>
      </c>
      <c r="D95">
        <v>0.74902299999999999</v>
      </c>
      <c r="E95">
        <v>8.0699999999999999E-4</v>
      </c>
    </row>
    <row r="96" spans="1:5" x14ac:dyDescent="0.2">
      <c r="A96">
        <v>94</v>
      </c>
      <c r="B96">
        <v>0.63311799999999996</v>
      </c>
      <c r="C96">
        <v>0.72656200000000004</v>
      </c>
      <c r="D96">
        <v>0.72656200000000004</v>
      </c>
      <c r="E96">
        <v>7.5100000000000004E-4</v>
      </c>
    </row>
    <row r="97" spans="1:5" x14ac:dyDescent="0.2">
      <c r="A97">
        <v>95</v>
      </c>
      <c r="B97">
        <v>0.59744299999999995</v>
      </c>
      <c r="C97">
        <v>0.69506800000000002</v>
      </c>
      <c r="D97">
        <v>0.69433599999999995</v>
      </c>
      <c r="E97">
        <v>6.9899999999999997E-4</v>
      </c>
    </row>
    <row r="98" spans="1:5" x14ac:dyDescent="0.2">
      <c r="A98">
        <v>96</v>
      </c>
      <c r="B98">
        <v>0.55569500000000005</v>
      </c>
      <c r="C98">
        <v>0.65597499999999997</v>
      </c>
      <c r="D98">
        <v>0.65527299999999999</v>
      </c>
      <c r="E98">
        <v>6.3599999999999996E-4</v>
      </c>
    </row>
    <row r="99" spans="1:5" x14ac:dyDescent="0.2">
      <c r="A99">
        <v>97</v>
      </c>
      <c r="B99">
        <v>0.50888100000000003</v>
      </c>
      <c r="C99">
        <v>0.61016800000000004</v>
      </c>
      <c r="D99">
        <v>0.609375</v>
      </c>
      <c r="E99">
        <v>5.8E-4</v>
      </c>
    </row>
    <row r="100" spans="1:5" x14ac:dyDescent="0.2">
      <c r="A100">
        <v>98</v>
      </c>
      <c r="B100">
        <v>0.45812999999999998</v>
      </c>
      <c r="C100">
        <v>0.55883799999999995</v>
      </c>
      <c r="D100">
        <v>0.55859400000000003</v>
      </c>
      <c r="E100">
        <v>5.1199999999999998E-4</v>
      </c>
    </row>
    <row r="101" spans="1:5" x14ac:dyDescent="0.2">
      <c r="A101">
        <v>99</v>
      </c>
      <c r="B101">
        <v>0.40472399999999997</v>
      </c>
      <c r="C101">
        <v>0.50320399999999998</v>
      </c>
      <c r="D101">
        <v>0.50292999999999999</v>
      </c>
      <c r="E101">
        <v>4.6200000000000001E-4</v>
      </c>
    </row>
    <row r="102" spans="1:5" x14ac:dyDescent="0.2">
      <c r="A102">
        <v>100</v>
      </c>
      <c r="B102">
        <v>0.34997600000000001</v>
      </c>
      <c r="C102">
        <v>0.44467200000000001</v>
      </c>
      <c r="D102">
        <v>0.44433600000000001</v>
      </c>
      <c r="E102">
        <v>3.9899999999999999E-4</v>
      </c>
    </row>
    <row r="103" spans="1:5" x14ac:dyDescent="0.2">
      <c r="A103">
        <v>101</v>
      </c>
      <c r="B103">
        <v>0.29525800000000002</v>
      </c>
      <c r="C103">
        <v>0.38467400000000002</v>
      </c>
      <c r="D103">
        <v>0.38378899999999999</v>
      </c>
      <c r="E103">
        <v>3.5E-4</v>
      </c>
    </row>
    <row r="104" spans="1:5" x14ac:dyDescent="0.2">
      <c r="A104">
        <v>102</v>
      </c>
      <c r="B104">
        <v>0.24185200000000001</v>
      </c>
      <c r="C104">
        <v>0.32470700000000002</v>
      </c>
      <c r="D104">
        <v>0.32421899999999998</v>
      </c>
      <c r="E104">
        <v>3.0299999999999999E-4</v>
      </c>
    </row>
    <row r="105" spans="1:5" x14ac:dyDescent="0.2">
      <c r="A105">
        <v>103</v>
      </c>
      <c r="B105">
        <v>0.19110099999999999</v>
      </c>
      <c r="C105">
        <v>0.26620500000000002</v>
      </c>
      <c r="D105">
        <v>0.265625</v>
      </c>
      <c r="E105">
        <v>2.6400000000000002E-4</v>
      </c>
    </row>
    <row r="106" spans="1:5" x14ac:dyDescent="0.2">
      <c r="A106">
        <v>104</v>
      </c>
      <c r="B106">
        <v>0.144287</v>
      </c>
      <c r="C106">
        <v>0.21060200000000001</v>
      </c>
      <c r="D106">
        <v>0.20996100000000001</v>
      </c>
      <c r="E106">
        <v>2.3000000000000001E-4</v>
      </c>
    </row>
    <row r="107" spans="1:5" x14ac:dyDescent="0.2">
      <c r="A107">
        <v>105</v>
      </c>
      <c r="B107">
        <v>0.102509</v>
      </c>
      <c r="C107">
        <v>0.159332</v>
      </c>
      <c r="D107">
        <v>0.15917999999999999</v>
      </c>
      <c r="E107">
        <v>2.12E-4</v>
      </c>
    </row>
    <row r="108" spans="1:5" x14ac:dyDescent="0.2">
      <c r="A108">
        <v>106</v>
      </c>
      <c r="B108">
        <v>6.6864000000000007E-2</v>
      </c>
      <c r="C108">
        <v>0.11358600000000001</v>
      </c>
      <c r="D108">
        <v>0.11328100000000001</v>
      </c>
      <c r="E108">
        <v>1.9000000000000001E-4</v>
      </c>
    </row>
    <row r="109" spans="1:5" x14ac:dyDescent="0.2">
      <c r="A109">
        <v>107</v>
      </c>
      <c r="B109">
        <v>3.8177000000000003E-2</v>
      </c>
      <c r="C109">
        <v>7.4553999999999995E-2</v>
      </c>
      <c r="D109">
        <v>7.4218999999999993E-2</v>
      </c>
      <c r="E109">
        <v>1.9000000000000001E-4</v>
      </c>
    </row>
    <row r="110" spans="1:5" x14ac:dyDescent="0.2">
      <c r="A110">
        <v>108</v>
      </c>
      <c r="B110">
        <v>1.7180999999999998E-2</v>
      </c>
      <c r="C110">
        <v>4.3152000000000003E-2</v>
      </c>
      <c r="D110">
        <v>4.2969E-2</v>
      </c>
      <c r="E110">
        <v>2.0000000000000001E-4</v>
      </c>
    </row>
    <row r="111" spans="1:5" x14ac:dyDescent="0.2">
      <c r="A111">
        <v>109</v>
      </c>
      <c r="B111">
        <v>4.3639999999999998E-3</v>
      </c>
      <c r="C111">
        <v>2.0171999999999999E-2</v>
      </c>
      <c r="D111">
        <v>1.9531E-2</v>
      </c>
      <c r="E111">
        <v>1.9900000000000001E-4</v>
      </c>
    </row>
    <row r="112" spans="1:5" x14ac:dyDescent="0.2">
      <c r="A112">
        <v>110</v>
      </c>
      <c r="B112">
        <v>3.1000000000000001E-5</v>
      </c>
      <c r="C112">
        <v>6.1650000000000003E-3</v>
      </c>
      <c r="D112">
        <v>5.8589999999999996E-3</v>
      </c>
      <c r="E112">
        <v>2.42E-4</v>
      </c>
    </row>
    <row r="113" spans="1:5" x14ac:dyDescent="0.2">
      <c r="A113">
        <v>111</v>
      </c>
      <c r="B113">
        <v>4.333E-3</v>
      </c>
      <c r="C113">
        <v>1.4649999999999999E-3</v>
      </c>
      <c r="D113">
        <v>9.77E-4</v>
      </c>
      <c r="E113">
        <v>2.5399999999999999E-4</v>
      </c>
    </row>
    <row r="114" spans="1:5" x14ac:dyDescent="0.2">
      <c r="A114">
        <v>112</v>
      </c>
      <c r="B114">
        <v>1.7151E-2</v>
      </c>
      <c r="C114">
        <v>6.2259999999999998E-3</v>
      </c>
      <c r="D114">
        <v>5.8589999999999996E-3</v>
      </c>
      <c r="E114">
        <v>3.1300000000000002E-4</v>
      </c>
    </row>
    <row r="115" spans="1:5" x14ac:dyDescent="0.2">
      <c r="A115">
        <v>113</v>
      </c>
      <c r="B115">
        <v>3.8147E-2</v>
      </c>
      <c r="C115">
        <v>2.0324999999999999E-2</v>
      </c>
      <c r="D115">
        <v>1.9531E-2</v>
      </c>
      <c r="E115">
        <v>3.4099999999999999E-4</v>
      </c>
    </row>
    <row r="116" spans="1:5" x14ac:dyDescent="0.2">
      <c r="A116">
        <v>114</v>
      </c>
      <c r="B116">
        <v>6.6864000000000007E-2</v>
      </c>
      <c r="C116">
        <v>4.3395999999999997E-2</v>
      </c>
      <c r="D116">
        <v>4.2969E-2</v>
      </c>
      <c r="E116">
        <v>4.06E-4</v>
      </c>
    </row>
    <row r="117" spans="1:5" x14ac:dyDescent="0.2">
      <c r="A117">
        <v>115</v>
      </c>
      <c r="B117">
        <v>0.10253900000000001</v>
      </c>
      <c r="C117">
        <v>7.4889999999999998E-2</v>
      </c>
      <c r="D117">
        <v>7.4218999999999993E-2</v>
      </c>
      <c r="E117">
        <v>4.5800000000000002E-4</v>
      </c>
    </row>
    <row r="118" spans="1:5" x14ac:dyDescent="0.2">
      <c r="A118">
        <v>116</v>
      </c>
      <c r="B118">
        <v>0.144287</v>
      </c>
      <c r="C118">
        <v>0.114014</v>
      </c>
      <c r="D118">
        <v>0.11328100000000001</v>
      </c>
      <c r="E118">
        <v>5.1800000000000001E-4</v>
      </c>
    </row>
    <row r="119" spans="1:5" x14ac:dyDescent="0.2">
      <c r="A119">
        <v>117</v>
      </c>
      <c r="B119">
        <v>0.19110099999999999</v>
      </c>
      <c r="C119">
        <v>0.15982099999999999</v>
      </c>
      <c r="D119">
        <v>0.15917999999999999</v>
      </c>
      <c r="E119">
        <v>5.7200000000000003E-4</v>
      </c>
    </row>
    <row r="120" spans="1:5" x14ac:dyDescent="0.2">
      <c r="A120">
        <v>118</v>
      </c>
      <c r="B120">
        <v>0.24185200000000001</v>
      </c>
      <c r="C120">
        <v>0.21115100000000001</v>
      </c>
      <c r="D120">
        <v>0.21093799999999999</v>
      </c>
      <c r="E120">
        <v>6.4300000000000002E-4</v>
      </c>
    </row>
    <row r="121" spans="1:5" x14ac:dyDescent="0.2">
      <c r="A121">
        <v>119</v>
      </c>
      <c r="B121">
        <v>0.29525800000000002</v>
      </c>
      <c r="C121">
        <v>0.26675399999999999</v>
      </c>
      <c r="D121">
        <v>0.26660200000000001</v>
      </c>
      <c r="E121">
        <v>7.0200000000000004E-4</v>
      </c>
    </row>
    <row r="122" spans="1:5" x14ac:dyDescent="0.2">
      <c r="A122">
        <v>120</v>
      </c>
      <c r="B122">
        <v>0.34997600000000001</v>
      </c>
      <c r="C122">
        <v>0.32528699999999999</v>
      </c>
      <c r="D122">
        <v>0.32519500000000001</v>
      </c>
      <c r="E122">
        <v>7.4200000000000004E-4</v>
      </c>
    </row>
    <row r="123" spans="1:5" x14ac:dyDescent="0.2">
      <c r="A123">
        <v>121</v>
      </c>
      <c r="B123">
        <v>0.40475499999999998</v>
      </c>
      <c r="C123">
        <v>0.38528400000000002</v>
      </c>
      <c r="D123">
        <v>0.384766</v>
      </c>
      <c r="E123">
        <v>8.1700000000000002E-4</v>
      </c>
    </row>
    <row r="124" spans="1:5" x14ac:dyDescent="0.2">
      <c r="A124">
        <v>122</v>
      </c>
      <c r="B124">
        <v>0.45812999999999998</v>
      </c>
      <c r="C124">
        <v>0.44525100000000001</v>
      </c>
      <c r="D124">
        <v>0.44433600000000001</v>
      </c>
      <c r="E124">
        <v>8.4699999999999999E-4</v>
      </c>
    </row>
    <row r="125" spans="1:5" x14ac:dyDescent="0.2">
      <c r="A125">
        <v>123</v>
      </c>
      <c r="B125">
        <v>0.50888100000000003</v>
      </c>
      <c r="C125">
        <v>0.50375400000000004</v>
      </c>
      <c r="D125">
        <v>0.50292999999999999</v>
      </c>
      <c r="E125">
        <v>8.9499999999999996E-4</v>
      </c>
    </row>
    <row r="126" spans="1:5" x14ac:dyDescent="0.2">
      <c r="A126">
        <v>124</v>
      </c>
      <c r="B126">
        <v>0.55569500000000005</v>
      </c>
      <c r="C126">
        <v>0.55935699999999999</v>
      </c>
      <c r="D126">
        <v>0.55859400000000003</v>
      </c>
      <c r="E126">
        <v>9.19E-4</v>
      </c>
    </row>
    <row r="127" spans="1:5" x14ac:dyDescent="0.2">
      <c r="A127">
        <v>125</v>
      </c>
      <c r="B127">
        <v>0.59744299999999995</v>
      </c>
      <c r="C127">
        <v>0.610626</v>
      </c>
      <c r="D127">
        <v>0.61035200000000001</v>
      </c>
      <c r="E127">
        <v>9.4700000000000003E-4</v>
      </c>
    </row>
    <row r="128" spans="1:5" x14ac:dyDescent="0.2">
      <c r="A128">
        <v>126</v>
      </c>
      <c r="B128">
        <v>0.63311799999999996</v>
      </c>
      <c r="C128">
        <v>0.65634199999999998</v>
      </c>
      <c r="D128">
        <v>0.65625</v>
      </c>
      <c r="E128">
        <v>9.6599999999999995E-4</v>
      </c>
    </row>
    <row r="129" spans="1:5" x14ac:dyDescent="0.2">
      <c r="A129">
        <v>127</v>
      </c>
      <c r="B129">
        <v>0.66180399999999995</v>
      </c>
      <c r="C129">
        <v>0.69540400000000002</v>
      </c>
      <c r="D129">
        <v>0.69531200000000004</v>
      </c>
      <c r="E129">
        <v>9.6100000000000005E-4</v>
      </c>
    </row>
    <row r="130" spans="1:5" x14ac:dyDescent="0.2">
      <c r="A130">
        <v>128</v>
      </c>
      <c r="B130">
        <v>0.68283099999999997</v>
      </c>
      <c r="C130">
        <v>0.72683699999999996</v>
      </c>
      <c r="D130">
        <v>0.72656200000000004</v>
      </c>
      <c r="E130">
        <v>9.59E-4</v>
      </c>
    </row>
    <row r="131" spans="1:5" x14ac:dyDescent="0.2">
      <c r="A131">
        <v>129</v>
      </c>
      <c r="B131">
        <v>0.69567900000000005</v>
      </c>
      <c r="C131">
        <v>0.74981699999999996</v>
      </c>
      <c r="D131">
        <v>0.74902299999999999</v>
      </c>
      <c r="E131">
        <v>9.5100000000000002E-4</v>
      </c>
    </row>
    <row r="132" spans="1:5" x14ac:dyDescent="0.2">
      <c r="A132">
        <v>130</v>
      </c>
      <c r="B132">
        <v>0.69995099999999999</v>
      </c>
      <c r="C132">
        <v>0.76382399999999995</v>
      </c>
      <c r="D132">
        <v>0.76367200000000002</v>
      </c>
      <c r="E132">
        <v>9.2199999999999997E-4</v>
      </c>
    </row>
    <row r="133" spans="1:5" x14ac:dyDescent="0.2">
      <c r="A133">
        <v>131</v>
      </c>
      <c r="B133">
        <v>0.69564800000000004</v>
      </c>
      <c r="C133">
        <v>0.76849400000000001</v>
      </c>
      <c r="D133">
        <v>0.76757799999999998</v>
      </c>
      <c r="E133">
        <v>8.92E-4</v>
      </c>
    </row>
    <row r="134" spans="1:5" x14ac:dyDescent="0.2">
      <c r="A134">
        <v>132</v>
      </c>
      <c r="B134">
        <v>0.68279999999999996</v>
      </c>
      <c r="C134">
        <v>0.76370199999999999</v>
      </c>
      <c r="D134">
        <v>0.76367200000000002</v>
      </c>
      <c r="E134">
        <v>8.4699999999999999E-4</v>
      </c>
    </row>
    <row r="135" spans="1:5" x14ac:dyDescent="0.2">
      <c r="A135">
        <v>133</v>
      </c>
      <c r="B135">
        <v>0.66180399999999995</v>
      </c>
      <c r="C135">
        <v>0.74960300000000002</v>
      </c>
      <c r="D135">
        <v>0.74902299999999999</v>
      </c>
      <c r="E135">
        <v>8.1099999999999998E-4</v>
      </c>
    </row>
    <row r="136" spans="1:5" x14ac:dyDescent="0.2">
      <c r="A136">
        <v>134</v>
      </c>
      <c r="B136">
        <v>0.63311799999999996</v>
      </c>
      <c r="C136">
        <v>0.72653199999999996</v>
      </c>
      <c r="D136">
        <v>0.72558599999999995</v>
      </c>
      <c r="E136">
        <v>7.5500000000000003E-4</v>
      </c>
    </row>
    <row r="137" spans="1:5" x14ac:dyDescent="0.2">
      <c r="A137">
        <v>135</v>
      </c>
      <c r="B137">
        <v>0.59744299999999995</v>
      </c>
      <c r="C137">
        <v>0.69506800000000002</v>
      </c>
      <c r="D137">
        <v>0.69433599999999995</v>
      </c>
      <c r="E137">
        <v>6.8900000000000005E-4</v>
      </c>
    </row>
    <row r="138" spans="1:5" x14ac:dyDescent="0.2">
      <c r="A138">
        <v>136</v>
      </c>
      <c r="B138">
        <v>0.55569500000000005</v>
      </c>
      <c r="C138">
        <v>0.655945</v>
      </c>
      <c r="D138">
        <v>0.65527299999999999</v>
      </c>
      <c r="E138">
        <v>6.3900000000000003E-4</v>
      </c>
    </row>
    <row r="139" spans="1:5" x14ac:dyDescent="0.2">
      <c r="A139">
        <v>137</v>
      </c>
      <c r="B139">
        <v>0.50888100000000003</v>
      </c>
      <c r="C139">
        <v>0.61016800000000004</v>
      </c>
      <c r="D139">
        <v>0.609375</v>
      </c>
      <c r="E139">
        <v>5.8699999999999996E-4</v>
      </c>
    </row>
    <row r="140" spans="1:5" x14ac:dyDescent="0.2">
      <c r="A140">
        <v>138</v>
      </c>
      <c r="B140">
        <v>0.45812999999999998</v>
      </c>
      <c r="C140">
        <v>0.55883799999999995</v>
      </c>
      <c r="D140">
        <v>0.55859400000000003</v>
      </c>
      <c r="E140">
        <v>5.1099999999999995E-4</v>
      </c>
    </row>
    <row r="141" spans="1:5" x14ac:dyDescent="0.2">
      <c r="A141">
        <v>139</v>
      </c>
      <c r="B141">
        <v>0.40472399999999997</v>
      </c>
      <c r="C141">
        <v>0.50320399999999998</v>
      </c>
      <c r="D141">
        <v>0.50292999999999999</v>
      </c>
      <c r="E141">
        <v>4.4900000000000002E-4</v>
      </c>
    </row>
    <row r="142" spans="1:5" x14ac:dyDescent="0.2">
      <c r="A142">
        <v>140</v>
      </c>
      <c r="B142">
        <v>0.34997600000000001</v>
      </c>
      <c r="C142">
        <v>0.44467200000000001</v>
      </c>
      <c r="D142">
        <v>0.44433600000000001</v>
      </c>
      <c r="E142">
        <v>4.1300000000000001E-4</v>
      </c>
    </row>
    <row r="143" spans="1:5" x14ac:dyDescent="0.2">
      <c r="A143">
        <v>141</v>
      </c>
      <c r="B143">
        <v>0.29525800000000002</v>
      </c>
      <c r="C143">
        <v>0.38467400000000002</v>
      </c>
      <c r="D143">
        <v>0.38378899999999999</v>
      </c>
      <c r="E143">
        <v>3.4900000000000003E-4</v>
      </c>
    </row>
    <row r="144" spans="1:5" x14ac:dyDescent="0.2">
      <c r="A144">
        <v>142</v>
      </c>
      <c r="B144">
        <v>0.24185200000000001</v>
      </c>
      <c r="C144">
        <v>0.32470700000000002</v>
      </c>
      <c r="D144">
        <v>0.32421899999999998</v>
      </c>
      <c r="E144">
        <v>2.9500000000000001E-4</v>
      </c>
    </row>
    <row r="145" spans="1:5" x14ac:dyDescent="0.2">
      <c r="A145">
        <v>143</v>
      </c>
      <c r="B145">
        <v>0.19110099999999999</v>
      </c>
      <c r="C145">
        <v>0.26620500000000002</v>
      </c>
      <c r="D145">
        <v>0.265625</v>
      </c>
      <c r="E145">
        <v>2.6400000000000002E-4</v>
      </c>
    </row>
    <row r="146" spans="1:5" x14ac:dyDescent="0.2">
      <c r="A146">
        <v>144</v>
      </c>
      <c r="B146">
        <v>0.144287</v>
      </c>
      <c r="C146">
        <v>0.21060200000000001</v>
      </c>
      <c r="D146">
        <v>0.20996100000000001</v>
      </c>
      <c r="E146">
        <v>2.43E-4</v>
      </c>
    </row>
    <row r="147" spans="1:5" x14ac:dyDescent="0.2">
      <c r="A147">
        <v>145</v>
      </c>
      <c r="B147">
        <v>0.102509</v>
      </c>
      <c r="C147">
        <v>0.159332</v>
      </c>
      <c r="D147">
        <v>0.15917999999999999</v>
      </c>
      <c r="E147">
        <v>1.9900000000000001E-4</v>
      </c>
    </row>
    <row r="148" spans="1:5" x14ac:dyDescent="0.2">
      <c r="A148">
        <v>146</v>
      </c>
      <c r="B148">
        <v>6.6833000000000004E-2</v>
      </c>
      <c r="C148">
        <v>0.11358600000000001</v>
      </c>
      <c r="D148">
        <v>0.11328100000000001</v>
      </c>
      <c r="E148">
        <v>1.92E-4</v>
      </c>
    </row>
    <row r="149" spans="1:5" x14ac:dyDescent="0.2">
      <c r="A149">
        <v>147</v>
      </c>
      <c r="B149">
        <v>3.8177000000000003E-2</v>
      </c>
      <c r="C149">
        <v>7.4553999999999995E-2</v>
      </c>
      <c r="D149">
        <v>7.4218999999999993E-2</v>
      </c>
      <c r="E149">
        <v>1.9599999999999999E-4</v>
      </c>
    </row>
    <row r="150" spans="1:5" x14ac:dyDescent="0.2">
      <c r="A150">
        <v>148</v>
      </c>
      <c r="B150">
        <v>1.7151E-2</v>
      </c>
      <c r="C150">
        <v>4.3152000000000003E-2</v>
      </c>
      <c r="D150">
        <v>4.2969E-2</v>
      </c>
      <c r="E150">
        <v>1.92E-4</v>
      </c>
    </row>
    <row r="151" spans="1:5" x14ac:dyDescent="0.2">
      <c r="A151">
        <v>149</v>
      </c>
      <c r="B151">
        <v>4.333E-3</v>
      </c>
      <c r="C151">
        <v>2.0171999999999999E-2</v>
      </c>
      <c r="D151">
        <v>1.9531E-2</v>
      </c>
      <c r="E151">
        <v>2.0699999999999999E-4</v>
      </c>
    </row>
    <row r="152" spans="1:5" x14ac:dyDescent="0.2">
      <c r="A152">
        <v>150</v>
      </c>
      <c r="B152">
        <v>3.1000000000000001E-5</v>
      </c>
      <c r="C152">
        <v>6.1650000000000003E-3</v>
      </c>
      <c r="D152">
        <v>5.8589999999999996E-3</v>
      </c>
      <c r="E152">
        <v>2.2900000000000001E-4</v>
      </c>
    </row>
    <row r="153" spans="1:5" x14ac:dyDescent="0.2">
      <c r="A153">
        <v>151</v>
      </c>
      <c r="B153">
        <v>4.333E-3</v>
      </c>
      <c r="C153">
        <v>1.495E-3</v>
      </c>
      <c r="D153">
        <v>9.77E-4</v>
      </c>
      <c r="E153">
        <v>2.7300000000000002E-4</v>
      </c>
    </row>
    <row r="154" spans="1:5" x14ac:dyDescent="0.2">
      <c r="A154">
        <v>152</v>
      </c>
      <c r="B154">
        <v>1.7151E-2</v>
      </c>
      <c r="C154">
        <v>6.2560000000000003E-3</v>
      </c>
      <c r="D154">
        <v>5.8589999999999996E-3</v>
      </c>
      <c r="E154">
        <v>2.9599999999999998E-4</v>
      </c>
    </row>
    <row r="155" spans="1:5" x14ac:dyDescent="0.2">
      <c r="A155">
        <v>153</v>
      </c>
      <c r="B155">
        <v>3.8177000000000003E-2</v>
      </c>
      <c r="C155">
        <v>2.0324999999999999E-2</v>
      </c>
      <c r="D155">
        <v>1.9531E-2</v>
      </c>
      <c r="E155">
        <v>3.4900000000000003E-4</v>
      </c>
    </row>
    <row r="156" spans="1:5" x14ac:dyDescent="0.2">
      <c r="A156">
        <v>154</v>
      </c>
      <c r="B156">
        <v>6.6833000000000004E-2</v>
      </c>
      <c r="C156">
        <v>4.3395999999999997E-2</v>
      </c>
      <c r="D156">
        <v>4.2969E-2</v>
      </c>
      <c r="E156">
        <v>4.06E-4</v>
      </c>
    </row>
    <row r="157" spans="1:5" x14ac:dyDescent="0.2">
      <c r="A157">
        <v>155</v>
      </c>
      <c r="B157">
        <v>0.102509</v>
      </c>
      <c r="C157">
        <v>7.4889999999999998E-2</v>
      </c>
      <c r="D157">
        <v>7.4218999999999993E-2</v>
      </c>
      <c r="E157">
        <v>4.5600000000000003E-4</v>
      </c>
    </row>
    <row r="158" spans="1:5" x14ac:dyDescent="0.2">
      <c r="A158">
        <v>156</v>
      </c>
      <c r="B158">
        <v>0.144287</v>
      </c>
      <c r="C158">
        <v>0.114014</v>
      </c>
      <c r="D158">
        <v>0.11328100000000001</v>
      </c>
      <c r="E158">
        <v>5.1800000000000001E-4</v>
      </c>
    </row>
    <row r="159" spans="1:5" x14ac:dyDescent="0.2">
      <c r="A159">
        <v>157</v>
      </c>
      <c r="B159">
        <v>0.19110099999999999</v>
      </c>
      <c r="C159">
        <v>0.15982099999999999</v>
      </c>
      <c r="D159">
        <v>0.15917999999999999</v>
      </c>
      <c r="E159">
        <v>5.7300000000000005E-4</v>
      </c>
    </row>
    <row r="160" spans="1:5" x14ac:dyDescent="0.2">
      <c r="A160">
        <v>158</v>
      </c>
      <c r="B160">
        <v>0.24185200000000001</v>
      </c>
      <c r="C160">
        <v>0.21115100000000001</v>
      </c>
      <c r="D160">
        <v>0.21093799999999999</v>
      </c>
      <c r="E160">
        <v>6.4300000000000002E-4</v>
      </c>
    </row>
    <row r="161" spans="1:5" x14ac:dyDescent="0.2">
      <c r="A161">
        <v>159</v>
      </c>
      <c r="B161">
        <v>0.29525800000000002</v>
      </c>
      <c r="C161">
        <v>0.26675399999999999</v>
      </c>
      <c r="D161">
        <v>0.26660200000000001</v>
      </c>
      <c r="E161">
        <v>7.0100000000000002E-4</v>
      </c>
    </row>
    <row r="162" spans="1:5" x14ac:dyDescent="0.2">
      <c r="A162">
        <v>160</v>
      </c>
      <c r="B162">
        <v>0.34997600000000001</v>
      </c>
      <c r="C162">
        <v>0.32528699999999999</v>
      </c>
      <c r="D162">
        <v>0.32519500000000001</v>
      </c>
      <c r="E162">
        <v>7.4200000000000004E-4</v>
      </c>
    </row>
    <row r="163" spans="1:5" x14ac:dyDescent="0.2">
      <c r="A163">
        <v>161</v>
      </c>
      <c r="B163">
        <v>0.40472399999999997</v>
      </c>
      <c r="C163">
        <v>0.38528400000000002</v>
      </c>
      <c r="D163">
        <v>0.384766</v>
      </c>
      <c r="E163">
        <v>8.1800000000000004E-4</v>
      </c>
    </row>
    <row r="164" spans="1:5" x14ac:dyDescent="0.2">
      <c r="A164">
        <v>162</v>
      </c>
      <c r="B164">
        <v>0.45812999999999998</v>
      </c>
      <c r="C164">
        <v>0.44525100000000001</v>
      </c>
      <c r="D164">
        <v>0.44433600000000001</v>
      </c>
      <c r="E164">
        <v>8.4500000000000005E-4</v>
      </c>
    </row>
    <row r="165" spans="1:5" x14ac:dyDescent="0.2">
      <c r="A165">
        <v>163</v>
      </c>
      <c r="B165">
        <v>0.50888100000000003</v>
      </c>
      <c r="C165">
        <v>0.50378400000000001</v>
      </c>
      <c r="D165">
        <v>0.50292999999999999</v>
      </c>
      <c r="E165">
        <v>8.9300000000000002E-4</v>
      </c>
    </row>
    <row r="166" spans="1:5" x14ac:dyDescent="0.2">
      <c r="A166">
        <v>164</v>
      </c>
      <c r="B166">
        <v>0.55569500000000005</v>
      </c>
      <c r="C166">
        <v>0.55935699999999999</v>
      </c>
      <c r="D166">
        <v>0.55859400000000003</v>
      </c>
      <c r="E166">
        <v>9.2199999999999997E-4</v>
      </c>
    </row>
    <row r="167" spans="1:5" x14ac:dyDescent="0.2">
      <c r="A167">
        <v>165</v>
      </c>
      <c r="B167">
        <v>0.59744299999999995</v>
      </c>
      <c r="C167">
        <v>0.610626</v>
      </c>
      <c r="D167">
        <v>0.61035200000000001</v>
      </c>
      <c r="E167">
        <v>9.5E-4</v>
      </c>
    </row>
    <row r="168" spans="1:5" x14ac:dyDescent="0.2">
      <c r="A168">
        <v>166</v>
      </c>
      <c r="B168">
        <v>0.63311799999999996</v>
      </c>
      <c r="C168">
        <v>0.65634199999999998</v>
      </c>
      <c r="D168">
        <v>0.65625</v>
      </c>
      <c r="E168">
        <v>9.5600000000000004E-4</v>
      </c>
    </row>
    <row r="169" spans="1:5" x14ac:dyDescent="0.2">
      <c r="A169">
        <v>167</v>
      </c>
      <c r="B169">
        <v>0.66180399999999995</v>
      </c>
      <c r="C169">
        <v>0.69540400000000002</v>
      </c>
      <c r="D169">
        <v>0.69531200000000004</v>
      </c>
      <c r="E169">
        <v>9.6699999999999998E-4</v>
      </c>
    </row>
    <row r="170" spans="1:5" x14ac:dyDescent="0.2">
      <c r="A170">
        <v>168</v>
      </c>
      <c r="B170">
        <v>0.68279999999999996</v>
      </c>
      <c r="C170">
        <v>0.72680699999999998</v>
      </c>
      <c r="D170">
        <v>0.72656200000000004</v>
      </c>
      <c r="E170">
        <v>9.6500000000000004E-4</v>
      </c>
    </row>
    <row r="171" spans="1:5" x14ac:dyDescent="0.2">
      <c r="A171">
        <v>169</v>
      </c>
      <c r="B171">
        <v>0.69564800000000004</v>
      </c>
      <c r="C171">
        <v>0.74978599999999995</v>
      </c>
      <c r="D171">
        <v>0.74902299999999999</v>
      </c>
      <c r="E171">
        <v>9.41E-4</v>
      </c>
    </row>
    <row r="172" spans="1:5" x14ac:dyDescent="0.2">
      <c r="A172">
        <v>170</v>
      </c>
      <c r="B172">
        <v>0.69995099999999999</v>
      </c>
      <c r="C172">
        <v>0.76382399999999995</v>
      </c>
      <c r="D172">
        <v>0.76367200000000002</v>
      </c>
      <c r="E172">
        <v>9.2400000000000002E-4</v>
      </c>
    </row>
    <row r="173" spans="1:5" x14ac:dyDescent="0.2">
      <c r="A173">
        <v>171</v>
      </c>
      <c r="B173">
        <v>0.69567900000000005</v>
      </c>
      <c r="C173">
        <v>0.76852399999999998</v>
      </c>
      <c r="D173">
        <v>0.76757799999999998</v>
      </c>
      <c r="E173">
        <v>8.9499999999999996E-4</v>
      </c>
    </row>
    <row r="174" spans="1:5" x14ac:dyDescent="0.2">
      <c r="A174">
        <v>172</v>
      </c>
      <c r="B174">
        <v>0.68283099999999997</v>
      </c>
      <c r="C174">
        <v>0.763733</v>
      </c>
      <c r="D174">
        <v>0.76367200000000002</v>
      </c>
      <c r="E174">
        <v>8.4599999999999996E-4</v>
      </c>
    </row>
    <row r="175" spans="1:5" x14ac:dyDescent="0.2">
      <c r="A175">
        <v>173</v>
      </c>
      <c r="B175">
        <v>0.66180399999999995</v>
      </c>
      <c r="C175">
        <v>0.74960300000000002</v>
      </c>
      <c r="D175">
        <v>0.74902299999999999</v>
      </c>
      <c r="E175">
        <v>8.0999999999999996E-4</v>
      </c>
    </row>
    <row r="176" spans="1:5" x14ac:dyDescent="0.2">
      <c r="A176">
        <v>174</v>
      </c>
      <c r="B176">
        <v>0.63311799999999996</v>
      </c>
      <c r="C176">
        <v>0.72653199999999996</v>
      </c>
      <c r="D176">
        <v>0.72558599999999995</v>
      </c>
      <c r="E176">
        <v>7.54E-4</v>
      </c>
    </row>
    <row r="177" spans="1:5" x14ac:dyDescent="0.2">
      <c r="A177">
        <v>175</v>
      </c>
      <c r="B177">
        <v>0.59744299999999995</v>
      </c>
      <c r="C177">
        <v>0.69506800000000002</v>
      </c>
      <c r="D177">
        <v>0.69433599999999995</v>
      </c>
      <c r="E177">
        <v>6.8999999999999997E-4</v>
      </c>
    </row>
    <row r="178" spans="1:5" x14ac:dyDescent="0.2">
      <c r="A178">
        <v>176</v>
      </c>
      <c r="B178">
        <v>0.55569500000000005</v>
      </c>
      <c r="C178">
        <v>0.655945</v>
      </c>
      <c r="D178">
        <v>0.65527299999999999</v>
      </c>
      <c r="E178">
        <v>6.4199999999999999E-4</v>
      </c>
    </row>
    <row r="179" spans="1:5" x14ac:dyDescent="0.2">
      <c r="A179">
        <v>177</v>
      </c>
      <c r="B179">
        <v>0.50888100000000003</v>
      </c>
      <c r="C179">
        <v>0.61016800000000004</v>
      </c>
      <c r="D179">
        <v>0.609375</v>
      </c>
      <c r="E179">
        <v>5.8600000000000004E-4</v>
      </c>
    </row>
    <row r="180" spans="1:5" x14ac:dyDescent="0.2">
      <c r="A180">
        <v>178</v>
      </c>
      <c r="B180">
        <v>0.45812999999999998</v>
      </c>
      <c r="C180">
        <v>0.55883799999999995</v>
      </c>
      <c r="D180">
        <v>0.55859400000000003</v>
      </c>
      <c r="E180">
        <v>5.0000000000000001E-4</v>
      </c>
    </row>
    <row r="181" spans="1:5" x14ac:dyDescent="0.2">
      <c r="A181">
        <v>179</v>
      </c>
      <c r="B181">
        <v>0.40472399999999997</v>
      </c>
      <c r="C181">
        <v>0.50320399999999998</v>
      </c>
      <c r="D181">
        <v>0.50292999999999999</v>
      </c>
      <c r="E181">
        <v>4.6500000000000003E-4</v>
      </c>
    </row>
    <row r="182" spans="1:5" x14ac:dyDescent="0.2">
      <c r="A182">
        <v>180</v>
      </c>
      <c r="B182">
        <v>0.34997600000000001</v>
      </c>
      <c r="C182">
        <v>0.44470199999999999</v>
      </c>
      <c r="D182">
        <v>0.44433600000000001</v>
      </c>
      <c r="E182">
        <v>4.06E-4</v>
      </c>
    </row>
    <row r="183" spans="1:5" x14ac:dyDescent="0.2">
      <c r="A183">
        <v>181</v>
      </c>
      <c r="B183">
        <v>0.29525800000000002</v>
      </c>
      <c r="C183">
        <v>0.38467400000000002</v>
      </c>
      <c r="D183">
        <v>0.38378899999999999</v>
      </c>
      <c r="E183">
        <v>3.4699999999999998E-4</v>
      </c>
    </row>
    <row r="184" spans="1:5" x14ac:dyDescent="0.2">
      <c r="A184">
        <v>182</v>
      </c>
      <c r="B184">
        <v>0.24185200000000001</v>
      </c>
      <c r="C184">
        <v>0.32470700000000002</v>
      </c>
      <c r="D184">
        <v>0.32421899999999998</v>
      </c>
      <c r="E184">
        <v>2.9300000000000002E-4</v>
      </c>
    </row>
    <row r="185" spans="1:5" x14ac:dyDescent="0.2">
      <c r="A185">
        <v>183</v>
      </c>
      <c r="B185">
        <v>0.19110099999999999</v>
      </c>
      <c r="C185">
        <v>0.26620500000000002</v>
      </c>
      <c r="D185">
        <v>0.265625</v>
      </c>
      <c r="E185">
        <v>2.72E-4</v>
      </c>
    </row>
    <row r="186" spans="1:5" x14ac:dyDescent="0.2">
      <c r="A186">
        <v>184</v>
      </c>
      <c r="B186">
        <v>0.144287</v>
      </c>
      <c r="C186">
        <v>0.21063200000000001</v>
      </c>
      <c r="D186">
        <v>0.20996100000000001</v>
      </c>
      <c r="E186">
        <v>2.3800000000000001E-4</v>
      </c>
    </row>
    <row r="187" spans="1:5" x14ac:dyDescent="0.2">
      <c r="A187">
        <v>185</v>
      </c>
      <c r="B187">
        <v>0.10253900000000001</v>
      </c>
      <c r="C187">
        <v>0.159332</v>
      </c>
      <c r="D187">
        <v>0.15917999999999999</v>
      </c>
      <c r="E187">
        <v>1.9699999999999999E-4</v>
      </c>
    </row>
    <row r="188" spans="1:5" x14ac:dyDescent="0.2">
      <c r="A188">
        <v>186</v>
      </c>
      <c r="B188">
        <v>6.6864000000000007E-2</v>
      </c>
      <c r="C188">
        <v>0.11358600000000001</v>
      </c>
      <c r="D188">
        <v>0.11328100000000001</v>
      </c>
      <c r="E188">
        <v>1.93E-4</v>
      </c>
    </row>
    <row r="189" spans="1:5" x14ac:dyDescent="0.2">
      <c r="A189">
        <v>187</v>
      </c>
      <c r="B189">
        <v>3.8147E-2</v>
      </c>
      <c r="C189">
        <v>7.4524000000000007E-2</v>
      </c>
      <c r="D189">
        <v>7.4218999999999993E-2</v>
      </c>
      <c r="E189">
        <v>1.9799999999999999E-4</v>
      </c>
    </row>
    <row r="190" spans="1:5" x14ac:dyDescent="0.2">
      <c r="A190">
        <v>188</v>
      </c>
      <c r="B190">
        <v>1.7151E-2</v>
      </c>
      <c r="C190">
        <v>4.3121E-2</v>
      </c>
      <c r="D190">
        <v>4.2969E-2</v>
      </c>
      <c r="E190">
        <v>1.94E-4</v>
      </c>
    </row>
    <row r="191" spans="1:5" x14ac:dyDescent="0.2">
      <c r="A191">
        <v>189</v>
      </c>
      <c r="B191">
        <v>4.333E-3</v>
      </c>
      <c r="C191">
        <v>2.0142E-2</v>
      </c>
      <c r="D191">
        <v>1.9531E-2</v>
      </c>
      <c r="E191">
        <v>2.0000000000000001E-4</v>
      </c>
    </row>
    <row r="192" spans="1:5" x14ac:dyDescent="0.2">
      <c r="A192">
        <v>190</v>
      </c>
      <c r="B192">
        <v>3.1000000000000001E-5</v>
      </c>
      <c r="C192">
        <v>6.1650000000000003E-3</v>
      </c>
      <c r="D192">
        <v>5.8589999999999996E-3</v>
      </c>
      <c r="E192">
        <v>2.34E-4</v>
      </c>
    </row>
    <row r="193" spans="1:5" x14ac:dyDescent="0.2">
      <c r="A193">
        <v>191</v>
      </c>
      <c r="B193">
        <v>4.333E-3</v>
      </c>
      <c r="C193">
        <v>1.495E-3</v>
      </c>
      <c r="D193">
        <v>9.77E-4</v>
      </c>
      <c r="E193">
        <v>2.7300000000000002E-4</v>
      </c>
    </row>
    <row r="194" spans="1:5" x14ac:dyDescent="0.2">
      <c r="A194">
        <v>192</v>
      </c>
      <c r="B194">
        <v>1.7180999999999998E-2</v>
      </c>
      <c r="C194">
        <v>6.2560000000000003E-3</v>
      </c>
      <c r="D194">
        <v>5.8589999999999996E-3</v>
      </c>
      <c r="E194">
        <v>2.9399999999999999E-4</v>
      </c>
    </row>
    <row r="195" spans="1:5" x14ac:dyDescent="0.2">
      <c r="A195">
        <v>193</v>
      </c>
      <c r="B195">
        <v>3.8177000000000003E-2</v>
      </c>
      <c r="C195">
        <v>2.0355000000000002E-2</v>
      </c>
      <c r="D195">
        <v>1.9531E-2</v>
      </c>
      <c r="E195">
        <v>3.5100000000000002E-4</v>
      </c>
    </row>
    <row r="196" spans="1:5" x14ac:dyDescent="0.2">
      <c r="A196">
        <v>194</v>
      </c>
      <c r="B196">
        <v>6.6864000000000007E-2</v>
      </c>
      <c r="C196">
        <v>4.3427E-2</v>
      </c>
      <c r="D196">
        <v>4.2969E-2</v>
      </c>
      <c r="E196">
        <v>4.08E-4</v>
      </c>
    </row>
    <row r="197" spans="1:5" x14ac:dyDescent="0.2">
      <c r="A197">
        <v>195</v>
      </c>
      <c r="B197">
        <v>0.102509</v>
      </c>
      <c r="C197">
        <v>7.4889999999999998E-2</v>
      </c>
      <c r="D197">
        <v>7.4218999999999993E-2</v>
      </c>
      <c r="E197">
        <v>4.46E-4</v>
      </c>
    </row>
    <row r="198" spans="1:5" x14ac:dyDescent="0.2">
      <c r="A198">
        <v>196</v>
      </c>
      <c r="B198">
        <v>0.144287</v>
      </c>
      <c r="C198">
        <v>0.113983</v>
      </c>
      <c r="D198">
        <v>0.11328100000000001</v>
      </c>
      <c r="E198">
        <v>5.3200000000000003E-4</v>
      </c>
    </row>
    <row r="199" spans="1:5" x14ac:dyDescent="0.2">
      <c r="A199">
        <v>197</v>
      </c>
      <c r="B199">
        <v>0.19110099999999999</v>
      </c>
      <c r="C199">
        <v>0.15978999999999999</v>
      </c>
      <c r="D199">
        <v>0.15917999999999999</v>
      </c>
      <c r="E199">
        <v>5.6499999999999996E-4</v>
      </c>
    </row>
    <row r="200" spans="1:5" x14ac:dyDescent="0.2">
      <c r="A200">
        <v>198</v>
      </c>
      <c r="B200">
        <v>0.24185200000000001</v>
      </c>
      <c r="C200">
        <v>0.21115100000000001</v>
      </c>
      <c r="D200">
        <v>0.21093799999999999</v>
      </c>
      <c r="E200">
        <v>6.4400000000000004E-4</v>
      </c>
    </row>
    <row r="201" spans="1:5" x14ac:dyDescent="0.2">
      <c r="A201">
        <v>199</v>
      </c>
      <c r="B201">
        <v>0.29525800000000002</v>
      </c>
      <c r="C201">
        <v>0.26675399999999999</v>
      </c>
      <c r="D201">
        <v>0.26660200000000001</v>
      </c>
      <c r="E201">
        <v>6.9700000000000003E-4</v>
      </c>
    </row>
    <row r="202" spans="1:5" x14ac:dyDescent="0.2">
      <c r="A202">
        <v>200</v>
      </c>
      <c r="B202">
        <v>0.34997600000000001</v>
      </c>
      <c r="C202">
        <v>0.32528699999999999</v>
      </c>
      <c r="D202">
        <v>0.32519500000000001</v>
      </c>
      <c r="E202">
        <v>7.5600000000000005E-4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DC5A-4179-C94C-B81C-CFE4477DC0DC}">
  <dimension ref="A1:U202"/>
  <sheetViews>
    <sheetView workbookViewId="0">
      <selection activeCell="U7" sqref="U7"/>
    </sheetView>
  </sheetViews>
  <sheetFormatPr baseColWidth="10" defaultColWidth="8.83203125" defaultRowHeight="15" x14ac:dyDescent="0.2"/>
  <cols>
    <col min="1" max="1" width="4.1640625" bestFit="1" customWidth="1"/>
    <col min="2" max="5" width="8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 s="2"/>
    </row>
    <row r="3" spans="1:21" x14ac:dyDescent="0.2">
      <c r="A3">
        <v>1</v>
      </c>
      <c r="B3">
        <v>0.69973799999999997</v>
      </c>
      <c r="C3">
        <v>0.22137499999999999</v>
      </c>
      <c r="D3">
        <v>0.22070300000000001</v>
      </c>
      <c r="E3">
        <v>0</v>
      </c>
    </row>
    <row r="4" spans="1:21" x14ac:dyDescent="0.2">
      <c r="A4">
        <v>2</v>
      </c>
      <c r="B4">
        <v>0.35012799999999999</v>
      </c>
      <c r="C4">
        <v>0.60684199999999999</v>
      </c>
      <c r="D4">
        <v>0.60644500000000001</v>
      </c>
      <c r="E4">
        <v>4.2099999999999999E-4</v>
      </c>
    </row>
    <row r="5" spans="1:21" x14ac:dyDescent="0.2">
      <c r="A5">
        <v>3</v>
      </c>
      <c r="B5">
        <v>7.0200000000000004E-4</v>
      </c>
      <c r="C5">
        <v>0.35293600000000003</v>
      </c>
      <c r="D5">
        <v>0.35253899999999999</v>
      </c>
      <c r="E5">
        <v>1.1529999999999999E-3</v>
      </c>
    </row>
    <row r="6" spans="1:21" x14ac:dyDescent="0.2">
      <c r="A6">
        <v>4</v>
      </c>
      <c r="B6">
        <v>0.35012799999999999</v>
      </c>
      <c r="C6">
        <v>0.11788899999999999</v>
      </c>
      <c r="D6">
        <v>0.117188</v>
      </c>
      <c r="E6">
        <f>0.000193</f>
        <v>1.93E-4</v>
      </c>
    </row>
    <row r="7" spans="1:21" x14ac:dyDescent="0.2">
      <c r="A7">
        <v>5</v>
      </c>
      <c r="B7">
        <v>0.69930999999999999</v>
      </c>
      <c r="C7">
        <v>0.41278100000000001</v>
      </c>
      <c r="D7">
        <v>0.412109</v>
      </c>
      <c r="E7">
        <f>0.002143</f>
        <v>2.1429999999999999E-3</v>
      </c>
    </row>
    <row r="8" spans="1:21" x14ac:dyDescent="0.2">
      <c r="A8">
        <v>6</v>
      </c>
      <c r="B8">
        <v>0.34991499999999998</v>
      </c>
      <c r="C8">
        <v>0.65396100000000001</v>
      </c>
      <c r="D8">
        <v>0.65332000000000001</v>
      </c>
      <c r="E8">
        <v>1.2229999999999999E-3</v>
      </c>
    </row>
    <row r="9" spans="1:21" x14ac:dyDescent="0.2">
      <c r="A9">
        <v>7</v>
      </c>
      <c r="B9">
        <v>9.2E-5</v>
      </c>
      <c r="C9">
        <v>0.357269</v>
      </c>
      <c r="D9">
        <v>0.35644500000000001</v>
      </c>
      <c r="E9">
        <v>5.7590000000000002E-3</v>
      </c>
    </row>
    <row r="10" spans="1:21" x14ac:dyDescent="0.2">
      <c r="A10">
        <v>8</v>
      </c>
      <c r="B10">
        <v>0.35000599999999998</v>
      </c>
      <c r="C10">
        <v>0.11853</v>
      </c>
      <c r="D10">
        <v>0.11816400000000001</v>
      </c>
      <c r="E10">
        <f>0.001557</f>
        <v>1.557E-3</v>
      </c>
    </row>
    <row r="11" spans="1:21" x14ac:dyDescent="0.2">
      <c r="A11">
        <v>9</v>
      </c>
      <c r="B11">
        <v>0.69912700000000005</v>
      </c>
      <c r="C11">
        <v>0.41275000000000001</v>
      </c>
      <c r="D11">
        <v>0.412109</v>
      </c>
      <c r="E11">
        <f>0.011007</f>
        <v>1.1006999999999999E-2</v>
      </c>
    </row>
    <row r="12" spans="1:21" x14ac:dyDescent="0.2">
      <c r="A12">
        <v>10</v>
      </c>
      <c r="B12">
        <v>0.349823</v>
      </c>
      <c r="C12">
        <v>0.65216099999999999</v>
      </c>
      <c r="D12">
        <v>0.65136700000000003</v>
      </c>
      <c r="E12">
        <v>3.5170000000000002E-3</v>
      </c>
    </row>
    <row r="13" spans="1:21" x14ac:dyDescent="0.2">
      <c r="A13">
        <v>11</v>
      </c>
      <c r="B13">
        <v>3.0499999999999999E-4</v>
      </c>
      <c r="C13">
        <v>0.357178</v>
      </c>
      <c r="D13">
        <v>0.35644500000000001</v>
      </c>
      <c r="E13">
        <v>2.1680999999999999E-2</v>
      </c>
    </row>
    <row r="14" spans="1:21" x14ac:dyDescent="0.2">
      <c r="A14">
        <v>12</v>
      </c>
      <c r="B14">
        <v>0.349823</v>
      </c>
      <c r="C14">
        <v>0.11770600000000001</v>
      </c>
      <c r="D14">
        <v>0.117188</v>
      </c>
      <c r="E14">
        <f>0.005659</f>
        <v>5.659E-3</v>
      </c>
      <c r="U14" s="1"/>
    </row>
    <row r="15" spans="1:21" x14ac:dyDescent="0.2">
      <c r="A15">
        <v>13</v>
      </c>
      <c r="B15">
        <v>0.69937099999999996</v>
      </c>
      <c r="C15">
        <v>0.41275000000000001</v>
      </c>
      <c r="D15">
        <v>0.412109</v>
      </c>
      <c r="E15">
        <f>0.039129</f>
        <v>3.9128999999999997E-2</v>
      </c>
    </row>
    <row r="16" spans="1:21" x14ac:dyDescent="0.2">
      <c r="A16">
        <v>14</v>
      </c>
      <c r="B16">
        <v>0.34988399999999997</v>
      </c>
      <c r="C16">
        <v>0.65170300000000003</v>
      </c>
      <c r="D16">
        <v>0.65136700000000003</v>
      </c>
      <c r="E16">
        <v>1.2743000000000001E-2</v>
      </c>
    </row>
    <row r="17" spans="1:5" x14ac:dyDescent="0.2">
      <c r="A17">
        <v>15</v>
      </c>
      <c r="B17">
        <v>7.0200000000000004E-4</v>
      </c>
      <c r="C17">
        <v>0.357178</v>
      </c>
      <c r="D17">
        <v>0.35644500000000001</v>
      </c>
      <c r="E17">
        <v>7.6504000000000003E-2</v>
      </c>
    </row>
    <row r="18" spans="1:5" x14ac:dyDescent="0.2">
      <c r="A18">
        <v>16</v>
      </c>
      <c r="B18">
        <v>0.35009800000000002</v>
      </c>
      <c r="C18">
        <v>0.116302</v>
      </c>
      <c r="D18">
        <v>0.11621099999999999</v>
      </c>
      <c r="E18">
        <f>0.050584</f>
        <v>5.0583999999999997E-2</v>
      </c>
    </row>
    <row r="19" spans="1:5" x14ac:dyDescent="0.2">
      <c r="A19">
        <v>17</v>
      </c>
      <c r="B19">
        <v>0.69992100000000002</v>
      </c>
      <c r="C19">
        <v>0.412659</v>
      </c>
      <c r="D19">
        <v>0.412109</v>
      </c>
      <c r="E19">
        <f>0.110785</f>
        <v>0.11078499999999999</v>
      </c>
    </row>
    <row r="20" spans="1:5" x14ac:dyDescent="0.2">
      <c r="A20">
        <v>18</v>
      </c>
      <c r="B20">
        <v>0.34997600000000001</v>
      </c>
      <c r="C20">
        <v>0.65142800000000001</v>
      </c>
      <c r="D20">
        <v>0.65136700000000003</v>
      </c>
      <c r="E20">
        <v>0.15370300000000001</v>
      </c>
    </row>
    <row r="21" spans="1:5" x14ac:dyDescent="0.2">
      <c r="A21">
        <v>19</v>
      </c>
      <c r="B21">
        <v>8.5400000000000005E-4</v>
      </c>
      <c r="C21">
        <v>0.35720800000000003</v>
      </c>
      <c r="D21">
        <v>0.35644500000000001</v>
      </c>
      <c r="E21">
        <v>2.8825E-2</v>
      </c>
    </row>
    <row r="22" spans="1:5" x14ac:dyDescent="0.2">
      <c r="A22">
        <v>20</v>
      </c>
      <c r="B22">
        <v>0.35012799999999999</v>
      </c>
      <c r="C22">
        <v>0.117828</v>
      </c>
      <c r="D22">
        <v>0.117188</v>
      </c>
      <c r="E22">
        <f>0.141396</f>
        <v>0.14139599999999999</v>
      </c>
    </row>
    <row r="23" spans="1:5" x14ac:dyDescent="0.2">
      <c r="A23">
        <v>21</v>
      </c>
      <c r="B23">
        <v>0.69964599999999999</v>
      </c>
      <c r="C23">
        <v>0.41278100000000001</v>
      </c>
      <c r="D23">
        <v>0.412109</v>
      </c>
      <c r="E23">
        <f>0.007473</f>
        <v>7.4729999999999996E-3</v>
      </c>
    </row>
    <row r="24" spans="1:5" x14ac:dyDescent="0.2">
      <c r="A24">
        <v>22</v>
      </c>
      <c r="B24">
        <v>0.350159</v>
      </c>
      <c r="C24">
        <v>0.65231300000000003</v>
      </c>
      <c r="D24">
        <v>0.65136700000000003</v>
      </c>
      <c r="E24">
        <v>0.138826</v>
      </c>
    </row>
    <row r="25" spans="1:5" x14ac:dyDescent="0.2">
      <c r="A25">
        <v>23</v>
      </c>
      <c r="B25">
        <v>6.0999999999999997E-4</v>
      </c>
      <c r="C25">
        <v>0.35720800000000003</v>
      </c>
      <c r="D25">
        <v>0.35644500000000001</v>
      </c>
      <c r="E25">
        <f>0.003439</f>
        <v>3.4390000000000002E-3</v>
      </c>
    </row>
    <row r="26" spans="1:5" x14ac:dyDescent="0.2">
      <c r="A26">
        <v>24</v>
      </c>
      <c r="B26">
        <v>0.35009800000000002</v>
      </c>
      <c r="C26">
        <v>0.118256</v>
      </c>
      <c r="D26">
        <v>0.11816400000000001</v>
      </c>
      <c r="E26">
        <f>0.135224</f>
        <v>0.13522400000000001</v>
      </c>
    </row>
    <row r="27" spans="1:5" x14ac:dyDescent="0.2">
      <c r="A27">
        <v>25</v>
      </c>
      <c r="B27">
        <v>0.69928000000000001</v>
      </c>
      <c r="C27">
        <v>0.41278100000000001</v>
      </c>
      <c r="D27">
        <v>0.412109</v>
      </c>
      <c r="E27">
        <v>8.8509999999999995E-3</v>
      </c>
    </row>
    <row r="28" spans="1:5" x14ac:dyDescent="0.2">
      <c r="A28">
        <v>26</v>
      </c>
      <c r="B28">
        <v>0.34988399999999997</v>
      </c>
      <c r="C28">
        <v>0.65362500000000001</v>
      </c>
      <c r="D28">
        <v>0.65332000000000001</v>
      </c>
      <c r="E28">
        <v>0.13529099999999999</v>
      </c>
    </row>
    <row r="29" spans="1:5" x14ac:dyDescent="0.2">
      <c r="A29">
        <v>27</v>
      </c>
      <c r="B29">
        <v>3.1000000000000001E-5</v>
      </c>
      <c r="C29">
        <v>0.35730000000000001</v>
      </c>
      <c r="D29">
        <v>0.35644500000000001</v>
      </c>
      <c r="E29">
        <f>0.011245</f>
        <v>1.1245E-2</v>
      </c>
    </row>
    <row r="30" spans="1:5" x14ac:dyDescent="0.2">
      <c r="A30">
        <v>28</v>
      </c>
      <c r="B30">
        <v>0.35000599999999998</v>
      </c>
      <c r="C30">
        <v>0.11853</v>
      </c>
      <c r="D30">
        <v>0.11816400000000001</v>
      </c>
      <c r="E30">
        <f>0.13413</f>
        <v>0.13413</v>
      </c>
    </row>
    <row r="31" spans="1:5" x14ac:dyDescent="0.2">
      <c r="A31">
        <v>29</v>
      </c>
      <c r="B31">
        <v>0.69912700000000005</v>
      </c>
      <c r="C31">
        <v>0.41275000000000001</v>
      </c>
      <c r="D31">
        <v>0.412109</v>
      </c>
      <c r="E31">
        <v>1.3406E-2</v>
      </c>
    </row>
    <row r="32" spans="1:5" x14ac:dyDescent="0.2">
      <c r="A32">
        <v>30</v>
      </c>
      <c r="B32">
        <v>0.349823</v>
      </c>
      <c r="C32">
        <v>0.65212999999999999</v>
      </c>
      <c r="D32">
        <v>0.65136700000000003</v>
      </c>
      <c r="E32">
        <v>0.134158</v>
      </c>
    </row>
    <row r="33" spans="1:5" x14ac:dyDescent="0.2">
      <c r="A33">
        <v>31</v>
      </c>
      <c r="B33">
        <v>3.3599999999999998E-4</v>
      </c>
      <c r="C33">
        <v>0.357178</v>
      </c>
      <c r="D33">
        <v>0.35644500000000001</v>
      </c>
      <c r="E33">
        <f>0.012856</f>
        <v>1.2855999999999999E-2</v>
      </c>
    </row>
    <row r="34" spans="1:5" x14ac:dyDescent="0.2">
      <c r="A34">
        <v>32</v>
      </c>
      <c r="B34">
        <v>0.349823</v>
      </c>
      <c r="C34">
        <v>0.117615</v>
      </c>
      <c r="D34">
        <v>0.117188</v>
      </c>
      <c r="E34">
        <f>0.134258</f>
        <v>0.13425799999999999</v>
      </c>
    </row>
    <row r="35" spans="1:5" x14ac:dyDescent="0.2">
      <c r="A35">
        <v>33</v>
      </c>
      <c r="B35">
        <v>0.69937099999999996</v>
      </c>
      <c r="C35">
        <v>0.41275000000000001</v>
      </c>
      <c r="D35">
        <v>0.412109</v>
      </c>
      <c r="E35">
        <v>1.5008000000000001E-2</v>
      </c>
    </row>
    <row r="36" spans="1:5" x14ac:dyDescent="0.2">
      <c r="A36">
        <v>34</v>
      </c>
      <c r="B36">
        <v>0.34988399999999997</v>
      </c>
      <c r="C36">
        <v>0.65170300000000003</v>
      </c>
      <c r="D36">
        <v>0.65136700000000003</v>
      </c>
      <c r="E36">
        <v>0.13400799999999999</v>
      </c>
    </row>
    <row r="37" spans="1:5" x14ac:dyDescent="0.2">
      <c r="A37">
        <v>35</v>
      </c>
      <c r="B37">
        <v>7.0200000000000004E-4</v>
      </c>
      <c r="C37">
        <v>0.357178</v>
      </c>
      <c r="D37">
        <v>0.35644500000000001</v>
      </c>
      <c r="E37">
        <f>0.013211</f>
        <v>1.3211000000000001E-2</v>
      </c>
    </row>
    <row r="38" spans="1:5" x14ac:dyDescent="0.2">
      <c r="A38">
        <v>36</v>
      </c>
      <c r="B38">
        <v>0.35009800000000002</v>
      </c>
      <c r="C38">
        <v>0.116364</v>
      </c>
      <c r="D38">
        <v>0.11621099999999999</v>
      </c>
      <c r="E38">
        <f>0.133201</f>
        <v>0.13320100000000001</v>
      </c>
    </row>
    <row r="39" spans="1:5" x14ac:dyDescent="0.2">
      <c r="A39">
        <v>37</v>
      </c>
      <c r="B39">
        <v>0.69976799999999995</v>
      </c>
      <c r="C39">
        <v>0.412659</v>
      </c>
      <c r="D39">
        <v>0.412109</v>
      </c>
      <c r="E39">
        <v>1.4422000000000001E-2</v>
      </c>
    </row>
    <row r="40" spans="1:5" x14ac:dyDescent="0.2">
      <c r="A40">
        <v>38</v>
      </c>
      <c r="B40">
        <v>0.35009800000000002</v>
      </c>
      <c r="C40">
        <v>0.65173300000000001</v>
      </c>
      <c r="D40">
        <v>0.65136700000000003</v>
      </c>
      <c r="E40">
        <v>0.13442399999999999</v>
      </c>
    </row>
    <row r="41" spans="1:5" x14ac:dyDescent="0.2">
      <c r="A41">
        <v>39</v>
      </c>
      <c r="B41">
        <v>7.0200000000000004E-4</v>
      </c>
      <c r="C41">
        <v>0.35720800000000003</v>
      </c>
      <c r="D41">
        <v>0.35644500000000001</v>
      </c>
      <c r="E41">
        <f>0.013406</f>
        <v>1.3406E-2</v>
      </c>
    </row>
    <row r="42" spans="1:5" x14ac:dyDescent="0.2">
      <c r="A42">
        <v>40</v>
      </c>
      <c r="B42">
        <v>0.35012799999999999</v>
      </c>
      <c r="C42">
        <v>0.118103</v>
      </c>
      <c r="D42">
        <v>0.117188</v>
      </c>
      <c r="E42">
        <f>0.132972</f>
        <v>0.13297200000000001</v>
      </c>
    </row>
    <row r="43" spans="1:5" x14ac:dyDescent="0.2">
      <c r="A43">
        <v>41</v>
      </c>
      <c r="B43">
        <v>0.69930999999999999</v>
      </c>
      <c r="C43">
        <v>0.41278100000000001</v>
      </c>
      <c r="D43">
        <v>0.412109</v>
      </c>
      <c r="E43">
        <v>1.3969000000000001E-2</v>
      </c>
    </row>
    <row r="44" spans="1:5" x14ac:dyDescent="0.2">
      <c r="A44">
        <v>42</v>
      </c>
      <c r="B44">
        <v>0.34991499999999998</v>
      </c>
      <c r="C44">
        <v>0.654053</v>
      </c>
      <c r="D44">
        <v>0.65332000000000001</v>
      </c>
      <c r="E44">
        <v>0.135051</v>
      </c>
    </row>
    <row r="45" spans="1:5" x14ac:dyDescent="0.2">
      <c r="A45">
        <v>43</v>
      </c>
      <c r="B45">
        <v>1.5300000000000001E-4</v>
      </c>
      <c r="C45">
        <v>0.357269</v>
      </c>
      <c r="D45">
        <v>0.35644500000000001</v>
      </c>
      <c r="E45">
        <f>0.013922</f>
        <v>1.3922E-2</v>
      </c>
    </row>
    <row r="46" spans="1:5" x14ac:dyDescent="0.2">
      <c r="A46">
        <v>44</v>
      </c>
      <c r="B46">
        <v>0.35000599999999998</v>
      </c>
      <c r="C46">
        <v>0.11853</v>
      </c>
      <c r="D46">
        <v>0.11816400000000001</v>
      </c>
      <c r="E46">
        <f>0.132862</f>
        <v>0.13286200000000001</v>
      </c>
    </row>
    <row r="47" spans="1:5" x14ac:dyDescent="0.2">
      <c r="A47">
        <v>45</v>
      </c>
      <c r="B47">
        <v>0.69909699999999997</v>
      </c>
      <c r="C47">
        <v>0.41275000000000001</v>
      </c>
      <c r="D47">
        <v>0.412109</v>
      </c>
      <c r="E47">
        <v>1.4350999999999999E-2</v>
      </c>
    </row>
    <row r="48" spans="1:5" x14ac:dyDescent="0.2">
      <c r="A48">
        <v>46</v>
      </c>
      <c r="B48">
        <v>0.349823</v>
      </c>
      <c r="C48">
        <v>0.65219099999999997</v>
      </c>
      <c r="D48">
        <v>0.65136700000000003</v>
      </c>
      <c r="E48">
        <v>0.134356</v>
      </c>
    </row>
    <row r="49" spans="1:5" x14ac:dyDescent="0.2">
      <c r="A49">
        <v>47</v>
      </c>
      <c r="B49">
        <v>3.0499999999999999E-4</v>
      </c>
      <c r="C49">
        <v>0.357178</v>
      </c>
      <c r="D49">
        <v>0.35644500000000001</v>
      </c>
      <c r="E49">
        <f>0.013243</f>
        <v>1.3243E-2</v>
      </c>
    </row>
    <row r="50" spans="1:5" x14ac:dyDescent="0.2">
      <c r="A50">
        <v>48</v>
      </c>
      <c r="B50">
        <v>0.349823</v>
      </c>
      <c r="C50">
        <v>0.117767</v>
      </c>
      <c r="D50">
        <v>0.117188</v>
      </c>
      <c r="E50">
        <f>0.133284</f>
        <v>0.13328400000000001</v>
      </c>
    </row>
    <row r="51" spans="1:5" x14ac:dyDescent="0.2">
      <c r="A51">
        <v>49</v>
      </c>
      <c r="B51">
        <v>0.69934099999999999</v>
      </c>
      <c r="C51">
        <v>0.41275000000000001</v>
      </c>
      <c r="D51">
        <v>0.412109</v>
      </c>
      <c r="E51">
        <v>1.4545000000000001E-2</v>
      </c>
    </row>
    <row r="52" spans="1:5" x14ac:dyDescent="0.2">
      <c r="A52">
        <v>50</v>
      </c>
      <c r="B52">
        <v>0.34988399999999997</v>
      </c>
      <c r="C52">
        <v>0.65173300000000001</v>
      </c>
      <c r="D52">
        <v>0.65136700000000003</v>
      </c>
      <c r="E52">
        <v>0.134126</v>
      </c>
    </row>
    <row r="53" spans="1:5" x14ac:dyDescent="0.2">
      <c r="A53">
        <v>51</v>
      </c>
      <c r="B53">
        <v>7.0200000000000004E-4</v>
      </c>
      <c r="C53">
        <v>0.357178</v>
      </c>
      <c r="D53">
        <v>0.35644500000000001</v>
      </c>
      <c r="E53">
        <f>0.012776</f>
        <v>1.2775999999999999E-2</v>
      </c>
    </row>
    <row r="54" spans="1:5" x14ac:dyDescent="0.2">
      <c r="A54">
        <v>52</v>
      </c>
      <c r="B54">
        <v>0.35009800000000002</v>
      </c>
      <c r="C54">
        <v>0.116272</v>
      </c>
      <c r="D54">
        <v>0.11621099999999999</v>
      </c>
      <c r="E54">
        <f>0.13388</f>
        <v>0.13388</v>
      </c>
    </row>
    <row r="55" spans="1:5" x14ac:dyDescent="0.2">
      <c r="A55">
        <v>53</v>
      </c>
      <c r="B55">
        <v>0.69989000000000001</v>
      </c>
      <c r="C55">
        <v>0.412659</v>
      </c>
      <c r="D55">
        <v>0.412109</v>
      </c>
      <c r="E55">
        <v>1.494E-2</v>
      </c>
    </row>
    <row r="56" spans="1:5" x14ac:dyDescent="0.2">
      <c r="A56">
        <v>54</v>
      </c>
      <c r="B56">
        <v>0.34997600000000001</v>
      </c>
      <c r="C56">
        <v>0.65142800000000001</v>
      </c>
      <c r="D56">
        <v>0.65136700000000003</v>
      </c>
      <c r="E56">
        <v>0.13416700000000001</v>
      </c>
    </row>
    <row r="57" spans="1:5" x14ac:dyDescent="0.2">
      <c r="A57">
        <v>55</v>
      </c>
      <c r="B57">
        <v>8.5400000000000005E-4</v>
      </c>
      <c r="C57">
        <v>0.35720800000000003</v>
      </c>
      <c r="D57">
        <v>0.35644500000000001</v>
      </c>
      <c r="E57">
        <f>0.013259</f>
        <v>1.3259E-2</v>
      </c>
    </row>
    <row r="58" spans="1:5" x14ac:dyDescent="0.2">
      <c r="A58">
        <v>56</v>
      </c>
      <c r="B58">
        <v>0.350159</v>
      </c>
      <c r="C58">
        <v>0.117798</v>
      </c>
      <c r="D58">
        <v>0.117188</v>
      </c>
      <c r="E58">
        <f>0.133059</f>
        <v>0.13305900000000001</v>
      </c>
    </row>
    <row r="59" spans="1:5" x14ac:dyDescent="0.2">
      <c r="A59">
        <v>57</v>
      </c>
      <c r="B59">
        <v>0.69967699999999999</v>
      </c>
      <c r="C59">
        <v>0.41278100000000001</v>
      </c>
      <c r="D59">
        <v>0.412109</v>
      </c>
      <c r="E59">
        <v>1.389E-2</v>
      </c>
    </row>
    <row r="60" spans="1:5" x14ac:dyDescent="0.2">
      <c r="A60">
        <v>58</v>
      </c>
      <c r="B60">
        <v>0.350159</v>
      </c>
      <c r="C60">
        <v>0.65225200000000005</v>
      </c>
      <c r="D60">
        <v>0.65136700000000003</v>
      </c>
      <c r="E60">
        <v>0.13527900000000001</v>
      </c>
    </row>
    <row r="61" spans="1:5" x14ac:dyDescent="0.2">
      <c r="A61">
        <v>59</v>
      </c>
      <c r="B61">
        <v>6.0999999999999997E-4</v>
      </c>
      <c r="C61">
        <v>0.35720800000000003</v>
      </c>
      <c r="D61">
        <v>0.35644500000000001</v>
      </c>
      <c r="E61">
        <f>0.014098</f>
        <v>1.4097999999999999E-2</v>
      </c>
    </row>
    <row r="62" spans="1:5" x14ac:dyDescent="0.2">
      <c r="A62">
        <v>60</v>
      </c>
      <c r="B62">
        <v>0.35009800000000002</v>
      </c>
      <c r="C62">
        <v>0.118256</v>
      </c>
      <c r="D62">
        <v>0.11816400000000001</v>
      </c>
      <c r="E62">
        <f>0.132854</f>
        <v>0.132854</v>
      </c>
    </row>
    <row r="63" spans="1:5" x14ac:dyDescent="0.2">
      <c r="A63">
        <v>61</v>
      </c>
      <c r="B63">
        <v>0.69928000000000001</v>
      </c>
      <c r="C63">
        <v>0.41278100000000001</v>
      </c>
      <c r="D63">
        <v>0.412109</v>
      </c>
      <c r="E63">
        <v>1.4406E-2</v>
      </c>
    </row>
    <row r="64" spans="1:5" x14ac:dyDescent="0.2">
      <c r="A64">
        <v>62</v>
      </c>
      <c r="B64">
        <v>0.34988399999999997</v>
      </c>
      <c r="C64">
        <v>0.65365600000000001</v>
      </c>
      <c r="D64">
        <v>0.65332000000000001</v>
      </c>
      <c r="E64">
        <v>0.134385</v>
      </c>
    </row>
    <row r="65" spans="1:5" x14ac:dyDescent="0.2">
      <c r="A65">
        <v>63</v>
      </c>
      <c r="B65">
        <v>3.1000000000000001E-5</v>
      </c>
      <c r="C65">
        <v>0.35730000000000001</v>
      </c>
      <c r="D65">
        <v>0.35644500000000001</v>
      </c>
      <c r="E65">
        <f>0.013345</f>
        <v>1.3344999999999999E-2</v>
      </c>
    </row>
    <row r="66" spans="1:5" x14ac:dyDescent="0.2">
      <c r="A66">
        <v>64</v>
      </c>
      <c r="B66">
        <v>0.35000599999999998</v>
      </c>
      <c r="C66">
        <v>0.11853</v>
      </c>
      <c r="D66">
        <v>0.11816400000000001</v>
      </c>
      <c r="E66">
        <f>0.133208</f>
        <v>0.13320799999999999</v>
      </c>
    </row>
    <row r="67" spans="1:5" x14ac:dyDescent="0.2">
      <c r="A67">
        <v>65</v>
      </c>
      <c r="B67">
        <v>0.69912700000000005</v>
      </c>
      <c r="C67">
        <v>0.41275000000000001</v>
      </c>
      <c r="D67">
        <v>0.412109</v>
      </c>
      <c r="E67">
        <v>1.4529E-2</v>
      </c>
    </row>
    <row r="68" spans="1:5" x14ac:dyDescent="0.2">
      <c r="A68">
        <v>66</v>
      </c>
      <c r="B68">
        <v>0.349823</v>
      </c>
      <c r="C68">
        <v>0.65212999999999999</v>
      </c>
      <c r="D68">
        <v>0.65136700000000003</v>
      </c>
      <c r="E68">
        <v>0.13414100000000001</v>
      </c>
    </row>
    <row r="69" spans="1:5" x14ac:dyDescent="0.2">
      <c r="A69">
        <v>67</v>
      </c>
      <c r="B69">
        <v>3.0499999999999999E-4</v>
      </c>
      <c r="C69">
        <v>0.357178</v>
      </c>
      <c r="D69">
        <v>0.35644500000000001</v>
      </c>
      <c r="E69">
        <f>0.012805</f>
        <v>1.2805E-2</v>
      </c>
    </row>
    <row r="70" spans="1:5" x14ac:dyDescent="0.2">
      <c r="A70">
        <v>68</v>
      </c>
      <c r="B70">
        <v>0.349823</v>
      </c>
      <c r="C70">
        <v>0.117645</v>
      </c>
      <c r="D70">
        <v>0.117188</v>
      </c>
      <c r="E70">
        <f>0.133926</f>
        <v>0.13392599999999999</v>
      </c>
    </row>
    <row r="71" spans="1:5" x14ac:dyDescent="0.2">
      <c r="A71">
        <v>69</v>
      </c>
      <c r="B71">
        <v>0.69937099999999996</v>
      </c>
      <c r="C71">
        <v>0.41275000000000001</v>
      </c>
      <c r="D71">
        <v>0.412109</v>
      </c>
      <c r="E71">
        <v>1.5103E-2</v>
      </c>
    </row>
    <row r="72" spans="1:5" x14ac:dyDescent="0.2">
      <c r="A72">
        <v>70</v>
      </c>
      <c r="B72">
        <v>0.34988399999999997</v>
      </c>
      <c r="C72">
        <v>0.65170300000000003</v>
      </c>
      <c r="D72">
        <v>0.65136700000000003</v>
      </c>
      <c r="E72">
        <v>0.134016</v>
      </c>
    </row>
    <row r="73" spans="1:5" x14ac:dyDescent="0.2">
      <c r="A73">
        <v>71</v>
      </c>
      <c r="B73">
        <v>7.0200000000000004E-4</v>
      </c>
      <c r="C73">
        <v>0.357178</v>
      </c>
      <c r="D73">
        <v>0.35644500000000001</v>
      </c>
      <c r="E73">
        <f>0.01321</f>
        <v>1.321E-2</v>
      </c>
    </row>
    <row r="74" spans="1:5" x14ac:dyDescent="0.2">
      <c r="A74">
        <v>72</v>
      </c>
      <c r="B74">
        <v>0.35009800000000002</v>
      </c>
      <c r="C74">
        <v>0.116364</v>
      </c>
      <c r="D74">
        <v>0.11621099999999999</v>
      </c>
      <c r="E74">
        <f>0.133216</f>
        <v>0.133216</v>
      </c>
    </row>
    <row r="75" spans="1:5" x14ac:dyDescent="0.2">
      <c r="A75">
        <v>73</v>
      </c>
      <c r="B75">
        <v>0.69979899999999995</v>
      </c>
      <c r="C75">
        <v>0.412659</v>
      </c>
      <c r="D75">
        <v>0.412109</v>
      </c>
      <c r="E75">
        <v>1.4452E-2</v>
      </c>
    </row>
    <row r="76" spans="1:5" x14ac:dyDescent="0.2">
      <c r="A76">
        <v>74</v>
      </c>
      <c r="B76">
        <v>0.35009800000000002</v>
      </c>
      <c r="C76">
        <v>0.65167200000000003</v>
      </c>
      <c r="D76">
        <v>0.65136700000000003</v>
      </c>
      <c r="E76">
        <v>0.13439400000000001</v>
      </c>
    </row>
    <row r="77" spans="1:5" x14ac:dyDescent="0.2">
      <c r="A77">
        <v>75</v>
      </c>
      <c r="B77">
        <v>7.3200000000000001E-4</v>
      </c>
      <c r="C77">
        <v>0.35720800000000003</v>
      </c>
      <c r="D77">
        <v>0.35644500000000001</v>
      </c>
      <c r="E77">
        <f>0.013388</f>
        <v>1.3388000000000001E-2</v>
      </c>
    </row>
    <row r="78" spans="1:5" x14ac:dyDescent="0.2">
      <c r="A78">
        <v>76</v>
      </c>
      <c r="B78">
        <v>0.35012799999999999</v>
      </c>
      <c r="C78">
        <v>0.118103</v>
      </c>
      <c r="D78">
        <v>0.117188</v>
      </c>
      <c r="E78">
        <f>0.132972</f>
        <v>0.13297200000000001</v>
      </c>
    </row>
    <row r="79" spans="1:5" x14ac:dyDescent="0.2">
      <c r="A79">
        <v>77</v>
      </c>
      <c r="B79">
        <v>0.69930999999999999</v>
      </c>
      <c r="C79">
        <v>0.41278100000000001</v>
      </c>
      <c r="D79">
        <v>0.412109</v>
      </c>
      <c r="E79">
        <v>1.3957000000000001E-2</v>
      </c>
    </row>
    <row r="80" spans="1:5" x14ac:dyDescent="0.2">
      <c r="A80">
        <v>78</v>
      </c>
      <c r="B80">
        <v>0.34994500000000001</v>
      </c>
      <c r="C80">
        <v>0.65411399999999997</v>
      </c>
      <c r="D80">
        <v>0.65332000000000001</v>
      </c>
      <c r="E80">
        <v>0.13506599999999999</v>
      </c>
    </row>
    <row r="81" spans="1:5" x14ac:dyDescent="0.2">
      <c r="A81">
        <v>79</v>
      </c>
      <c r="B81">
        <v>1.83E-4</v>
      </c>
      <c r="C81">
        <v>0.357269</v>
      </c>
      <c r="D81">
        <v>0.35644500000000001</v>
      </c>
      <c r="E81">
        <f>0.013931</f>
        <v>1.3931000000000001E-2</v>
      </c>
    </row>
    <row r="82" spans="1:5" x14ac:dyDescent="0.2">
      <c r="A82">
        <v>80</v>
      </c>
      <c r="B82">
        <v>0.35003699999999999</v>
      </c>
      <c r="C82">
        <v>0.11849999999999999</v>
      </c>
      <c r="D82">
        <v>0.11816400000000001</v>
      </c>
      <c r="E82">
        <f>0.132862</f>
        <v>0.13286200000000001</v>
      </c>
    </row>
    <row r="83" spans="1:5" x14ac:dyDescent="0.2">
      <c r="A83">
        <v>81</v>
      </c>
      <c r="B83">
        <v>0.69909699999999997</v>
      </c>
      <c r="C83">
        <v>0.41275000000000001</v>
      </c>
      <c r="D83">
        <v>0.412109</v>
      </c>
      <c r="E83">
        <v>1.4357E-2</v>
      </c>
    </row>
    <row r="84" spans="1:5" x14ac:dyDescent="0.2">
      <c r="A84">
        <v>82</v>
      </c>
      <c r="B84">
        <v>0.349823</v>
      </c>
      <c r="C84">
        <v>0.65219099999999997</v>
      </c>
      <c r="D84">
        <v>0.65136700000000003</v>
      </c>
      <c r="E84">
        <v>0.134356</v>
      </c>
    </row>
    <row r="85" spans="1:5" x14ac:dyDescent="0.2">
      <c r="A85">
        <v>83</v>
      </c>
      <c r="B85">
        <v>2.7500000000000002E-4</v>
      </c>
      <c r="C85">
        <v>0.357178</v>
      </c>
      <c r="D85">
        <v>0.35644500000000001</v>
      </c>
      <c r="E85">
        <f>0.013255</f>
        <v>1.3254999999999999E-2</v>
      </c>
    </row>
    <row r="86" spans="1:5" x14ac:dyDescent="0.2">
      <c r="A86">
        <v>84</v>
      </c>
      <c r="B86">
        <v>0.349823</v>
      </c>
      <c r="C86">
        <v>0.117828</v>
      </c>
      <c r="D86">
        <v>0.117188</v>
      </c>
      <c r="E86">
        <f>0.133269</f>
        <v>0.133269</v>
      </c>
    </row>
    <row r="87" spans="1:5" x14ac:dyDescent="0.2">
      <c r="A87">
        <v>85</v>
      </c>
      <c r="B87">
        <v>0.69934099999999999</v>
      </c>
      <c r="C87">
        <v>0.41275000000000001</v>
      </c>
      <c r="D87">
        <v>0.412109</v>
      </c>
      <c r="E87">
        <v>1.4538000000000001E-2</v>
      </c>
    </row>
    <row r="88" spans="1:5" x14ac:dyDescent="0.2">
      <c r="A88">
        <v>86</v>
      </c>
      <c r="B88">
        <v>0.34988399999999997</v>
      </c>
      <c r="C88">
        <v>0.65173300000000001</v>
      </c>
      <c r="D88">
        <v>0.65136700000000003</v>
      </c>
      <c r="E88">
        <v>0.134126</v>
      </c>
    </row>
    <row r="89" spans="1:5" x14ac:dyDescent="0.2">
      <c r="A89">
        <v>87</v>
      </c>
      <c r="B89">
        <v>7.0200000000000004E-4</v>
      </c>
      <c r="C89">
        <v>0.357178</v>
      </c>
      <c r="D89">
        <v>0.35644500000000001</v>
      </c>
      <c r="E89">
        <f>0.012777</f>
        <v>1.2777E-2</v>
      </c>
    </row>
    <row r="90" spans="1:5" x14ac:dyDescent="0.2">
      <c r="A90">
        <v>88</v>
      </c>
      <c r="B90">
        <v>0.35009800000000002</v>
      </c>
      <c r="C90">
        <v>0.116241</v>
      </c>
      <c r="D90">
        <v>0.11621099999999999</v>
      </c>
      <c r="E90">
        <f>0.13388</f>
        <v>0.13388</v>
      </c>
    </row>
    <row r="91" spans="1:5" x14ac:dyDescent="0.2">
      <c r="A91">
        <v>89</v>
      </c>
      <c r="B91">
        <v>0.69986000000000004</v>
      </c>
      <c r="C91">
        <v>0.412659</v>
      </c>
      <c r="D91">
        <v>0.412109</v>
      </c>
      <c r="E91">
        <v>1.4954E-2</v>
      </c>
    </row>
    <row r="92" spans="1:5" x14ac:dyDescent="0.2">
      <c r="A92">
        <v>90</v>
      </c>
      <c r="B92">
        <v>0.34997600000000001</v>
      </c>
      <c r="C92">
        <v>0.65142800000000001</v>
      </c>
      <c r="D92">
        <v>0.65136700000000003</v>
      </c>
      <c r="E92">
        <v>0.13413700000000001</v>
      </c>
    </row>
    <row r="93" spans="1:5" x14ac:dyDescent="0.2">
      <c r="A93">
        <v>91</v>
      </c>
      <c r="B93">
        <v>8.5400000000000005E-4</v>
      </c>
      <c r="C93">
        <v>0.35720800000000003</v>
      </c>
      <c r="D93">
        <v>0.35644500000000001</v>
      </c>
      <c r="E93">
        <f>0.013232</f>
        <v>1.3232000000000001E-2</v>
      </c>
    </row>
    <row r="94" spans="1:5" x14ac:dyDescent="0.2">
      <c r="A94">
        <v>92</v>
      </c>
      <c r="B94">
        <v>0.350159</v>
      </c>
      <c r="C94">
        <v>0.117798</v>
      </c>
      <c r="D94">
        <v>0.117188</v>
      </c>
      <c r="E94">
        <f>0.133059</f>
        <v>0.13305900000000001</v>
      </c>
    </row>
    <row r="95" spans="1:5" x14ac:dyDescent="0.2">
      <c r="A95">
        <v>93</v>
      </c>
      <c r="B95">
        <v>0.69967699999999999</v>
      </c>
      <c r="C95">
        <v>0.41278100000000001</v>
      </c>
      <c r="D95">
        <v>0.412109</v>
      </c>
      <c r="E95">
        <v>1.3863E-2</v>
      </c>
    </row>
    <row r="96" spans="1:5" x14ac:dyDescent="0.2">
      <c r="A96">
        <v>94</v>
      </c>
      <c r="B96">
        <v>0.350159</v>
      </c>
      <c r="C96">
        <v>0.65222199999999997</v>
      </c>
      <c r="D96">
        <v>0.65136700000000003</v>
      </c>
      <c r="E96">
        <v>0.13530900000000001</v>
      </c>
    </row>
    <row r="97" spans="1:5" x14ac:dyDescent="0.2">
      <c r="A97">
        <v>95</v>
      </c>
      <c r="B97">
        <v>6.0999999999999997E-4</v>
      </c>
      <c r="C97">
        <v>0.35720800000000003</v>
      </c>
      <c r="D97">
        <v>0.35644500000000001</v>
      </c>
      <c r="E97">
        <f>0.014107</f>
        <v>1.4107E-2</v>
      </c>
    </row>
    <row r="98" spans="1:5" x14ac:dyDescent="0.2">
      <c r="A98">
        <v>96</v>
      </c>
      <c r="B98">
        <v>0.35009800000000002</v>
      </c>
      <c r="C98">
        <v>0.118256</v>
      </c>
      <c r="D98">
        <v>0.11816400000000001</v>
      </c>
      <c r="E98">
        <f>0.13287</f>
        <v>0.13286999999999999</v>
      </c>
    </row>
    <row r="99" spans="1:5" x14ac:dyDescent="0.2">
      <c r="A99">
        <v>97</v>
      </c>
      <c r="B99">
        <v>0.69928000000000001</v>
      </c>
      <c r="C99">
        <v>0.41278100000000001</v>
      </c>
      <c r="D99">
        <v>0.412109</v>
      </c>
      <c r="E99">
        <v>1.4425E-2</v>
      </c>
    </row>
    <row r="100" spans="1:5" x14ac:dyDescent="0.2">
      <c r="A100">
        <v>98</v>
      </c>
      <c r="B100">
        <v>0.34988399999999997</v>
      </c>
      <c r="C100">
        <v>0.65365600000000001</v>
      </c>
      <c r="D100">
        <v>0.65332000000000001</v>
      </c>
      <c r="E100">
        <v>0.134385</v>
      </c>
    </row>
    <row r="101" spans="1:5" x14ac:dyDescent="0.2">
      <c r="A101">
        <v>99</v>
      </c>
      <c r="B101">
        <v>6.0999999999999999E-5</v>
      </c>
      <c r="C101">
        <v>0.35730000000000001</v>
      </c>
      <c r="D101">
        <v>0.35644500000000001</v>
      </c>
      <c r="E101">
        <f>0.013368</f>
        <v>1.3368E-2</v>
      </c>
    </row>
    <row r="102" spans="1:5" x14ac:dyDescent="0.2">
      <c r="A102">
        <v>100</v>
      </c>
      <c r="B102">
        <v>0.35000599999999998</v>
      </c>
      <c r="C102">
        <v>0.11853</v>
      </c>
      <c r="D102">
        <v>0.11816400000000001</v>
      </c>
      <c r="E102">
        <f>0.133177</f>
        <v>0.13317699999999999</v>
      </c>
    </row>
    <row r="103" spans="1:5" x14ac:dyDescent="0.2">
      <c r="A103">
        <v>101</v>
      </c>
      <c r="B103">
        <v>0.69912700000000005</v>
      </c>
      <c r="C103">
        <v>0.41275000000000001</v>
      </c>
      <c r="D103">
        <v>0.412109</v>
      </c>
      <c r="E103">
        <v>1.451E-2</v>
      </c>
    </row>
    <row r="104" spans="1:5" x14ac:dyDescent="0.2">
      <c r="A104">
        <v>102</v>
      </c>
      <c r="B104">
        <v>0.349823</v>
      </c>
      <c r="C104">
        <v>0.65216099999999999</v>
      </c>
      <c r="D104">
        <v>0.65136700000000003</v>
      </c>
      <c r="E104">
        <v>0.13414100000000001</v>
      </c>
    </row>
    <row r="105" spans="1:5" x14ac:dyDescent="0.2">
      <c r="A105">
        <v>103</v>
      </c>
      <c r="B105">
        <v>3.0499999999999999E-4</v>
      </c>
      <c r="C105">
        <v>0.357178</v>
      </c>
      <c r="D105">
        <v>0.35644500000000001</v>
      </c>
      <c r="E105">
        <f>0.012792</f>
        <v>1.2792E-2</v>
      </c>
    </row>
    <row r="106" spans="1:5" x14ac:dyDescent="0.2">
      <c r="A106">
        <v>104</v>
      </c>
      <c r="B106">
        <v>0.349823</v>
      </c>
      <c r="C106">
        <v>0.117676</v>
      </c>
      <c r="D106">
        <v>0.117188</v>
      </c>
      <c r="E106">
        <f>0.133942</f>
        <v>0.13394200000000001</v>
      </c>
    </row>
    <row r="107" spans="1:5" x14ac:dyDescent="0.2">
      <c r="A107">
        <v>105</v>
      </c>
      <c r="B107">
        <v>0.69937099999999996</v>
      </c>
      <c r="C107">
        <v>0.41275000000000001</v>
      </c>
      <c r="D107">
        <v>0.412109</v>
      </c>
      <c r="E107">
        <v>1.5112E-2</v>
      </c>
    </row>
    <row r="108" spans="1:5" x14ac:dyDescent="0.2">
      <c r="A108">
        <v>106</v>
      </c>
      <c r="B108">
        <v>0.34988399999999997</v>
      </c>
      <c r="C108">
        <v>0.65170300000000003</v>
      </c>
      <c r="D108">
        <v>0.65136700000000003</v>
      </c>
      <c r="E108">
        <v>0.134016</v>
      </c>
    </row>
    <row r="109" spans="1:5" x14ac:dyDescent="0.2">
      <c r="A109">
        <v>107</v>
      </c>
      <c r="B109">
        <v>7.0200000000000004E-4</v>
      </c>
      <c r="C109">
        <v>0.357178</v>
      </c>
      <c r="D109">
        <v>0.35644500000000001</v>
      </c>
      <c r="E109">
        <f>0.013214</f>
        <v>1.3214E-2</v>
      </c>
    </row>
    <row r="110" spans="1:5" x14ac:dyDescent="0.2">
      <c r="A110">
        <v>108</v>
      </c>
      <c r="B110">
        <v>0.35009800000000002</v>
      </c>
      <c r="C110">
        <v>0.11633300000000001</v>
      </c>
      <c r="D110">
        <v>0.11621099999999999</v>
      </c>
      <c r="E110">
        <f>0.133216</f>
        <v>0.133216</v>
      </c>
    </row>
    <row r="111" spans="1:5" x14ac:dyDescent="0.2">
      <c r="A111">
        <v>109</v>
      </c>
      <c r="B111">
        <v>0.69995099999999999</v>
      </c>
      <c r="C111">
        <v>0.412659</v>
      </c>
      <c r="D111">
        <v>0.412109</v>
      </c>
      <c r="E111">
        <v>1.4461999999999999E-2</v>
      </c>
    </row>
    <row r="112" spans="1:5" x14ac:dyDescent="0.2">
      <c r="A112">
        <v>110</v>
      </c>
      <c r="B112">
        <v>0.34997600000000001</v>
      </c>
      <c r="C112">
        <v>0.65142800000000001</v>
      </c>
      <c r="D112">
        <v>0.65136700000000003</v>
      </c>
      <c r="E112">
        <v>0.134379</v>
      </c>
    </row>
    <row r="113" spans="1:5" x14ac:dyDescent="0.2">
      <c r="A113">
        <v>111</v>
      </c>
      <c r="B113">
        <v>8.5400000000000005E-4</v>
      </c>
      <c r="C113">
        <v>0.35720800000000003</v>
      </c>
      <c r="D113">
        <v>0.35644500000000001</v>
      </c>
      <c r="E113">
        <f>0.013379</f>
        <v>1.3379E-2</v>
      </c>
    </row>
    <row r="114" spans="1:5" x14ac:dyDescent="0.2">
      <c r="A114">
        <v>112</v>
      </c>
      <c r="B114">
        <v>0.35012799999999999</v>
      </c>
      <c r="C114">
        <v>0.117828</v>
      </c>
      <c r="D114">
        <v>0.117188</v>
      </c>
      <c r="E114">
        <f>0.132972</f>
        <v>0.13297200000000001</v>
      </c>
    </row>
    <row r="115" spans="1:5" x14ac:dyDescent="0.2">
      <c r="A115">
        <v>113</v>
      </c>
      <c r="B115">
        <v>0.69964599999999999</v>
      </c>
      <c r="C115">
        <v>0.41278100000000001</v>
      </c>
      <c r="D115">
        <v>0.412109</v>
      </c>
      <c r="E115">
        <v>1.3953E-2</v>
      </c>
    </row>
    <row r="116" spans="1:5" x14ac:dyDescent="0.2">
      <c r="A116">
        <v>114</v>
      </c>
      <c r="B116">
        <v>0.350159</v>
      </c>
      <c r="C116">
        <v>0.65234400000000003</v>
      </c>
      <c r="D116">
        <v>0.65234400000000003</v>
      </c>
      <c r="E116">
        <v>0.13506599999999999</v>
      </c>
    </row>
    <row r="117" spans="1:5" x14ac:dyDescent="0.2">
      <c r="A117">
        <v>115</v>
      </c>
      <c r="B117">
        <v>6.0999999999999997E-4</v>
      </c>
      <c r="C117">
        <v>0.35720800000000003</v>
      </c>
      <c r="D117">
        <v>0.35644500000000001</v>
      </c>
      <c r="E117">
        <f>0.013932</f>
        <v>1.3932E-2</v>
      </c>
    </row>
    <row r="118" spans="1:5" x14ac:dyDescent="0.2">
      <c r="A118">
        <v>116</v>
      </c>
      <c r="B118">
        <v>0.35009800000000002</v>
      </c>
      <c r="C118">
        <v>0.118256</v>
      </c>
      <c r="D118">
        <v>0.11816400000000001</v>
      </c>
      <c r="E118">
        <f>0.132862</f>
        <v>0.13286200000000001</v>
      </c>
    </row>
    <row r="119" spans="1:5" x14ac:dyDescent="0.2">
      <c r="A119">
        <v>117</v>
      </c>
      <c r="B119">
        <v>0.69928000000000001</v>
      </c>
      <c r="C119">
        <v>0.41278100000000001</v>
      </c>
      <c r="D119">
        <v>0.412109</v>
      </c>
      <c r="E119">
        <v>1.4357E-2</v>
      </c>
    </row>
    <row r="120" spans="1:5" x14ac:dyDescent="0.2">
      <c r="A120">
        <v>118</v>
      </c>
      <c r="B120">
        <v>0.34988399999999997</v>
      </c>
      <c r="C120">
        <v>0.65359500000000004</v>
      </c>
      <c r="D120">
        <v>0.65332000000000001</v>
      </c>
      <c r="E120">
        <v>0.13437099999999999</v>
      </c>
    </row>
    <row r="121" spans="1:5" x14ac:dyDescent="0.2">
      <c r="A121">
        <v>119</v>
      </c>
      <c r="B121">
        <v>1.83E-4</v>
      </c>
      <c r="C121">
        <v>0.35730000000000001</v>
      </c>
      <c r="D121">
        <v>0.35644500000000001</v>
      </c>
      <c r="E121">
        <f>0.013286</f>
        <v>1.3285999999999999E-2</v>
      </c>
    </row>
    <row r="122" spans="1:5" x14ac:dyDescent="0.2">
      <c r="A122">
        <v>120</v>
      </c>
      <c r="B122">
        <v>0.34988399999999997</v>
      </c>
      <c r="C122">
        <v>0.118256</v>
      </c>
      <c r="D122">
        <v>0.11816400000000001</v>
      </c>
      <c r="E122">
        <f>0.133254</f>
        <v>0.13325400000000001</v>
      </c>
    </row>
    <row r="123" spans="1:5" x14ac:dyDescent="0.2">
      <c r="A123">
        <v>121</v>
      </c>
      <c r="B123">
        <v>0.69924900000000001</v>
      </c>
      <c r="C123">
        <v>0.41275000000000001</v>
      </c>
      <c r="D123">
        <v>0.412109</v>
      </c>
      <c r="E123">
        <v>1.4553999999999999E-2</v>
      </c>
    </row>
    <row r="124" spans="1:5" x14ac:dyDescent="0.2">
      <c r="A124">
        <v>122</v>
      </c>
      <c r="B124">
        <v>0.349854</v>
      </c>
      <c r="C124">
        <v>0.65185499999999996</v>
      </c>
      <c r="D124">
        <v>0.65136700000000003</v>
      </c>
      <c r="E124">
        <v>0.134126</v>
      </c>
    </row>
    <row r="125" spans="1:5" x14ac:dyDescent="0.2">
      <c r="A125">
        <v>123</v>
      </c>
      <c r="B125">
        <v>6.7100000000000005E-4</v>
      </c>
      <c r="C125">
        <v>0.357178</v>
      </c>
      <c r="D125">
        <v>0.35644500000000001</v>
      </c>
      <c r="E125">
        <f>0.012813</f>
        <v>1.2813E-2</v>
      </c>
    </row>
    <row r="126" spans="1:5" x14ac:dyDescent="0.2">
      <c r="A126">
        <v>124</v>
      </c>
      <c r="B126">
        <v>0.35006700000000002</v>
      </c>
      <c r="C126">
        <v>0.115906</v>
      </c>
      <c r="D126">
        <v>0.115234</v>
      </c>
      <c r="E126">
        <f>0.133896</f>
        <v>0.13389599999999999</v>
      </c>
    </row>
    <row r="127" spans="1:5" x14ac:dyDescent="0.2">
      <c r="A127">
        <v>125</v>
      </c>
      <c r="B127">
        <v>0.69979899999999995</v>
      </c>
      <c r="C127">
        <v>0.41268899999999997</v>
      </c>
      <c r="D127">
        <v>0.412109</v>
      </c>
      <c r="E127">
        <v>1.5076000000000001E-2</v>
      </c>
    </row>
    <row r="128" spans="1:5" x14ac:dyDescent="0.2">
      <c r="A128">
        <v>126</v>
      </c>
      <c r="B128">
        <v>0.34994500000000001</v>
      </c>
      <c r="C128">
        <v>0.65142800000000001</v>
      </c>
      <c r="D128">
        <v>0.65136700000000003</v>
      </c>
      <c r="E128">
        <v>0.134017</v>
      </c>
    </row>
    <row r="129" spans="1:5" x14ac:dyDescent="0.2">
      <c r="A129">
        <v>127</v>
      </c>
      <c r="B129">
        <v>8.8500000000000004E-4</v>
      </c>
      <c r="C129">
        <v>0.35720800000000003</v>
      </c>
      <c r="D129">
        <v>0.35644500000000001</v>
      </c>
      <c r="E129">
        <f>0.013196</f>
        <v>1.3195999999999999E-2</v>
      </c>
    </row>
    <row r="130" spans="1:5" x14ac:dyDescent="0.2">
      <c r="A130">
        <v>128</v>
      </c>
      <c r="B130">
        <v>0.350159</v>
      </c>
      <c r="C130">
        <v>0.117767</v>
      </c>
      <c r="D130">
        <v>0.117188</v>
      </c>
      <c r="E130">
        <f>0.133201</f>
        <v>0.13320100000000001</v>
      </c>
    </row>
    <row r="131" spans="1:5" x14ac:dyDescent="0.2">
      <c r="A131">
        <v>129</v>
      </c>
      <c r="B131">
        <v>0.69967699999999999</v>
      </c>
      <c r="C131">
        <v>0.41278100000000001</v>
      </c>
      <c r="D131">
        <v>0.412109</v>
      </c>
      <c r="E131">
        <v>1.4399E-2</v>
      </c>
    </row>
    <row r="132" spans="1:5" x14ac:dyDescent="0.2">
      <c r="A132">
        <v>130</v>
      </c>
      <c r="B132">
        <v>0.35012799999999999</v>
      </c>
      <c r="C132">
        <v>0.65216099999999999</v>
      </c>
      <c r="D132">
        <v>0.65136700000000003</v>
      </c>
      <c r="E132">
        <v>0.134439</v>
      </c>
    </row>
    <row r="133" spans="1:5" x14ac:dyDescent="0.2">
      <c r="A133">
        <v>131</v>
      </c>
      <c r="B133">
        <v>6.0999999999999997E-4</v>
      </c>
      <c r="C133">
        <v>0.35720800000000003</v>
      </c>
      <c r="D133">
        <v>0.35644500000000001</v>
      </c>
      <c r="E133">
        <f>0.013391</f>
        <v>1.3391E-2</v>
      </c>
    </row>
    <row r="134" spans="1:5" x14ac:dyDescent="0.2">
      <c r="A134">
        <v>132</v>
      </c>
      <c r="B134">
        <v>0.35009800000000002</v>
      </c>
      <c r="C134">
        <v>0.118225</v>
      </c>
      <c r="D134">
        <v>0.11816400000000001</v>
      </c>
      <c r="E134">
        <f>0.132971</f>
        <v>0.13297100000000001</v>
      </c>
    </row>
    <row r="135" spans="1:5" x14ac:dyDescent="0.2">
      <c r="A135">
        <v>133</v>
      </c>
      <c r="B135">
        <v>0.69928000000000001</v>
      </c>
      <c r="C135">
        <v>0.41278100000000001</v>
      </c>
      <c r="D135">
        <v>0.412109</v>
      </c>
      <c r="E135">
        <v>1.3934E-2</v>
      </c>
    </row>
    <row r="136" spans="1:5" x14ac:dyDescent="0.2">
      <c r="A136">
        <v>134</v>
      </c>
      <c r="B136">
        <v>0.34988399999999997</v>
      </c>
      <c r="C136">
        <v>0.65368700000000002</v>
      </c>
      <c r="D136">
        <v>0.65332000000000001</v>
      </c>
      <c r="E136">
        <v>0.13503499999999999</v>
      </c>
    </row>
    <row r="137" spans="1:5" x14ac:dyDescent="0.2">
      <c r="A137">
        <v>135</v>
      </c>
      <c r="B137">
        <v>9.2E-5</v>
      </c>
      <c r="C137">
        <v>0.35730000000000001</v>
      </c>
      <c r="D137">
        <v>0.35644500000000001</v>
      </c>
      <c r="E137">
        <f>0.013795</f>
        <v>1.3795E-2</v>
      </c>
    </row>
    <row r="138" spans="1:5" x14ac:dyDescent="0.2">
      <c r="A138">
        <v>136</v>
      </c>
      <c r="B138">
        <v>0.35000599999999998</v>
      </c>
      <c r="C138">
        <v>0.11853</v>
      </c>
      <c r="D138">
        <v>0.11816400000000001</v>
      </c>
      <c r="E138">
        <f>0.132997</f>
        <v>0.132997</v>
      </c>
    </row>
    <row r="139" spans="1:5" x14ac:dyDescent="0.2">
      <c r="A139">
        <v>137</v>
      </c>
      <c r="B139">
        <v>0.69912700000000005</v>
      </c>
      <c r="C139">
        <v>0.41275000000000001</v>
      </c>
      <c r="D139">
        <v>0.412109</v>
      </c>
      <c r="E139">
        <v>1.4404999999999999E-2</v>
      </c>
    </row>
    <row r="140" spans="1:5" x14ac:dyDescent="0.2">
      <c r="A140">
        <v>138</v>
      </c>
      <c r="B140">
        <v>0.349823</v>
      </c>
      <c r="C140">
        <v>0.65216099999999999</v>
      </c>
      <c r="D140">
        <v>0.65136700000000003</v>
      </c>
      <c r="E140">
        <v>0.134214</v>
      </c>
    </row>
    <row r="141" spans="1:5" x14ac:dyDescent="0.2">
      <c r="A141">
        <v>139</v>
      </c>
      <c r="B141">
        <v>3.0499999999999999E-4</v>
      </c>
      <c r="C141">
        <v>0.357178</v>
      </c>
      <c r="D141">
        <v>0.35644500000000001</v>
      </c>
      <c r="E141">
        <f>0.012733</f>
        <v>1.2733E-2</v>
      </c>
    </row>
    <row r="142" spans="1:5" x14ac:dyDescent="0.2">
      <c r="A142">
        <v>140</v>
      </c>
      <c r="B142">
        <v>0.349823</v>
      </c>
      <c r="C142">
        <v>0.11770600000000001</v>
      </c>
      <c r="D142">
        <v>0.117188</v>
      </c>
      <c r="E142">
        <f>0.134124</f>
        <v>0.13412399999999999</v>
      </c>
    </row>
    <row r="143" spans="1:5" x14ac:dyDescent="0.2">
      <c r="A143">
        <v>141</v>
      </c>
      <c r="B143">
        <v>0.69937099999999996</v>
      </c>
      <c r="C143">
        <v>0.41275000000000001</v>
      </c>
      <c r="D143">
        <v>0.412109</v>
      </c>
      <c r="E143">
        <v>1.5252999999999999E-2</v>
      </c>
    </row>
    <row r="144" spans="1:5" x14ac:dyDescent="0.2">
      <c r="A144">
        <v>142</v>
      </c>
      <c r="B144">
        <v>0.34988399999999997</v>
      </c>
      <c r="C144">
        <v>0.65170300000000003</v>
      </c>
      <c r="D144">
        <v>0.65136700000000003</v>
      </c>
      <c r="E144">
        <v>0.13400899999999999</v>
      </c>
    </row>
    <row r="145" spans="1:5" x14ac:dyDescent="0.2">
      <c r="A145">
        <v>143</v>
      </c>
      <c r="B145">
        <v>7.0200000000000004E-4</v>
      </c>
      <c r="C145">
        <v>0.357178</v>
      </c>
      <c r="D145">
        <v>0.35644500000000001</v>
      </c>
      <c r="E145">
        <f>0.013253</f>
        <v>1.3252999999999999E-2</v>
      </c>
    </row>
    <row r="146" spans="1:5" x14ac:dyDescent="0.2">
      <c r="A146">
        <v>144</v>
      </c>
      <c r="B146">
        <v>0.35009800000000002</v>
      </c>
      <c r="C146">
        <v>0.116302</v>
      </c>
      <c r="D146">
        <v>0.11621099999999999</v>
      </c>
      <c r="E146">
        <f>0.13323</f>
        <v>0.13322999999999999</v>
      </c>
    </row>
    <row r="147" spans="1:5" x14ac:dyDescent="0.2">
      <c r="A147">
        <v>145</v>
      </c>
      <c r="B147">
        <v>0.69992100000000002</v>
      </c>
      <c r="C147">
        <v>0.412659</v>
      </c>
      <c r="D147">
        <v>0.412109</v>
      </c>
      <c r="E147">
        <v>1.451E-2</v>
      </c>
    </row>
    <row r="148" spans="1:5" x14ac:dyDescent="0.2">
      <c r="A148">
        <v>146</v>
      </c>
      <c r="B148">
        <v>0.34997600000000001</v>
      </c>
      <c r="C148">
        <v>0.65142800000000001</v>
      </c>
      <c r="D148">
        <v>0.65136700000000003</v>
      </c>
      <c r="E148">
        <v>0.13434699999999999</v>
      </c>
    </row>
    <row r="149" spans="1:5" x14ac:dyDescent="0.2">
      <c r="A149">
        <v>147</v>
      </c>
      <c r="B149">
        <v>8.5400000000000005E-4</v>
      </c>
      <c r="C149">
        <v>0.35720800000000003</v>
      </c>
      <c r="D149">
        <v>0.35644500000000001</v>
      </c>
      <c r="E149">
        <f>0.013364</f>
        <v>1.3363999999999999E-2</v>
      </c>
    </row>
    <row r="150" spans="1:5" x14ac:dyDescent="0.2">
      <c r="A150">
        <v>148</v>
      </c>
      <c r="B150">
        <v>0.35012799999999999</v>
      </c>
      <c r="C150">
        <v>0.117828</v>
      </c>
      <c r="D150">
        <v>0.117188</v>
      </c>
      <c r="E150">
        <f>0.132986</f>
        <v>0.13298599999999999</v>
      </c>
    </row>
    <row r="151" spans="1:5" x14ac:dyDescent="0.2">
      <c r="A151">
        <v>149</v>
      </c>
      <c r="B151">
        <v>0.69964599999999999</v>
      </c>
      <c r="C151">
        <v>0.41278100000000001</v>
      </c>
      <c r="D151">
        <v>0.412109</v>
      </c>
      <c r="E151">
        <v>1.3957000000000001E-2</v>
      </c>
    </row>
    <row r="152" spans="1:5" x14ac:dyDescent="0.2">
      <c r="A152">
        <v>150</v>
      </c>
      <c r="B152">
        <v>0.350159</v>
      </c>
      <c r="C152">
        <v>0.65231300000000003</v>
      </c>
      <c r="D152">
        <v>0.65136700000000003</v>
      </c>
      <c r="E152">
        <v>0.13508100000000001</v>
      </c>
    </row>
    <row r="153" spans="1:5" x14ac:dyDescent="0.2">
      <c r="A153">
        <v>151</v>
      </c>
      <c r="B153">
        <v>6.0999999999999997E-4</v>
      </c>
      <c r="C153">
        <v>0.35720800000000003</v>
      </c>
      <c r="D153">
        <v>0.35644500000000001</v>
      </c>
      <c r="E153">
        <f>0.013946</f>
        <v>1.3946E-2</v>
      </c>
    </row>
    <row r="154" spans="1:5" x14ac:dyDescent="0.2">
      <c r="A154">
        <v>152</v>
      </c>
      <c r="B154">
        <v>0.35009800000000002</v>
      </c>
      <c r="C154">
        <v>0.118256</v>
      </c>
      <c r="D154">
        <v>0.11816400000000001</v>
      </c>
      <c r="E154">
        <f>0.132861</f>
        <v>0.13286100000000001</v>
      </c>
    </row>
    <row r="155" spans="1:5" x14ac:dyDescent="0.2">
      <c r="A155">
        <v>153</v>
      </c>
      <c r="B155">
        <v>0.69928000000000001</v>
      </c>
      <c r="C155">
        <v>0.41278100000000001</v>
      </c>
      <c r="D155">
        <v>0.412109</v>
      </c>
      <c r="E155">
        <v>1.4364E-2</v>
      </c>
    </row>
    <row r="156" spans="1:5" x14ac:dyDescent="0.2">
      <c r="A156">
        <v>154</v>
      </c>
      <c r="B156">
        <v>0.34988399999999997</v>
      </c>
      <c r="C156">
        <v>0.65362500000000001</v>
      </c>
      <c r="D156">
        <v>0.65332000000000001</v>
      </c>
      <c r="E156">
        <v>0.13437099999999999</v>
      </c>
    </row>
    <row r="157" spans="1:5" x14ac:dyDescent="0.2">
      <c r="A157">
        <v>155</v>
      </c>
      <c r="B157">
        <v>1.83E-4</v>
      </c>
      <c r="C157">
        <v>0.35730000000000001</v>
      </c>
      <c r="D157">
        <v>0.35644500000000001</v>
      </c>
      <c r="E157">
        <f>0.013296</f>
        <v>1.3296000000000001E-2</v>
      </c>
    </row>
    <row r="158" spans="1:5" x14ac:dyDescent="0.2">
      <c r="A158">
        <v>156</v>
      </c>
      <c r="B158">
        <v>0.34988399999999997</v>
      </c>
      <c r="C158">
        <v>0.118286</v>
      </c>
      <c r="D158">
        <v>0.11816400000000001</v>
      </c>
      <c r="E158">
        <f>0.133239</f>
        <v>0.133239</v>
      </c>
    </row>
    <row r="159" spans="1:5" x14ac:dyDescent="0.2">
      <c r="A159">
        <v>157</v>
      </c>
      <c r="B159">
        <v>0.69924900000000001</v>
      </c>
      <c r="C159">
        <v>0.41275000000000001</v>
      </c>
      <c r="D159">
        <v>0.412109</v>
      </c>
      <c r="E159">
        <v>1.4543E-2</v>
      </c>
    </row>
    <row r="160" spans="1:5" x14ac:dyDescent="0.2">
      <c r="A160">
        <v>158</v>
      </c>
      <c r="B160">
        <v>0.349854</v>
      </c>
      <c r="C160">
        <v>0.65188599999999997</v>
      </c>
      <c r="D160">
        <v>0.65136700000000003</v>
      </c>
      <c r="E160">
        <v>0.134126</v>
      </c>
    </row>
    <row r="161" spans="1:5" x14ac:dyDescent="0.2">
      <c r="A161">
        <v>159</v>
      </c>
      <c r="B161">
        <v>6.4099999999999997E-4</v>
      </c>
      <c r="C161">
        <v>0.357178</v>
      </c>
      <c r="D161">
        <v>0.35644500000000001</v>
      </c>
      <c r="E161">
        <f>0.012801</f>
        <v>1.2801E-2</v>
      </c>
    </row>
    <row r="162" spans="1:5" x14ac:dyDescent="0.2">
      <c r="A162">
        <v>160</v>
      </c>
      <c r="B162">
        <v>0.35003699999999999</v>
      </c>
      <c r="C162">
        <v>0.115845</v>
      </c>
      <c r="D162">
        <v>0.115234</v>
      </c>
      <c r="E162">
        <f>0.133911</f>
        <v>0.133911</v>
      </c>
    </row>
    <row r="163" spans="1:5" x14ac:dyDescent="0.2">
      <c r="A163">
        <v>161</v>
      </c>
      <c r="B163">
        <v>0.69976799999999995</v>
      </c>
      <c r="C163">
        <v>0.41268899999999997</v>
      </c>
      <c r="D163">
        <v>0.412109</v>
      </c>
      <c r="E163">
        <v>1.5086E-2</v>
      </c>
    </row>
    <row r="164" spans="1:5" x14ac:dyDescent="0.2">
      <c r="A164">
        <v>162</v>
      </c>
      <c r="B164">
        <v>0.34994500000000001</v>
      </c>
      <c r="C164">
        <v>0.65145900000000001</v>
      </c>
      <c r="D164">
        <v>0.65136700000000003</v>
      </c>
      <c r="E164">
        <v>0.134017</v>
      </c>
    </row>
    <row r="165" spans="1:5" x14ac:dyDescent="0.2">
      <c r="A165">
        <v>163</v>
      </c>
      <c r="B165">
        <v>8.8500000000000004E-4</v>
      </c>
      <c r="C165">
        <v>0.35720800000000003</v>
      </c>
      <c r="D165">
        <v>0.35644500000000001</v>
      </c>
      <c r="E165">
        <f>0.013201</f>
        <v>1.3200999999999999E-2</v>
      </c>
    </row>
    <row r="166" spans="1:5" x14ac:dyDescent="0.2">
      <c r="A166">
        <v>164</v>
      </c>
      <c r="B166">
        <v>0.350159</v>
      </c>
      <c r="C166">
        <v>0.117767</v>
      </c>
      <c r="D166">
        <v>0.117188</v>
      </c>
      <c r="E166">
        <f>0.133201</f>
        <v>0.13320100000000001</v>
      </c>
    </row>
    <row r="167" spans="1:5" x14ac:dyDescent="0.2">
      <c r="A167">
        <v>165</v>
      </c>
      <c r="B167">
        <v>0.69967699999999999</v>
      </c>
      <c r="C167">
        <v>0.41278100000000001</v>
      </c>
      <c r="D167">
        <v>0.412109</v>
      </c>
      <c r="E167">
        <v>1.4408000000000001E-2</v>
      </c>
    </row>
    <row r="168" spans="1:5" x14ac:dyDescent="0.2">
      <c r="A168">
        <v>166</v>
      </c>
      <c r="B168">
        <v>0.35012799999999999</v>
      </c>
      <c r="C168">
        <v>0.65212999999999999</v>
      </c>
      <c r="D168">
        <v>0.65136700000000003</v>
      </c>
      <c r="E168">
        <v>0.13442399999999999</v>
      </c>
    </row>
    <row r="169" spans="1:5" x14ac:dyDescent="0.2">
      <c r="A169">
        <v>167</v>
      </c>
      <c r="B169">
        <v>6.4099999999999997E-4</v>
      </c>
      <c r="C169">
        <v>0.35720800000000003</v>
      </c>
      <c r="D169">
        <v>0.35644500000000001</v>
      </c>
      <c r="E169">
        <f>0.013379</f>
        <v>1.3379E-2</v>
      </c>
    </row>
    <row r="170" spans="1:5" x14ac:dyDescent="0.2">
      <c r="A170">
        <v>168</v>
      </c>
      <c r="B170">
        <v>0.35009800000000002</v>
      </c>
      <c r="C170">
        <v>0.118225</v>
      </c>
      <c r="D170">
        <v>0.11816400000000001</v>
      </c>
      <c r="E170">
        <f>0.132971</f>
        <v>0.13297100000000001</v>
      </c>
    </row>
    <row r="171" spans="1:5" x14ac:dyDescent="0.2">
      <c r="A171">
        <v>169</v>
      </c>
      <c r="B171">
        <v>0.69928000000000001</v>
      </c>
      <c r="C171">
        <v>0.41278100000000001</v>
      </c>
      <c r="D171">
        <v>0.412109</v>
      </c>
      <c r="E171">
        <v>1.3920999999999999E-2</v>
      </c>
    </row>
    <row r="172" spans="1:5" x14ac:dyDescent="0.2">
      <c r="A172">
        <v>170</v>
      </c>
      <c r="B172">
        <v>0.34988399999999997</v>
      </c>
      <c r="C172">
        <v>0.65371699999999999</v>
      </c>
      <c r="D172">
        <v>0.65332000000000001</v>
      </c>
      <c r="E172">
        <v>0.13505</v>
      </c>
    </row>
    <row r="173" spans="1:5" x14ac:dyDescent="0.2">
      <c r="A173">
        <v>171</v>
      </c>
      <c r="B173">
        <v>1.22E-4</v>
      </c>
      <c r="C173">
        <v>0.35730000000000001</v>
      </c>
      <c r="D173">
        <v>0.35644500000000001</v>
      </c>
      <c r="E173">
        <f>0.013806</f>
        <v>1.3806000000000001E-2</v>
      </c>
    </row>
    <row r="174" spans="1:5" x14ac:dyDescent="0.2">
      <c r="A174">
        <v>172</v>
      </c>
      <c r="B174">
        <v>0.35000599999999998</v>
      </c>
      <c r="C174">
        <v>0.11853</v>
      </c>
      <c r="D174">
        <v>0.11816400000000001</v>
      </c>
      <c r="E174">
        <f>0.132982</f>
        <v>0.13298199999999999</v>
      </c>
    </row>
    <row r="175" spans="1:5" x14ac:dyDescent="0.2">
      <c r="A175">
        <v>173</v>
      </c>
      <c r="B175">
        <v>0.69912700000000005</v>
      </c>
      <c r="C175">
        <v>0.41275000000000001</v>
      </c>
      <c r="D175">
        <v>0.412109</v>
      </c>
      <c r="E175">
        <v>1.4381E-2</v>
      </c>
    </row>
    <row r="176" spans="1:5" x14ac:dyDescent="0.2">
      <c r="A176">
        <v>174</v>
      </c>
      <c r="B176">
        <v>0.349823</v>
      </c>
      <c r="C176">
        <v>0.65216099999999999</v>
      </c>
      <c r="D176">
        <v>0.65136700000000003</v>
      </c>
      <c r="E176">
        <v>0.13422899999999999</v>
      </c>
    </row>
    <row r="177" spans="1:5" x14ac:dyDescent="0.2">
      <c r="A177">
        <v>175</v>
      </c>
      <c r="B177">
        <v>3.0499999999999999E-4</v>
      </c>
      <c r="C177">
        <v>0.357178</v>
      </c>
      <c r="D177">
        <v>0.35644500000000001</v>
      </c>
      <c r="E177">
        <f>0.012719</f>
        <v>1.2718999999999999E-2</v>
      </c>
    </row>
    <row r="178" spans="1:5" x14ac:dyDescent="0.2">
      <c r="A178">
        <v>176</v>
      </c>
      <c r="B178">
        <v>0.349823</v>
      </c>
      <c r="C178">
        <v>0.11773699999999999</v>
      </c>
      <c r="D178">
        <v>0.117188</v>
      </c>
      <c r="E178">
        <f>0.134154</f>
        <v>0.134154</v>
      </c>
    </row>
    <row r="179" spans="1:5" x14ac:dyDescent="0.2">
      <c r="A179">
        <v>177</v>
      </c>
      <c r="B179">
        <v>0.69937099999999996</v>
      </c>
      <c r="C179">
        <v>0.41275000000000001</v>
      </c>
      <c r="D179">
        <v>0.412109</v>
      </c>
      <c r="E179">
        <v>1.5265000000000001E-2</v>
      </c>
    </row>
    <row r="180" spans="1:5" x14ac:dyDescent="0.2">
      <c r="A180">
        <v>178</v>
      </c>
      <c r="B180">
        <v>0.34988399999999997</v>
      </c>
      <c r="C180">
        <v>0.65173300000000001</v>
      </c>
      <c r="D180">
        <v>0.65136700000000003</v>
      </c>
      <c r="E180">
        <v>0.13402500000000001</v>
      </c>
    </row>
    <row r="181" spans="1:5" x14ac:dyDescent="0.2">
      <c r="A181">
        <v>179</v>
      </c>
      <c r="B181">
        <v>7.0200000000000004E-4</v>
      </c>
      <c r="C181">
        <v>0.357178</v>
      </c>
      <c r="D181">
        <v>0.35644500000000001</v>
      </c>
      <c r="E181">
        <f>0.013272</f>
        <v>1.3272000000000001E-2</v>
      </c>
    </row>
    <row r="182" spans="1:5" x14ac:dyDescent="0.2">
      <c r="A182">
        <v>180</v>
      </c>
      <c r="B182">
        <v>0.35009800000000002</v>
      </c>
      <c r="C182">
        <v>0.116302</v>
      </c>
      <c r="D182">
        <v>0.11621099999999999</v>
      </c>
      <c r="E182">
        <f>0.13323</f>
        <v>0.13322999999999999</v>
      </c>
    </row>
    <row r="183" spans="1:5" x14ac:dyDescent="0.2">
      <c r="A183">
        <v>181</v>
      </c>
      <c r="B183">
        <v>0.69992100000000002</v>
      </c>
      <c r="C183">
        <v>0.412659</v>
      </c>
      <c r="D183">
        <v>0.412109</v>
      </c>
      <c r="E183">
        <v>1.4524E-2</v>
      </c>
    </row>
    <row r="184" spans="1:5" x14ac:dyDescent="0.2">
      <c r="A184">
        <v>182</v>
      </c>
      <c r="B184">
        <v>0.34997600000000001</v>
      </c>
      <c r="C184">
        <v>0.65142800000000001</v>
      </c>
      <c r="D184">
        <v>0.65136700000000003</v>
      </c>
      <c r="E184">
        <v>0.13433200000000001</v>
      </c>
    </row>
    <row r="185" spans="1:5" x14ac:dyDescent="0.2">
      <c r="A185">
        <v>183</v>
      </c>
      <c r="B185">
        <v>8.5400000000000005E-4</v>
      </c>
      <c r="C185">
        <v>0.35720800000000003</v>
      </c>
      <c r="D185">
        <v>0.35644500000000001</v>
      </c>
      <c r="E185">
        <f>0.013355</f>
        <v>1.3355000000000001E-2</v>
      </c>
    </row>
    <row r="186" spans="1:5" x14ac:dyDescent="0.2">
      <c r="A186">
        <v>184</v>
      </c>
      <c r="B186">
        <v>0.350159</v>
      </c>
      <c r="C186">
        <v>0.117798</v>
      </c>
      <c r="D186">
        <v>0.117188</v>
      </c>
      <c r="E186">
        <f>0.132986</f>
        <v>0.13298599999999999</v>
      </c>
    </row>
    <row r="187" spans="1:5" x14ac:dyDescent="0.2">
      <c r="A187">
        <v>185</v>
      </c>
      <c r="B187">
        <v>0.69967699999999999</v>
      </c>
      <c r="C187">
        <v>0.41278100000000001</v>
      </c>
      <c r="D187">
        <v>0.412109</v>
      </c>
      <c r="E187">
        <v>1.3946999999999999E-2</v>
      </c>
    </row>
    <row r="188" spans="1:5" x14ac:dyDescent="0.2">
      <c r="A188">
        <v>186</v>
      </c>
      <c r="B188">
        <v>0.350159</v>
      </c>
      <c r="C188">
        <v>0.65228299999999995</v>
      </c>
      <c r="D188">
        <v>0.65136700000000003</v>
      </c>
      <c r="E188">
        <v>0.13509699999999999</v>
      </c>
    </row>
    <row r="189" spans="1:5" x14ac:dyDescent="0.2">
      <c r="A189">
        <v>187</v>
      </c>
      <c r="B189">
        <v>6.0999999999999997E-4</v>
      </c>
      <c r="C189">
        <v>0.35720800000000003</v>
      </c>
      <c r="D189">
        <v>0.35644500000000001</v>
      </c>
      <c r="E189">
        <f>0.013956</f>
        <v>1.3956E-2</v>
      </c>
    </row>
    <row r="190" spans="1:5" x14ac:dyDescent="0.2">
      <c r="A190">
        <v>188</v>
      </c>
      <c r="B190">
        <v>0.35009800000000002</v>
      </c>
      <c r="C190">
        <v>0.118256</v>
      </c>
      <c r="D190">
        <v>0.11816400000000001</v>
      </c>
      <c r="E190">
        <f>0.132861</f>
        <v>0.13286100000000001</v>
      </c>
    </row>
    <row r="191" spans="1:5" x14ac:dyDescent="0.2">
      <c r="A191">
        <v>189</v>
      </c>
      <c r="B191">
        <v>0.69928000000000001</v>
      </c>
      <c r="C191">
        <v>0.41278100000000001</v>
      </c>
      <c r="D191">
        <v>0.412109</v>
      </c>
      <c r="E191">
        <v>1.4368000000000001E-2</v>
      </c>
    </row>
    <row r="192" spans="1:5" x14ac:dyDescent="0.2">
      <c r="A192">
        <v>190</v>
      </c>
      <c r="B192">
        <v>0.34988399999999997</v>
      </c>
      <c r="C192">
        <v>0.65362500000000001</v>
      </c>
      <c r="D192">
        <v>0.65332000000000001</v>
      </c>
      <c r="E192">
        <v>0.13437099999999999</v>
      </c>
    </row>
    <row r="193" spans="1:5" x14ac:dyDescent="0.2">
      <c r="A193">
        <v>191</v>
      </c>
      <c r="B193">
        <v>3.1000000000000001E-5</v>
      </c>
      <c r="C193">
        <v>0.35730000000000001</v>
      </c>
      <c r="D193">
        <v>0.35644500000000001</v>
      </c>
      <c r="E193">
        <f>0.013304</f>
        <v>1.3304E-2</v>
      </c>
    </row>
    <row r="194" spans="1:5" x14ac:dyDescent="0.2">
      <c r="A194">
        <v>192</v>
      </c>
      <c r="B194">
        <v>0.35000599999999998</v>
      </c>
      <c r="C194">
        <v>0.11853</v>
      </c>
      <c r="D194">
        <v>0.11816400000000001</v>
      </c>
      <c r="E194">
        <f>0.133224</f>
        <v>0.13322400000000001</v>
      </c>
    </row>
    <row r="195" spans="1:5" x14ac:dyDescent="0.2">
      <c r="A195">
        <v>193</v>
      </c>
      <c r="B195">
        <v>0.69912700000000005</v>
      </c>
      <c r="C195">
        <v>0.41275000000000001</v>
      </c>
      <c r="D195">
        <v>0.412109</v>
      </c>
      <c r="E195">
        <v>1.4524E-2</v>
      </c>
    </row>
    <row r="196" spans="1:5" x14ac:dyDescent="0.2">
      <c r="A196">
        <v>194</v>
      </c>
      <c r="B196">
        <v>0.349823</v>
      </c>
      <c r="C196">
        <v>0.65212999999999999</v>
      </c>
      <c r="D196">
        <v>0.65136700000000003</v>
      </c>
      <c r="E196">
        <v>0.13414200000000001</v>
      </c>
    </row>
    <row r="197" spans="1:5" x14ac:dyDescent="0.2">
      <c r="A197">
        <v>195</v>
      </c>
      <c r="B197">
        <v>3.3599999999999998E-4</v>
      </c>
      <c r="C197">
        <v>0.357178</v>
      </c>
      <c r="D197">
        <v>0.35644500000000001</v>
      </c>
      <c r="E197">
        <f>0.012808</f>
        <v>1.2808E-2</v>
      </c>
    </row>
    <row r="198" spans="1:5" x14ac:dyDescent="0.2">
      <c r="A198">
        <v>196</v>
      </c>
      <c r="B198">
        <v>0.349823</v>
      </c>
      <c r="C198">
        <v>0.117645</v>
      </c>
      <c r="D198">
        <v>0.117188</v>
      </c>
      <c r="E198">
        <f>0.133911</f>
        <v>0.133911</v>
      </c>
    </row>
    <row r="199" spans="1:5" x14ac:dyDescent="0.2">
      <c r="A199">
        <v>197</v>
      </c>
      <c r="B199">
        <v>0.69937099999999996</v>
      </c>
      <c r="C199">
        <v>0.41275000000000001</v>
      </c>
      <c r="D199">
        <v>0.412109</v>
      </c>
      <c r="E199">
        <v>1.5089999999999999E-2</v>
      </c>
    </row>
    <row r="200" spans="1:5" x14ac:dyDescent="0.2">
      <c r="A200">
        <v>198</v>
      </c>
      <c r="B200">
        <v>0.34988399999999997</v>
      </c>
      <c r="C200">
        <v>0.65170300000000003</v>
      </c>
      <c r="D200">
        <v>0.65136700000000003</v>
      </c>
      <c r="E200">
        <v>0.134017</v>
      </c>
    </row>
    <row r="201" spans="1:5" x14ac:dyDescent="0.2">
      <c r="A201">
        <v>199</v>
      </c>
      <c r="B201">
        <v>7.0200000000000004E-4</v>
      </c>
      <c r="C201">
        <v>0.357178</v>
      </c>
      <c r="D201">
        <v>0.35644500000000001</v>
      </c>
      <c r="E201">
        <f>0.013203</f>
        <v>1.3202999999999999E-2</v>
      </c>
    </row>
    <row r="202" spans="1:5" x14ac:dyDescent="0.2">
      <c r="A202">
        <v>200</v>
      </c>
      <c r="B202">
        <v>0.34997600000000001</v>
      </c>
      <c r="C202">
        <v>0.115356</v>
      </c>
      <c r="D202">
        <v>0.115234</v>
      </c>
      <c r="E202">
        <f>0.133216</f>
        <v>0.133216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3A823-E923-B249-88DC-E18943EA1081}">
  <dimension ref="A1:U202"/>
  <sheetViews>
    <sheetView tabSelected="1" workbookViewId="0">
      <selection activeCell="P49" sqref="P49"/>
    </sheetView>
  </sheetViews>
  <sheetFormatPr baseColWidth="10" defaultColWidth="8.83203125" defaultRowHeight="15" x14ac:dyDescent="0.2"/>
  <cols>
    <col min="1" max="1" width="4.1640625" bestFit="1" customWidth="1"/>
    <col min="2" max="5" width="8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 s="2"/>
    </row>
    <row r="3" spans="1:21" x14ac:dyDescent="0.2">
      <c r="A3">
        <v>1</v>
      </c>
      <c r="B3">
        <v>0.59390299999999996</v>
      </c>
      <c r="C3">
        <v>0.252197</v>
      </c>
      <c r="D3">
        <v>0.25195299999999998</v>
      </c>
      <c r="E3">
        <v>0</v>
      </c>
    </row>
    <row r="4" spans="1:21" x14ac:dyDescent="0.2">
      <c r="A4">
        <v>2</v>
      </c>
      <c r="B4">
        <v>8.8500000000000004E-4</v>
      </c>
      <c r="C4">
        <v>0.42727700000000002</v>
      </c>
      <c r="D4">
        <v>0.42675800000000003</v>
      </c>
      <c r="E4">
        <v>4.7899999999999999E-4</v>
      </c>
    </row>
    <row r="5" spans="1:21" x14ac:dyDescent="0.2">
      <c r="A5">
        <v>3</v>
      </c>
      <c r="B5">
        <v>0.59396400000000005</v>
      </c>
      <c r="C5">
        <v>0.20419300000000001</v>
      </c>
      <c r="D5">
        <v>0.20410200000000001</v>
      </c>
      <c r="E5">
        <v>8.12E-4</v>
      </c>
    </row>
    <row r="6" spans="1:21" x14ac:dyDescent="0.2">
      <c r="A6">
        <v>4</v>
      </c>
      <c r="B6">
        <v>0.350159</v>
      </c>
      <c r="C6">
        <v>0.55127000000000004</v>
      </c>
      <c r="D6">
        <v>0.55078099999999997</v>
      </c>
      <c r="E6">
        <f>0.000596</f>
        <v>5.9599999999999996E-4</v>
      </c>
    </row>
    <row r="7" spans="1:21" x14ac:dyDescent="0.2">
      <c r="A7">
        <v>5</v>
      </c>
      <c r="B7">
        <v>0.10684200000000001</v>
      </c>
      <c r="C7">
        <v>0.32849099999999998</v>
      </c>
      <c r="D7">
        <v>0.328125</v>
      </c>
      <c r="E7">
        <f>0.000619</f>
        <v>6.1899999999999998E-4</v>
      </c>
    </row>
    <row r="8" spans="1:21" x14ac:dyDescent="0.2">
      <c r="A8">
        <v>6</v>
      </c>
      <c r="B8">
        <v>0.69976799999999995</v>
      </c>
      <c r="C8">
        <v>0.29940800000000001</v>
      </c>
      <c r="D8">
        <v>0.29882799999999998</v>
      </c>
      <c r="E8">
        <v>1.8959999999999999E-3</v>
      </c>
    </row>
    <row r="9" spans="1:21" x14ac:dyDescent="0.2">
      <c r="A9">
        <v>7</v>
      </c>
      <c r="B9">
        <v>0.10684200000000001</v>
      </c>
      <c r="C9">
        <v>0.56143200000000004</v>
      </c>
      <c r="D9">
        <v>0.56054700000000002</v>
      </c>
      <c r="E9">
        <v>1.923E-3</v>
      </c>
    </row>
    <row r="10" spans="1:21" x14ac:dyDescent="0.2">
      <c r="A10">
        <v>8</v>
      </c>
      <c r="B10">
        <v>0.35031099999999998</v>
      </c>
      <c r="C10">
        <v>0.22051999999999999</v>
      </c>
      <c r="D10">
        <v>0.21972700000000001</v>
      </c>
      <c r="E10">
        <f>0.00255</f>
        <v>2.5500000000000002E-3</v>
      </c>
    </row>
    <row r="11" spans="1:21" x14ac:dyDescent="0.2">
      <c r="A11">
        <v>9</v>
      </c>
      <c r="B11">
        <v>0.59722900000000001</v>
      </c>
      <c r="C11">
        <v>0.442963</v>
      </c>
      <c r="D11">
        <v>0.44238300000000003</v>
      </c>
      <c r="E11">
        <f>0.003022</f>
        <v>3.0219999999999999E-3</v>
      </c>
    </row>
    <row r="12" spans="1:21" x14ac:dyDescent="0.2">
      <c r="A12">
        <v>10</v>
      </c>
      <c r="B12">
        <v>5.1900000000000004E-4</v>
      </c>
      <c r="C12">
        <v>0.47119100000000003</v>
      </c>
      <c r="D12">
        <v>0.47070299999999998</v>
      </c>
      <c r="E12">
        <v>5.3369999999999997E-3</v>
      </c>
    </row>
    <row r="13" spans="1:21" x14ac:dyDescent="0.2">
      <c r="A13">
        <v>11</v>
      </c>
      <c r="B13">
        <v>0.59149200000000002</v>
      </c>
      <c r="C13">
        <v>0.21026600000000001</v>
      </c>
      <c r="D13">
        <v>0.20996100000000001</v>
      </c>
      <c r="E13">
        <v>5.9880000000000003E-3</v>
      </c>
    </row>
    <row r="14" spans="1:21" x14ac:dyDescent="0.2">
      <c r="A14">
        <v>12</v>
      </c>
      <c r="B14">
        <v>0.34957899999999997</v>
      </c>
      <c r="C14">
        <v>0.549377</v>
      </c>
      <c r="D14">
        <v>0.54882799999999998</v>
      </c>
      <c r="E14">
        <f>0.008873</f>
        <v>8.8730000000000007E-3</v>
      </c>
      <c r="U14" s="1"/>
    </row>
    <row r="15" spans="1:21" x14ac:dyDescent="0.2">
      <c r="A15">
        <v>13</v>
      </c>
      <c r="B15">
        <v>0.104828</v>
      </c>
      <c r="C15">
        <v>0.32772800000000002</v>
      </c>
      <c r="D15">
        <v>0.32714799999999999</v>
      </c>
      <c r="E15">
        <f>0.009588</f>
        <v>9.5879999999999993E-3</v>
      </c>
    </row>
    <row r="16" spans="1:21" x14ac:dyDescent="0.2">
      <c r="A16">
        <v>14</v>
      </c>
      <c r="B16">
        <v>0.69924900000000001</v>
      </c>
      <c r="C16">
        <v>0.29925499999999999</v>
      </c>
      <c r="D16">
        <v>0.29882799999999998</v>
      </c>
      <c r="E16">
        <v>1.8298999999999999E-2</v>
      </c>
    </row>
    <row r="17" spans="1:5" x14ac:dyDescent="0.2">
      <c r="A17">
        <v>15</v>
      </c>
      <c r="B17">
        <v>0.10907</v>
      </c>
      <c r="C17">
        <v>0.55972299999999997</v>
      </c>
      <c r="D17">
        <v>0.55957000000000001</v>
      </c>
      <c r="E17">
        <v>2.1299999999999999E-2</v>
      </c>
    </row>
    <row r="18" spans="1:5" x14ac:dyDescent="0.2">
      <c r="A18">
        <v>16</v>
      </c>
      <c r="B18">
        <v>0.35025000000000001</v>
      </c>
      <c r="C18">
        <v>0.22097800000000001</v>
      </c>
      <c r="D18">
        <v>0.22070300000000001</v>
      </c>
      <c r="E18">
        <f>0.065733</f>
        <v>6.5733E-2</v>
      </c>
    </row>
    <row r="19" spans="1:5" x14ac:dyDescent="0.2">
      <c r="A19">
        <v>17</v>
      </c>
      <c r="B19">
        <v>0.59652700000000003</v>
      </c>
      <c r="C19">
        <v>0.44284099999999998</v>
      </c>
      <c r="D19">
        <v>0.44238300000000003</v>
      </c>
      <c r="E19">
        <v>3.2738000000000003E-2</v>
      </c>
    </row>
    <row r="20" spans="1:5" x14ac:dyDescent="0.2">
      <c r="A20">
        <v>18</v>
      </c>
      <c r="B20">
        <v>7.0200000000000004E-4</v>
      </c>
      <c r="C20">
        <v>0.470856</v>
      </c>
      <c r="D20">
        <v>0.47070299999999998</v>
      </c>
      <c r="E20">
        <v>8.4207000000000004E-2</v>
      </c>
    </row>
    <row r="21" spans="1:5" x14ac:dyDescent="0.2">
      <c r="A21">
        <v>19</v>
      </c>
      <c r="B21">
        <v>0.59210200000000002</v>
      </c>
      <c r="C21">
        <v>0.20980799999999999</v>
      </c>
      <c r="D21">
        <v>0.208984</v>
      </c>
      <c r="E21">
        <f>0.181447</f>
        <v>0.181447</v>
      </c>
    </row>
    <row r="22" spans="1:5" x14ac:dyDescent="0.2">
      <c r="A22">
        <v>20</v>
      </c>
      <c r="B22">
        <v>0.34957899999999997</v>
      </c>
      <c r="C22">
        <v>0.54977399999999998</v>
      </c>
      <c r="D22">
        <v>0.54882799999999998</v>
      </c>
      <c r="E22">
        <v>0.16910800000000001</v>
      </c>
    </row>
    <row r="23" spans="1:5" x14ac:dyDescent="0.2">
      <c r="A23">
        <v>21</v>
      </c>
      <c r="B23">
        <v>0.104034</v>
      </c>
      <c r="C23">
        <v>0.32754499999999998</v>
      </c>
      <c r="D23">
        <v>0.32714799999999999</v>
      </c>
      <c r="E23">
        <f>0.05263</f>
        <v>5.2630000000000003E-2</v>
      </c>
    </row>
    <row r="24" spans="1:5" x14ac:dyDescent="0.2">
      <c r="A24">
        <v>22</v>
      </c>
      <c r="B24">
        <v>0.69915799999999995</v>
      </c>
      <c r="C24">
        <v>0.29934699999999997</v>
      </c>
      <c r="D24">
        <v>0.29882799999999998</v>
      </c>
      <c r="E24">
        <f>0.087297</f>
        <v>8.7297E-2</v>
      </c>
    </row>
    <row r="25" spans="1:5" x14ac:dyDescent="0.2">
      <c r="A25">
        <v>23</v>
      </c>
      <c r="B25">
        <v>0.109039</v>
      </c>
      <c r="C25">
        <v>0.55969199999999997</v>
      </c>
      <c r="D25">
        <v>0.55957000000000001</v>
      </c>
      <c r="E25">
        <v>0.17490900000000001</v>
      </c>
    </row>
    <row r="26" spans="1:5" x14ac:dyDescent="0.2">
      <c r="A26">
        <v>24</v>
      </c>
      <c r="B26">
        <v>0.35031099999999998</v>
      </c>
      <c r="C26">
        <v>0.22070300000000001</v>
      </c>
      <c r="D26">
        <v>0.22070300000000001</v>
      </c>
      <c r="E26">
        <f>0.163277</f>
        <v>0.16327700000000001</v>
      </c>
    </row>
    <row r="27" spans="1:5" x14ac:dyDescent="0.2">
      <c r="A27">
        <v>25</v>
      </c>
      <c r="B27">
        <v>0.59728999999999999</v>
      </c>
      <c r="C27">
        <v>0.44302399999999997</v>
      </c>
      <c r="D27">
        <v>0.44238300000000003</v>
      </c>
      <c r="E27">
        <v>5.8216999999999998E-2</v>
      </c>
    </row>
    <row r="28" spans="1:5" x14ac:dyDescent="0.2">
      <c r="A28">
        <v>26</v>
      </c>
      <c r="B28">
        <v>5.4900000000000001E-4</v>
      </c>
      <c r="C28">
        <v>0.47119100000000003</v>
      </c>
      <c r="D28">
        <v>0.47070299999999998</v>
      </c>
      <c r="E28">
        <v>8.4245E-2</v>
      </c>
    </row>
    <row r="29" spans="1:5" x14ac:dyDescent="0.2">
      <c r="A29">
        <v>27</v>
      </c>
      <c r="B29">
        <v>0.591553</v>
      </c>
      <c r="C29">
        <v>0.21023600000000001</v>
      </c>
      <c r="D29">
        <v>0.20996100000000001</v>
      </c>
      <c r="E29">
        <f>0.176274</f>
        <v>0.17627399999999999</v>
      </c>
    </row>
    <row r="30" spans="1:5" x14ac:dyDescent="0.2">
      <c r="A30">
        <v>28</v>
      </c>
      <c r="B30">
        <v>0.34957899999999997</v>
      </c>
      <c r="C30">
        <v>0.54943799999999998</v>
      </c>
      <c r="D30">
        <v>0.54882799999999998</v>
      </c>
      <c r="E30">
        <v>0.16479099999999999</v>
      </c>
    </row>
    <row r="31" spans="1:5" x14ac:dyDescent="0.2">
      <c r="A31">
        <v>29</v>
      </c>
      <c r="B31">
        <v>0.10470599999999999</v>
      </c>
      <c r="C31">
        <v>0.32769799999999999</v>
      </c>
      <c r="D31">
        <v>0.32714799999999999</v>
      </c>
      <c r="E31">
        <f>0.055843</f>
        <v>5.5842999999999997E-2</v>
      </c>
    </row>
    <row r="32" spans="1:5" x14ac:dyDescent="0.2">
      <c r="A32">
        <v>30</v>
      </c>
      <c r="B32">
        <v>0.69921900000000003</v>
      </c>
      <c r="C32">
        <v>0.299286</v>
      </c>
      <c r="D32">
        <v>0.29882799999999998</v>
      </c>
      <c r="E32">
        <f>0.084082</f>
        <v>8.4082000000000004E-2</v>
      </c>
    </row>
    <row r="33" spans="1:5" x14ac:dyDescent="0.2">
      <c r="A33">
        <v>31</v>
      </c>
      <c r="B33">
        <v>0.10907</v>
      </c>
      <c r="C33">
        <v>0.55972299999999997</v>
      </c>
      <c r="D33">
        <v>0.55957000000000001</v>
      </c>
      <c r="E33">
        <v>0.175926</v>
      </c>
    </row>
    <row r="34" spans="1:5" x14ac:dyDescent="0.2">
      <c r="A34">
        <v>32</v>
      </c>
      <c r="B34">
        <v>0.35028100000000001</v>
      </c>
      <c r="C34">
        <v>0.220947</v>
      </c>
      <c r="D34">
        <v>0.22070300000000001</v>
      </c>
      <c r="E34">
        <f>0.163963</f>
        <v>0.163963</v>
      </c>
    </row>
    <row r="35" spans="1:5" x14ac:dyDescent="0.2">
      <c r="A35">
        <v>33</v>
      </c>
      <c r="B35">
        <v>0.59664899999999998</v>
      </c>
      <c r="C35">
        <v>0.44287100000000001</v>
      </c>
      <c r="D35">
        <v>0.44238300000000003</v>
      </c>
      <c r="E35">
        <v>5.7089000000000001E-2</v>
      </c>
    </row>
    <row r="36" spans="1:5" x14ac:dyDescent="0.2">
      <c r="A36">
        <v>34</v>
      </c>
      <c r="B36">
        <v>3.97E-4</v>
      </c>
      <c r="C36">
        <v>0.47122199999999997</v>
      </c>
      <c r="D36">
        <v>0.47070299999999998</v>
      </c>
      <c r="E36">
        <v>8.4966E-2</v>
      </c>
    </row>
    <row r="37" spans="1:5" x14ac:dyDescent="0.2">
      <c r="A37">
        <v>35</v>
      </c>
      <c r="B37">
        <v>0.59118700000000002</v>
      </c>
      <c r="C37">
        <v>0.210449</v>
      </c>
      <c r="D37">
        <v>0.20996100000000001</v>
      </c>
      <c r="E37">
        <f>0.175498</f>
        <v>0.17549799999999999</v>
      </c>
    </row>
    <row r="38" spans="1:5" x14ac:dyDescent="0.2">
      <c r="A38">
        <v>36</v>
      </c>
      <c r="B38">
        <v>0.349609</v>
      </c>
      <c r="C38">
        <v>0.54913299999999998</v>
      </c>
      <c r="D38">
        <v>0.54882799999999998</v>
      </c>
      <c r="E38">
        <v>0.16514599999999999</v>
      </c>
    </row>
    <row r="39" spans="1:5" x14ac:dyDescent="0.2">
      <c r="A39">
        <v>37</v>
      </c>
      <c r="B39">
        <v>0.103516</v>
      </c>
      <c r="C39">
        <v>0.327179</v>
      </c>
      <c r="D39">
        <v>0.32714799999999999</v>
      </c>
      <c r="E39">
        <f>0.056102</f>
        <v>5.6101999999999999E-2</v>
      </c>
    </row>
    <row r="40" spans="1:5" x14ac:dyDescent="0.2">
      <c r="A40">
        <v>38</v>
      </c>
      <c r="B40">
        <v>0.69909699999999997</v>
      </c>
      <c r="C40">
        <v>0.29931600000000003</v>
      </c>
      <c r="D40">
        <v>0.29882799999999998</v>
      </c>
      <c r="E40">
        <f>0.083674</f>
        <v>8.3673999999999998E-2</v>
      </c>
    </row>
    <row r="41" spans="1:5" x14ac:dyDescent="0.2">
      <c r="A41">
        <v>39</v>
      </c>
      <c r="B41">
        <v>0.10900899999999999</v>
      </c>
      <c r="C41">
        <v>0.55972299999999997</v>
      </c>
      <c r="D41">
        <v>0.55957000000000001</v>
      </c>
      <c r="E41">
        <v>0.176318</v>
      </c>
    </row>
    <row r="42" spans="1:5" x14ac:dyDescent="0.2">
      <c r="A42">
        <v>40</v>
      </c>
      <c r="B42">
        <v>0.35031099999999998</v>
      </c>
      <c r="C42">
        <v>0.220612</v>
      </c>
      <c r="D42">
        <v>0.21972700000000001</v>
      </c>
      <c r="E42">
        <f>0.163747</f>
        <v>0.163747</v>
      </c>
    </row>
    <row r="43" spans="1:5" x14ac:dyDescent="0.2">
      <c r="A43">
        <v>41</v>
      </c>
      <c r="B43">
        <v>0.59741200000000005</v>
      </c>
      <c r="C43">
        <v>0.44302399999999997</v>
      </c>
      <c r="D43">
        <v>0.44238300000000003</v>
      </c>
      <c r="E43">
        <v>5.7195999999999997E-2</v>
      </c>
    </row>
    <row r="44" spans="1:5" x14ac:dyDescent="0.2">
      <c r="A44">
        <v>42</v>
      </c>
      <c r="B44">
        <v>5.8E-4</v>
      </c>
      <c r="C44">
        <v>0.471161</v>
      </c>
      <c r="D44">
        <v>0.47070299999999998</v>
      </c>
      <c r="E44">
        <v>8.4938E-2</v>
      </c>
    </row>
    <row r="45" spans="1:5" x14ac:dyDescent="0.2">
      <c r="A45">
        <v>43</v>
      </c>
      <c r="B45">
        <v>0.59164399999999995</v>
      </c>
      <c r="C45">
        <v>0.210175</v>
      </c>
      <c r="D45">
        <v>0.20996100000000001</v>
      </c>
      <c r="E45">
        <f>0.175309</f>
        <v>0.17530899999999999</v>
      </c>
    </row>
    <row r="46" spans="1:5" x14ac:dyDescent="0.2">
      <c r="A46">
        <v>44</v>
      </c>
      <c r="B46">
        <v>0.34957899999999997</v>
      </c>
      <c r="C46">
        <v>0.54949999999999999</v>
      </c>
      <c r="D46">
        <v>0.54882799999999998</v>
      </c>
      <c r="E46">
        <v>0.16484499999999999</v>
      </c>
    </row>
    <row r="47" spans="1:5" x14ac:dyDescent="0.2">
      <c r="A47">
        <v>45</v>
      </c>
      <c r="B47">
        <v>0.104462</v>
      </c>
      <c r="C47">
        <v>0.32766699999999999</v>
      </c>
      <c r="D47">
        <v>0.32714799999999999</v>
      </c>
      <c r="E47">
        <f>0.055851</f>
        <v>5.5850999999999998E-2</v>
      </c>
    </row>
    <row r="48" spans="1:5" x14ac:dyDescent="0.2">
      <c r="A48">
        <v>46</v>
      </c>
      <c r="B48">
        <v>0.69918800000000003</v>
      </c>
      <c r="C48">
        <v>0.299286</v>
      </c>
      <c r="D48">
        <v>0.29882799999999998</v>
      </c>
      <c r="E48">
        <f>0.083772</f>
        <v>8.3771999999999999E-2</v>
      </c>
    </row>
    <row r="49" spans="1:5" x14ac:dyDescent="0.2">
      <c r="A49">
        <v>47</v>
      </c>
      <c r="B49">
        <v>0.10907</v>
      </c>
      <c r="C49">
        <v>0.55972299999999997</v>
      </c>
      <c r="D49">
        <v>0.55957000000000001</v>
      </c>
      <c r="E49">
        <v>0.17624400000000001</v>
      </c>
    </row>
    <row r="50" spans="1:5" x14ac:dyDescent="0.2">
      <c r="A50">
        <v>48</v>
      </c>
      <c r="B50">
        <v>0.35028100000000001</v>
      </c>
      <c r="C50">
        <v>0.220856</v>
      </c>
      <c r="D50">
        <v>0.22070300000000001</v>
      </c>
      <c r="E50">
        <f>0.163546</f>
        <v>0.163546</v>
      </c>
    </row>
    <row r="51" spans="1:5" x14ac:dyDescent="0.2">
      <c r="A51">
        <v>49</v>
      </c>
      <c r="B51">
        <v>0.59689300000000001</v>
      </c>
      <c r="C51">
        <v>0.44293199999999999</v>
      </c>
      <c r="D51">
        <v>0.44238300000000003</v>
      </c>
      <c r="E51">
        <v>5.7020000000000001E-2</v>
      </c>
    </row>
    <row r="52" spans="1:5" x14ac:dyDescent="0.2">
      <c r="A52">
        <v>50</v>
      </c>
      <c r="B52">
        <v>4.5800000000000002E-4</v>
      </c>
      <c r="C52">
        <v>0.47122199999999997</v>
      </c>
      <c r="D52">
        <v>0.47070299999999998</v>
      </c>
      <c r="E52">
        <v>8.4900000000000003E-2</v>
      </c>
    </row>
    <row r="53" spans="1:5" x14ac:dyDescent="0.2">
      <c r="A53">
        <v>51</v>
      </c>
      <c r="B53">
        <v>0.59127799999999997</v>
      </c>
      <c r="C53">
        <v>0.21038799999999999</v>
      </c>
      <c r="D53">
        <v>0.20996100000000001</v>
      </c>
      <c r="E53">
        <f>0.175094</f>
        <v>0.175094</v>
      </c>
    </row>
    <row r="54" spans="1:5" x14ac:dyDescent="0.2">
      <c r="A54">
        <v>52</v>
      </c>
      <c r="B54">
        <v>0.349609</v>
      </c>
      <c r="C54">
        <v>0.54922499999999996</v>
      </c>
      <c r="D54">
        <v>0.54882799999999998</v>
      </c>
      <c r="E54">
        <v>0.16474800000000001</v>
      </c>
    </row>
    <row r="55" spans="1:5" x14ac:dyDescent="0.2">
      <c r="A55">
        <v>53</v>
      </c>
      <c r="B55">
        <v>0.10516399999999999</v>
      </c>
      <c r="C55">
        <v>0.32782</v>
      </c>
      <c r="D55">
        <v>0.32714799999999999</v>
      </c>
      <c r="E55">
        <f>0.056043</f>
        <v>5.6043000000000003E-2</v>
      </c>
    </row>
    <row r="56" spans="1:5" x14ac:dyDescent="0.2">
      <c r="A56">
        <v>54</v>
      </c>
      <c r="B56">
        <v>0.69928000000000001</v>
      </c>
      <c r="C56">
        <v>0.29922500000000002</v>
      </c>
      <c r="D56">
        <v>0.29882799999999998</v>
      </c>
      <c r="E56">
        <f>0.083522</f>
        <v>8.3521999999999999E-2</v>
      </c>
    </row>
    <row r="57" spans="1:5" x14ac:dyDescent="0.2">
      <c r="A57">
        <v>55</v>
      </c>
      <c r="B57">
        <v>0.10775800000000001</v>
      </c>
      <c r="C57">
        <v>0.56051600000000001</v>
      </c>
      <c r="D57">
        <v>0.55957000000000001</v>
      </c>
      <c r="E57">
        <v>0.176284</v>
      </c>
    </row>
    <row r="58" spans="1:5" x14ac:dyDescent="0.2">
      <c r="A58">
        <v>56</v>
      </c>
      <c r="B58">
        <v>0.35034199999999999</v>
      </c>
      <c r="C58">
        <v>0.220245</v>
      </c>
      <c r="D58">
        <v>0.21972700000000001</v>
      </c>
      <c r="E58">
        <f>0.163876</f>
        <v>0.16387599999999999</v>
      </c>
    </row>
    <row r="59" spans="1:5" x14ac:dyDescent="0.2">
      <c r="A59">
        <v>57</v>
      </c>
      <c r="B59">
        <v>0.59698499999999999</v>
      </c>
      <c r="C59">
        <v>0.44287100000000001</v>
      </c>
      <c r="D59">
        <v>0.44238300000000003</v>
      </c>
      <c r="E59">
        <v>5.7278999999999997E-2</v>
      </c>
    </row>
    <row r="60" spans="1:5" x14ac:dyDescent="0.2">
      <c r="A60">
        <v>58</v>
      </c>
      <c r="B60">
        <v>6.0999999999999997E-4</v>
      </c>
      <c r="C60">
        <v>0.47112999999999999</v>
      </c>
      <c r="D60">
        <v>0.47070299999999998</v>
      </c>
      <c r="E60">
        <v>8.4983000000000003E-2</v>
      </c>
    </row>
    <row r="61" spans="1:5" x14ac:dyDescent="0.2">
      <c r="A61">
        <v>59</v>
      </c>
      <c r="B61">
        <v>0.59179700000000002</v>
      </c>
      <c r="C61">
        <v>0.21008299999999999</v>
      </c>
      <c r="D61">
        <v>0.20996100000000001</v>
      </c>
      <c r="E61">
        <f>0.175378</f>
        <v>0.17537800000000001</v>
      </c>
    </row>
    <row r="62" spans="1:5" x14ac:dyDescent="0.2">
      <c r="A62">
        <v>60</v>
      </c>
      <c r="B62">
        <v>0.34957899999999997</v>
      </c>
      <c r="C62">
        <v>0.54959100000000005</v>
      </c>
      <c r="D62">
        <v>0.54882799999999998</v>
      </c>
      <c r="E62">
        <v>0.16487399999999999</v>
      </c>
    </row>
    <row r="63" spans="1:5" x14ac:dyDescent="0.2">
      <c r="A63">
        <v>61</v>
      </c>
      <c r="B63">
        <v>0.104309</v>
      </c>
      <c r="C63">
        <v>0.32760600000000001</v>
      </c>
      <c r="D63">
        <v>0.32714799999999999</v>
      </c>
      <c r="E63">
        <f>0.055879</f>
        <v>5.5878999999999998E-2</v>
      </c>
    </row>
    <row r="64" spans="1:5" x14ac:dyDescent="0.2">
      <c r="A64">
        <v>62</v>
      </c>
      <c r="B64">
        <v>0.69918800000000003</v>
      </c>
      <c r="C64">
        <v>0.29931600000000003</v>
      </c>
      <c r="D64">
        <v>0.29882799999999998</v>
      </c>
      <c r="E64">
        <f>0.083743</f>
        <v>8.3742999999999998E-2</v>
      </c>
    </row>
    <row r="65" spans="1:5" x14ac:dyDescent="0.2">
      <c r="A65">
        <v>63</v>
      </c>
      <c r="B65">
        <v>0.10907</v>
      </c>
      <c r="C65">
        <v>0.55969199999999997</v>
      </c>
      <c r="D65">
        <v>0.55957000000000001</v>
      </c>
      <c r="E65">
        <v>0.17626900000000001</v>
      </c>
    </row>
    <row r="66" spans="1:5" x14ac:dyDescent="0.2">
      <c r="A66">
        <v>64</v>
      </c>
      <c r="B66">
        <v>0.35031099999999998</v>
      </c>
      <c r="C66">
        <v>0.22076399999999999</v>
      </c>
      <c r="D66">
        <v>0.22070300000000001</v>
      </c>
      <c r="E66">
        <f>0.163631</f>
        <v>0.163631</v>
      </c>
    </row>
    <row r="67" spans="1:5" x14ac:dyDescent="0.2">
      <c r="A67">
        <v>65</v>
      </c>
      <c r="B67">
        <v>0.59713700000000003</v>
      </c>
      <c r="C67">
        <v>0.442963</v>
      </c>
      <c r="D67">
        <v>0.44238300000000003</v>
      </c>
      <c r="E67">
        <v>5.7084000000000003E-2</v>
      </c>
    </row>
    <row r="68" spans="1:5" x14ac:dyDescent="0.2">
      <c r="A68">
        <v>66</v>
      </c>
      <c r="B68">
        <v>4.8799999999999999E-4</v>
      </c>
      <c r="C68">
        <v>0.47119100000000003</v>
      </c>
      <c r="D68">
        <v>0.47070299999999998</v>
      </c>
      <c r="E68">
        <v>8.4921999999999997E-2</v>
      </c>
    </row>
    <row r="69" spans="1:5" x14ac:dyDescent="0.2">
      <c r="A69">
        <v>67</v>
      </c>
      <c r="B69">
        <v>0.59140000000000004</v>
      </c>
      <c r="C69">
        <v>0.21032699999999999</v>
      </c>
      <c r="D69">
        <v>0.20996100000000001</v>
      </c>
      <c r="E69">
        <f>0.175154</f>
        <v>0.175154</v>
      </c>
    </row>
    <row r="70" spans="1:5" x14ac:dyDescent="0.2">
      <c r="A70">
        <v>68</v>
      </c>
      <c r="B70">
        <v>0.34957899999999997</v>
      </c>
      <c r="C70">
        <v>0.54931600000000003</v>
      </c>
      <c r="D70">
        <v>0.54882799999999998</v>
      </c>
      <c r="E70">
        <v>0.16469900000000001</v>
      </c>
    </row>
    <row r="71" spans="1:5" x14ac:dyDescent="0.2">
      <c r="A71">
        <v>69</v>
      </c>
      <c r="B71">
        <v>0.10495</v>
      </c>
      <c r="C71">
        <v>0.32775900000000002</v>
      </c>
      <c r="D71">
        <v>0.32714799999999999</v>
      </c>
      <c r="E71">
        <f>0.055751</f>
        <v>5.5751000000000002E-2</v>
      </c>
    </row>
    <row r="72" spans="1:5" x14ac:dyDescent="0.2">
      <c r="A72">
        <v>70</v>
      </c>
      <c r="B72">
        <v>0.69924900000000001</v>
      </c>
      <c r="C72">
        <v>0.29925499999999999</v>
      </c>
      <c r="D72">
        <v>0.29882799999999998</v>
      </c>
      <c r="E72">
        <f>0.084041</f>
        <v>8.4041000000000005E-2</v>
      </c>
    </row>
    <row r="73" spans="1:5" x14ac:dyDescent="0.2">
      <c r="A73">
        <v>71</v>
      </c>
      <c r="B73">
        <v>0.10907</v>
      </c>
      <c r="C73">
        <v>0.55972299999999997</v>
      </c>
      <c r="D73">
        <v>0.55957000000000001</v>
      </c>
      <c r="E73">
        <v>0.17682700000000001</v>
      </c>
    </row>
    <row r="74" spans="1:5" x14ac:dyDescent="0.2">
      <c r="A74">
        <v>72</v>
      </c>
      <c r="B74">
        <v>0.35025000000000001</v>
      </c>
      <c r="C74">
        <v>0.22100800000000001</v>
      </c>
      <c r="D74">
        <v>0.22070300000000001</v>
      </c>
      <c r="E74">
        <f>0.164204</f>
        <v>0.16420399999999999</v>
      </c>
    </row>
    <row r="75" spans="1:5" x14ac:dyDescent="0.2">
      <c r="A75">
        <v>73</v>
      </c>
      <c r="B75">
        <v>0.59640499999999996</v>
      </c>
      <c r="C75">
        <v>0.44280999999999998</v>
      </c>
      <c r="D75">
        <v>0.44238300000000003</v>
      </c>
      <c r="E75">
        <v>5.7322999999999999E-2</v>
      </c>
    </row>
    <row r="76" spans="1:5" x14ac:dyDescent="0.2">
      <c r="A76">
        <v>74</v>
      </c>
      <c r="B76">
        <v>7.0200000000000004E-4</v>
      </c>
      <c r="C76">
        <v>0.47082499999999999</v>
      </c>
      <c r="D76">
        <v>0.47070299999999998</v>
      </c>
      <c r="E76">
        <v>8.5086999999999996E-2</v>
      </c>
    </row>
    <row r="77" spans="1:5" x14ac:dyDescent="0.2">
      <c r="A77">
        <v>75</v>
      </c>
      <c r="B77">
        <v>0.59207200000000004</v>
      </c>
      <c r="C77">
        <v>0.20980799999999999</v>
      </c>
      <c r="D77">
        <v>0.208984</v>
      </c>
      <c r="E77">
        <f>0.17547</f>
        <v>0.17546999999999999</v>
      </c>
    </row>
    <row r="78" spans="1:5" x14ac:dyDescent="0.2">
      <c r="A78">
        <v>76</v>
      </c>
      <c r="B78">
        <v>0.34957899999999997</v>
      </c>
      <c r="C78">
        <v>0.54977399999999998</v>
      </c>
      <c r="D78">
        <v>0.54882799999999998</v>
      </c>
      <c r="E78">
        <v>0.16492000000000001</v>
      </c>
    </row>
    <row r="79" spans="1:5" x14ac:dyDescent="0.2">
      <c r="A79">
        <v>77</v>
      </c>
      <c r="B79">
        <v>0.104034</v>
      </c>
      <c r="C79">
        <v>0.32754499999999998</v>
      </c>
      <c r="D79">
        <v>0.32714799999999999</v>
      </c>
      <c r="E79">
        <f>0.055933</f>
        <v>5.5932999999999997E-2</v>
      </c>
    </row>
    <row r="80" spans="1:5" x14ac:dyDescent="0.2">
      <c r="A80">
        <v>78</v>
      </c>
      <c r="B80">
        <v>0.69915799999999995</v>
      </c>
      <c r="C80">
        <v>0.29934699999999997</v>
      </c>
      <c r="D80">
        <v>0.29882799999999998</v>
      </c>
      <c r="E80">
        <f>0.083671</f>
        <v>8.3670999999999995E-2</v>
      </c>
    </row>
    <row r="81" spans="1:5" x14ac:dyDescent="0.2">
      <c r="A81">
        <v>79</v>
      </c>
      <c r="B81">
        <v>0.109039</v>
      </c>
      <c r="C81">
        <v>0.55969199999999997</v>
      </c>
      <c r="D81">
        <v>0.55957000000000001</v>
      </c>
      <c r="E81">
        <v>0.17625299999999999</v>
      </c>
    </row>
    <row r="82" spans="1:5" x14ac:dyDescent="0.2">
      <c r="A82">
        <v>80</v>
      </c>
      <c r="B82">
        <v>0.35031099999999998</v>
      </c>
      <c r="C82">
        <v>0.22070300000000001</v>
      </c>
      <c r="D82">
        <v>0.22070300000000001</v>
      </c>
      <c r="E82">
        <f>0.163716</f>
        <v>0.163716</v>
      </c>
    </row>
    <row r="83" spans="1:5" x14ac:dyDescent="0.2">
      <c r="A83">
        <v>81</v>
      </c>
      <c r="B83">
        <v>0.59728999999999999</v>
      </c>
      <c r="C83">
        <v>0.44302399999999997</v>
      </c>
      <c r="D83">
        <v>0.44238300000000003</v>
      </c>
      <c r="E83">
        <v>5.7175999999999998E-2</v>
      </c>
    </row>
    <row r="84" spans="1:5" x14ac:dyDescent="0.2">
      <c r="A84">
        <v>82</v>
      </c>
      <c r="B84">
        <v>5.4900000000000001E-4</v>
      </c>
      <c r="C84">
        <v>0.47119100000000003</v>
      </c>
      <c r="D84">
        <v>0.47070299999999998</v>
      </c>
      <c r="E84">
        <v>8.4957000000000005E-2</v>
      </c>
    </row>
    <row r="85" spans="1:5" x14ac:dyDescent="0.2">
      <c r="A85">
        <v>83</v>
      </c>
      <c r="B85">
        <v>0.591553</v>
      </c>
      <c r="C85">
        <v>0.21023600000000001</v>
      </c>
      <c r="D85">
        <v>0.20996100000000001</v>
      </c>
      <c r="E85">
        <f>0.175261</f>
        <v>0.175261</v>
      </c>
    </row>
    <row r="86" spans="1:5" x14ac:dyDescent="0.2">
      <c r="A86">
        <v>84</v>
      </c>
      <c r="B86">
        <v>0.34957899999999997</v>
      </c>
      <c r="C86">
        <v>0.54940800000000001</v>
      </c>
      <c r="D86">
        <v>0.54882799999999998</v>
      </c>
      <c r="E86">
        <v>0.16470299999999999</v>
      </c>
    </row>
    <row r="87" spans="1:5" x14ac:dyDescent="0.2">
      <c r="A87">
        <v>85</v>
      </c>
      <c r="B87">
        <v>0.10470599999999999</v>
      </c>
      <c r="C87">
        <v>0.32769799999999999</v>
      </c>
      <c r="D87">
        <v>0.32714799999999999</v>
      </c>
      <c r="E87">
        <f>0.055723</f>
        <v>5.5723000000000002E-2</v>
      </c>
    </row>
    <row r="88" spans="1:5" x14ac:dyDescent="0.2">
      <c r="A88">
        <v>86</v>
      </c>
      <c r="B88">
        <v>0.69921900000000003</v>
      </c>
      <c r="C88">
        <v>0.299286</v>
      </c>
      <c r="D88">
        <v>0.29882799999999998</v>
      </c>
      <c r="E88">
        <f>0.083755</f>
        <v>8.3754999999999996E-2</v>
      </c>
    </row>
    <row r="89" spans="1:5" x14ac:dyDescent="0.2">
      <c r="A89">
        <v>87</v>
      </c>
      <c r="B89">
        <v>0.10907</v>
      </c>
      <c r="C89">
        <v>0.55972299999999997</v>
      </c>
      <c r="D89">
        <v>0.55957000000000001</v>
      </c>
      <c r="E89">
        <v>0.176149</v>
      </c>
    </row>
    <row r="90" spans="1:5" x14ac:dyDescent="0.2">
      <c r="A90">
        <v>88</v>
      </c>
      <c r="B90">
        <v>0.35028100000000001</v>
      </c>
      <c r="C90">
        <v>0.220947</v>
      </c>
      <c r="D90">
        <v>0.22070300000000001</v>
      </c>
      <c r="E90">
        <f>0.163579</f>
        <v>0.163579</v>
      </c>
    </row>
    <row r="91" spans="1:5" x14ac:dyDescent="0.2">
      <c r="A91">
        <v>89</v>
      </c>
      <c r="B91">
        <v>0.59661900000000001</v>
      </c>
      <c r="C91">
        <v>0.44287100000000001</v>
      </c>
      <c r="D91">
        <v>0.44238300000000003</v>
      </c>
      <c r="E91">
        <v>5.7161999999999998E-2</v>
      </c>
    </row>
    <row r="92" spans="1:5" x14ac:dyDescent="0.2">
      <c r="A92">
        <v>90</v>
      </c>
      <c r="B92">
        <v>3.97E-4</v>
      </c>
      <c r="C92">
        <v>0.47122199999999997</v>
      </c>
      <c r="D92">
        <v>0.47070299999999998</v>
      </c>
      <c r="E92">
        <v>8.4959999999999994E-2</v>
      </c>
    </row>
    <row r="93" spans="1:5" x14ac:dyDescent="0.2">
      <c r="A93">
        <v>91</v>
      </c>
      <c r="B93">
        <v>0.59115600000000001</v>
      </c>
      <c r="C93">
        <v>0.210449</v>
      </c>
      <c r="D93">
        <v>0.20996100000000001</v>
      </c>
      <c r="E93">
        <f>0.175487</f>
        <v>0.175487</v>
      </c>
    </row>
    <row r="94" spans="1:5" x14ac:dyDescent="0.2">
      <c r="A94">
        <v>92</v>
      </c>
      <c r="B94">
        <v>0.349609</v>
      </c>
      <c r="C94">
        <v>0.54913299999999998</v>
      </c>
      <c r="D94">
        <v>0.54882799999999998</v>
      </c>
      <c r="E94">
        <v>0.16514799999999999</v>
      </c>
    </row>
    <row r="95" spans="1:5" x14ac:dyDescent="0.2">
      <c r="A95">
        <v>93</v>
      </c>
      <c r="B95">
        <v>0.103546</v>
      </c>
      <c r="C95">
        <v>0.32720900000000003</v>
      </c>
      <c r="D95">
        <v>0.32714799999999999</v>
      </c>
      <c r="E95">
        <f>0.056108</f>
        <v>5.6107999999999998E-2</v>
      </c>
    </row>
    <row r="96" spans="1:5" x14ac:dyDescent="0.2">
      <c r="A96">
        <v>94</v>
      </c>
      <c r="B96">
        <v>0.69909699999999997</v>
      </c>
      <c r="C96">
        <v>0.29931600000000003</v>
      </c>
      <c r="D96">
        <v>0.29882799999999998</v>
      </c>
      <c r="E96">
        <f>0.083676</f>
        <v>8.3676E-2</v>
      </c>
    </row>
    <row r="97" spans="1:5" x14ac:dyDescent="0.2">
      <c r="A97">
        <v>95</v>
      </c>
      <c r="B97">
        <v>0.10900899999999999</v>
      </c>
      <c r="C97">
        <v>0.55972299999999997</v>
      </c>
      <c r="D97">
        <v>0.55957000000000001</v>
      </c>
      <c r="E97">
        <v>0.17632100000000001</v>
      </c>
    </row>
    <row r="98" spans="1:5" x14ac:dyDescent="0.2">
      <c r="A98">
        <v>96</v>
      </c>
      <c r="B98">
        <v>0.35031099999999998</v>
      </c>
      <c r="C98">
        <v>0.220612</v>
      </c>
      <c r="D98">
        <v>0.21972700000000001</v>
      </c>
      <c r="E98">
        <f>0.163748</f>
        <v>0.163748</v>
      </c>
    </row>
    <row r="99" spans="1:5" x14ac:dyDescent="0.2">
      <c r="A99">
        <v>97</v>
      </c>
      <c r="B99">
        <v>0.59741200000000005</v>
      </c>
      <c r="C99">
        <v>0.44302399999999997</v>
      </c>
      <c r="D99">
        <v>0.44238300000000003</v>
      </c>
      <c r="E99">
        <v>5.7192E-2</v>
      </c>
    </row>
    <row r="100" spans="1:5" x14ac:dyDescent="0.2">
      <c r="A100">
        <v>98</v>
      </c>
      <c r="B100">
        <v>5.8E-4</v>
      </c>
      <c r="C100">
        <v>0.471161</v>
      </c>
      <c r="D100">
        <v>0.47070299999999998</v>
      </c>
      <c r="E100">
        <v>8.4939000000000001E-2</v>
      </c>
    </row>
    <row r="101" spans="1:5" x14ac:dyDescent="0.2">
      <c r="A101">
        <v>99</v>
      </c>
      <c r="B101">
        <v>0.59164399999999995</v>
      </c>
      <c r="C101">
        <v>0.210175</v>
      </c>
      <c r="D101">
        <v>0.20996100000000001</v>
      </c>
      <c r="E101">
        <f>0.175299</f>
        <v>0.17529900000000001</v>
      </c>
    </row>
    <row r="102" spans="1:5" x14ac:dyDescent="0.2">
      <c r="A102">
        <v>100</v>
      </c>
      <c r="B102">
        <v>0.34957899999999997</v>
      </c>
      <c r="C102">
        <v>0.54949999999999999</v>
      </c>
      <c r="D102">
        <v>0.54882799999999998</v>
      </c>
      <c r="E102">
        <v>0.164829</v>
      </c>
    </row>
    <row r="103" spans="1:5" x14ac:dyDescent="0.2">
      <c r="A103">
        <v>101</v>
      </c>
      <c r="B103">
        <v>0.104462</v>
      </c>
      <c r="C103">
        <v>0.32766699999999999</v>
      </c>
      <c r="D103">
        <v>0.32714799999999999</v>
      </c>
      <c r="E103">
        <f>0.055841</f>
        <v>5.5841000000000002E-2</v>
      </c>
    </row>
    <row r="104" spans="1:5" x14ac:dyDescent="0.2">
      <c r="A104">
        <v>102</v>
      </c>
      <c r="B104">
        <v>0.69918800000000003</v>
      </c>
      <c r="C104">
        <v>0.299286</v>
      </c>
      <c r="D104">
        <v>0.29882799999999998</v>
      </c>
      <c r="E104">
        <f>0.083771</f>
        <v>8.3770999999999998E-2</v>
      </c>
    </row>
    <row r="105" spans="1:5" x14ac:dyDescent="0.2">
      <c r="A105">
        <v>103</v>
      </c>
      <c r="B105">
        <v>0.10907</v>
      </c>
      <c r="C105">
        <v>0.55972299999999997</v>
      </c>
      <c r="D105">
        <v>0.55957000000000001</v>
      </c>
      <c r="E105">
        <v>0.17624100000000001</v>
      </c>
    </row>
    <row r="106" spans="1:5" x14ac:dyDescent="0.2">
      <c r="A106">
        <v>104</v>
      </c>
      <c r="B106">
        <v>0.35028100000000001</v>
      </c>
      <c r="C106">
        <v>0.220856</v>
      </c>
      <c r="D106">
        <v>0.22070300000000001</v>
      </c>
      <c r="E106">
        <f>0.163548</f>
        <v>0.163548</v>
      </c>
    </row>
    <row r="107" spans="1:5" x14ac:dyDescent="0.2">
      <c r="A107">
        <v>105</v>
      </c>
      <c r="B107">
        <v>0.59686300000000003</v>
      </c>
      <c r="C107">
        <v>0.44290200000000002</v>
      </c>
      <c r="D107">
        <v>0.44238300000000003</v>
      </c>
      <c r="E107">
        <v>5.7022000000000003E-2</v>
      </c>
    </row>
    <row r="108" spans="1:5" x14ac:dyDescent="0.2">
      <c r="A108">
        <v>106</v>
      </c>
      <c r="B108">
        <v>4.5800000000000002E-4</v>
      </c>
      <c r="C108">
        <v>0.47122199999999997</v>
      </c>
      <c r="D108">
        <v>0.47070299999999998</v>
      </c>
      <c r="E108">
        <v>8.4903000000000006E-2</v>
      </c>
    </row>
    <row r="109" spans="1:5" x14ac:dyDescent="0.2">
      <c r="A109">
        <v>107</v>
      </c>
      <c r="B109">
        <v>0.59127799999999997</v>
      </c>
      <c r="C109">
        <v>0.21038799999999999</v>
      </c>
      <c r="D109">
        <v>0.20996100000000001</v>
      </c>
      <c r="E109">
        <f>0.175095</f>
        <v>0.175095</v>
      </c>
    </row>
    <row r="110" spans="1:5" x14ac:dyDescent="0.2">
      <c r="A110">
        <v>108</v>
      </c>
      <c r="B110">
        <v>0.349609</v>
      </c>
      <c r="C110">
        <v>0.54922499999999996</v>
      </c>
      <c r="D110">
        <v>0.54882799999999998</v>
      </c>
      <c r="E110">
        <v>0.164738</v>
      </c>
    </row>
    <row r="111" spans="1:5" x14ac:dyDescent="0.2">
      <c r="A111">
        <v>109</v>
      </c>
      <c r="B111">
        <v>0.10516399999999999</v>
      </c>
      <c r="C111">
        <v>0.32782</v>
      </c>
      <c r="D111">
        <v>0.32714799999999999</v>
      </c>
      <c r="E111">
        <f>0.056027</f>
        <v>5.6027E-2</v>
      </c>
    </row>
    <row r="112" spans="1:5" x14ac:dyDescent="0.2">
      <c r="A112">
        <v>110</v>
      </c>
      <c r="B112">
        <v>0.69928000000000001</v>
      </c>
      <c r="C112">
        <v>0.29922500000000002</v>
      </c>
      <c r="D112">
        <v>0.29882799999999998</v>
      </c>
      <c r="E112">
        <f>0.083531</f>
        <v>8.3530999999999994E-2</v>
      </c>
    </row>
    <row r="113" spans="1:5" x14ac:dyDescent="0.2">
      <c r="A113">
        <v>111</v>
      </c>
      <c r="B113">
        <v>0.10775800000000001</v>
      </c>
      <c r="C113">
        <v>0.56051600000000001</v>
      </c>
      <c r="D113">
        <v>0.55957000000000001</v>
      </c>
      <c r="E113">
        <v>0.176284</v>
      </c>
    </row>
    <row r="114" spans="1:5" x14ac:dyDescent="0.2">
      <c r="A114">
        <v>112</v>
      </c>
      <c r="B114">
        <v>0.35034199999999999</v>
      </c>
      <c r="C114">
        <v>0.220245</v>
      </c>
      <c r="D114">
        <v>0.21972700000000001</v>
      </c>
      <c r="E114">
        <f>0.163873</f>
        <v>0.16387299999999999</v>
      </c>
    </row>
    <row r="115" spans="1:5" x14ac:dyDescent="0.2">
      <c r="A115">
        <v>113</v>
      </c>
      <c r="B115">
        <v>0.59698499999999999</v>
      </c>
      <c r="C115">
        <v>0.44287100000000001</v>
      </c>
      <c r="D115">
        <v>0.44238300000000003</v>
      </c>
      <c r="E115">
        <v>5.7278999999999997E-2</v>
      </c>
    </row>
    <row r="116" spans="1:5" x14ac:dyDescent="0.2">
      <c r="A116">
        <v>114</v>
      </c>
      <c r="B116">
        <v>6.0999999999999997E-4</v>
      </c>
      <c r="C116">
        <v>0.47112999999999999</v>
      </c>
      <c r="D116">
        <v>0.47070299999999998</v>
      </c>
      <c r="E116">
        <v>8.4981000000000001E-2</v>
      </c>
    </row>
    <row r="117" spans="1:5" x14ac:dyDescent="0.2">
      <c r="A117">
        <v>115</v>
      </c>
      <c r="B117">
        <v>0.59179700000000002</v>
      </c>
      <c r="C117">
        <v>0.21008299999999999</v>
      </c>
      <c r="D117">
        <v>0.20996100000000001</v>
      </c>
      <c r="E117">
        <f>0.175378</f>
        <v>0.17537800000000001</v>
      </c>
    </row>
    <row r="118" spans="1:5" x14ac:dyDescent="0.2">
      <c r="A118">
        <v>116</v>
      </c>
      <c r="B118">
        <v>0.34957899999999997</v>
      </c>
      <c r="C118">
        <v>0.54959100000000005</v>
      </c>
      <c r="D118">
        <v>0.54882799999999998</v>
      </c>
      <c r="E118">
        <v>0.16487599999999999</v>
      </c>
    </row>
    <row r="119" spans="1:5" x14ac:dyDescent="0.2">
      <c r="A119">
        <v>117</v>
      </c>
      <c r="B119">
        <v>0.104309</v>
      </c>
      <c r="C119">
        <v>0.32760600000000001</v>
      </c>
      <c r="D119">
        <v>0.32714799999999999</v>
      </c>
      <c r="E119">
        <f>0.055879</f>
        <v>5.5878999999999998E-2</v>
      </c>
    </row>
    <row r="120" spans="1:5" x14ac:dyDescent="0.2">
      <c r="A120">
        <v>118</v>
      </c>
      <c r="B120">
        <v>0.69918800000000003</v>
      </c>
      <c r="C120">
        <v>0.29931600000000003</v>
      </c>
      <c r="D120">
        <v>0.29882799999999998</v>
      </c>
      <c r="E120">
        <f>0.083746</f>
        <v>8.3746000000000001E-2</v>
      </c>
    </row>
    <row r="121" spans="1:5" x14ac:dyDescent="0.2">
      <c r="A121">
        <v>119</v>
      </c>
      <c r="B121">
        <v>0.10907</v>
      </c>
      <c r="C121">
        <v>0.55969199999999997</v>
      </c>
      <c r="D121">
        <v>0.55957000000000001</v>
      </c>
      <c r="E121">
        <v>0.17626900000000001</v>
      </c>
    </row>
    <row r="122" spans="1:5" x14ac:dyDescent="0.2">
      <c r="A122">
        <v>120</v>
      </c>
      <c r="B122">
        <v>0.35031099999999998</v>
      </c>
      <c r="C122">
        <v>0.22076399999999999</v>
      </c>
      <c r="D122">
        <v>0.22070300000000001</v>
      </c>
      <c r="E122">
        <f>0.163621</f>
        <v>0.16362099999999999</v>
      </c>
    </row>
    <row r="123" spans="1:5" x14ac:dyDescent="0.2">
      <c r="A123">
        <v>121</v>
      </c>
      <c r="B123">
        <v>0.59713700000000003</v>
      </c>
      <c r="C123">
        <v>0.442963</v>
      </c>
      <c r="D123">
        <v>0.44238300000000003</v>
      </c>
      <c r="E123">
        <v>5.7069000000000002E-2</v>
      </c>
    </row>
    <row r="124" spans="1:5" x14ac:dyDescent="0.2">
      <c r="A124">
        <v>122</v>
      </c>
      <c r="B124">
        <v>4.8799999999999999E-4</v>
      </c>
      <c r="C124">
        <v>0.47119100000000003</v>
      </c>
      <c r="D124">
        <v>0.47070299999999998</v>
      </c>
      <c r="E124">
        <v>8.4931999999999994E-2</v>
      </c>
    </row>
    <row r="125" spans="1:5" x14ac:dyDescent="0.2">
      <c r="A125">
        <v>123</v>
      </c>
      <c r="B125">
        <v>0.59140000000000004</v>
      </c>
      <c r="C125">
        <v>0.21032699999999999</v>
      </c>
      <c r="D125">
        <v>0.20996100000000001</v>
      </c>
      <c r="E125">
        <f>0.175154</f>
        <v>0.175154</v>
      </c>
    </row>
    <row r="126" spans="1:5" x14ac:dyDescent="0.2">
      <c r="A126">
        <v>124</v>
      </c>
      <c r="B126">
        <v>0.34957899999999997</v>
      </c>
      <c r="C126">
        <v>0.54931600000000003</v>
      </c>
      <c r="D126">
        <v>0.54882799999999998</v>
      </c>
      <c r="E126">
        <v>0.16469600000000001</v>
      </c>
    </row>
    <row r="127" spans="1:5" x14ac:dyDescent="0.2">
      <c r="A127">
        <v>125</v>
      </c>
      <c r="B127">
        <v>0.10495</v>
      </c>
      <c r="C127">
        <v>0.32775900000000002</v>
      </c>
      <c r="D127">
        <v>0.32714799999999999</v>
      </c>
      <c r="E127">
        <f>0.055751</f>
        <v>5.5751000000000002E-2</v>
      </c>
    </row>
    <row r="128" spans="1:5" x14ac:dyDescent="0.2">
      <c r="A128">
        <v>126</v>
      </c>
      <c r="B128">
        <v>0.69924900000000001</v>
      </c>
      <c r="C128">
        <v>0.29925499999999999</v>
      </c>
      <c r="D128">
        <v>0.29882799999999998</v>
      </c>
      <c r="E128">
        <f>0.084039</f>
        <v>8.4039000000000003E-2</v>
      </c>
    </row>
    <row r="129" spans="1:5" x14ac:dyDescent="0.2">
      <c r="A129">
        <v>127</v>
      </c>
      <c r="B129">
        <v>0.10907</v>
      </c>
      <c r="C129">
        <v>0.55972299999999997</v>
      </c>
      <c r="D129">
        <v>0.55957000000000001</v>
      </c>
      <c r="E129">
        <v>0.17682700000000001</v>
      </c>
    </row>
    <row r="130" spans="1:5" x14ac:dyDescent="0.2">
      <c r="A130">
        <v>128</v>
      </c>
      <c r="B130">
        <v>0.35025000000000001</v>
      </c>
      <c r="C130">
        <v>0.22100800000000001</v>
      </c>
      <c r="D130">
        <v>0.22070300000000001</v>
      </c>
      <c r="E130">
        <f>0.164205</f>
        <v>0.16420499999999999</v>
      </c>
    </row>
    <row r="131" spans="1:5" x14ac:dyDescent="0.2">
      <c r="A131">
        <v>129</v>
      </c>
      <c r="B131">
        <v>0.59640499999999996</v>
      </c>
      <c r="C131">
        <v>0.44280999999999998</v>
      </c>
      <c r="D131">
        <v>0.44238300000000003</v>
      </c>
      <c r="E131">
        <v>5.7322999999999999E-2</v>
      </c>
    </row>
    <row r="132" spans="1:5" x14ac:dyDescent="0.2">
      <c r="A132">
        <v>130</v>
      </c>
      <c r="B132">
        <v>7.0200000000000004E-4</v>
      </c>
      <c r="C132">
        <v>0.47082499999999999</v>
      </c>
      <c r="D132">
        <v>0.47070299999999998</v>
      </c>
      <c r="E132">
        <v>8.5087999999999997E-2</v>
      </c>
    </row>
    <row r="133" spans="1:5" x14ac:dyDescent="0.2">
      <c r="A133">
        <v>131</v>
      </c>
      <c r="B133">
        <v>0.59207200000000004</v>
      </c>
      <c r="C133">
        <v>0.20980799999999999</v>
      </c>
      <c r="D133">
        <v>0.208984</v>
      </c>
      <c r="E133">
        <f>0.17547</f>
        <v>0.17546999999999999</v>
      </c>
    </row>
    <row r="134" spans="1:5" x14ac:dyDescent="0.2">
      <c r="A134">
        <v>132</v>
      </c>
      <c r="B134">
        <v>0.34957899999999997</v>
      </c>
      <c r="C134">
        <v>0.54977399999999998</v>
      </c>
      <c r="D134">
        <v>0.54882799999999998</v>
      </c>
      <c r="E134">
        <v>0.16492000000000001</v>
      </c>
    </row>
    <row r="135" spans="1:5" x14ac:dyDescent="0.2">
      <c r="A135">
        <v>133</v>
      </c>
      <c r="B135">
        <v>0.104034</v>
      </c>
      <c r="C135">
        <v>0.32754499999999998</v>
      </c>
      <c r="D135">
        <v>0.32714799999999999</v>
      </c>
      <c r="E135">
        <f>0.055933</f>
        <v>5.5932999999999997E-2</v>
      </c>
    </row>
    <row r="136" spans="1:5" x14ac:dyDescent="0.2">
      <c r="A136">
        <v>134</v>
      </c>
      <c r="B136">
        <v>0.69915799999999995</v>
      </c>
      <c r="C136">
        <v>0.29934699999999997</v>
      </c>
      <c r="D136">
        <v>0.29882799999999998</v>
      </c>
      <c r="E136">
        <f>0.083671</f>
        <v>8.3670999999999995E-2</v>
      </c>
    </row>
    <row r="137" spans="1:5" x14ac:dyDescent="0.2">
      <c r="A137">
        <v>135</v>
      </c>
      <c r="B137">
        <v>0.109039</v>
      </c>
      <c r="C137">
        <v>0.55969199999999997</v>
      </c>
      <c r="D137">
        <v>0.55957000000000001</v>
      </c>
      <c r="E137">
        <v>0.17625299999999999</v>
      </c>
    </row>
    <row r="138" spans="1:5" x14ac:dyDescent="0.2">
      <c r="A138">
        <v>136</v>
      </c>
      <c r="B138">
        <v>0.35031099999999998</v>
      </c>
      <c r="C138">
        <v>0.22070300000000001</v>
      </c>
      <c r="D138">
        <v>0.22070300000000001</v>
      </c>
      <c r="E138">
        <f>0.163716</f>
        <v>0.163716</v>
      </c>
    </row>
    <row r="139" spans="1:5" x14ac:dyDescent="0.2">
      <c r="A139">
        <v>137</v>
      </c>
      <c r="B139">
        <v>0.59728999999999999</v>
      </c>
      <c r="C139">
        <v>0.44302399999999997</v>
      </c>
      <c r="D139">
        <v>0.44238300000000003</v>
      </c>
      <c r="E139">
        <v>5.7175999999999998E-2</v>
      </c>
    </row>
    <row r="140" spans="1:5" x14ac:dyDescent="0.2">
      <c r="A140">
        <v>138</v>
      </c>
      <c r="B140">
        <v>5.4900000000000001E-4</v>
      </c>
      <c r="C140">
        <v>0.47119100000000003</v>
      </c>
      <c r="D140">
        <v>0.47070299999999998</v>
      </c>
      <c r="E140">
        <v>8.4957000000000005E-2</v>
      </c>
    </row>
    <row r="141" spans="1:5" x14ac:dyDescent="0.2">
      <c r="A141">
        <v>139</v>
      </c>
      <c r="B141">
        <v>0.591553</v>
      </c>
      <c r="C141">
        <v>0.21023600000000001</v>
      </c>
      <c r="D141">
        <v>0.20996100000000001</v>
      </c>
      <c r="E141">
        <f>0.175261</f>
        <v>0.175261</v>
      </c>
    </row>
    <row r="142" spans="1:5" x14ac:dyDescent="0.2">
      <c r="A142">
        <v>140</v>
      </c>
      <c r="B142">
        <v>0.34957899999999997</v>
      </c>
      <c r="C142">
        <v>0.54940800000000001</v>
      </c>
      <c r="D142">
        <v>0.54882799999999998</v>
      </c>
      <c r="E142">
        <v>0.16470299999999999</v>
      </c>
    </row>
    <row r="143" spans="1:5" x14ac:dyDescent="0.2">
      <c r="A143">
        <v>141</v>
      </c>
      <c r="B143">
        <v>0.10470599999999999</v>
      </c>
      <c r="C143">
        <v>0.32769799999999999</v>
      </c>
      <c r="D143">
        <v>0.32714799999999999</v>
      </c>
      <c r="E143">
        <f>0.055723</f>
        <v>5.5723000000000002E-2</v>
      </c>
    </row>
    <row r="144" spans="1:5" x14ac:dyDescent="0.2">
      <c r="A144">
        <v>142</v>
      </c>
      <c r="B144">
        <v>0.69921900000000003</v>
      </c>
      <c r="C144">
        <v>0.299286</v>
      </c>
      <c r="D144">
        <v>0.29882799999999998</v>
      </c>
      <c r="E144">
        <f>0.083755</f>
        <v>8.3754999999999996E-2</v>
      </c>
    </row>
    <row r="145" spans="1:5" x14ac:dyDescent="0.2">
      <c r="A145">
        <v>143</v>
      </c>
      <c r="B145">
        <v>0.10907</v>
      </c>
      <c r="C145">
        <v>0.55972299999999997</v>
      </c>
      <c r="D145">
        <v>0.55957000000000001</v>
      </c>
      <c r="E145">
        <v>0.176149</v>
      </c>
    </row>
    <row r="146" spans="1:5" x14ac:dyDescent="0.2">
      <c r="A146">
        <v>144</v>
      </c>
      <c r="B146">
        <v>0.35028100000000001</v>
      </c>
      <c r="C146">
        <v>0.220947</v>
      </c>
      <c r="D146">
        <v>0.22070300000000001</v>
      </c>
      <c r="E146">
        <f>0.163579</f>
        <v>0.163579</v>
      </c>
    </row>
    <row r="147" spans="1:5" x14ac:dyDescent="0.2">
      <c r="A147">
        <v>145</v>
      </c>
      <c r="B147">
        <v>0.59661900000000001</v>
      </c>
      <c r="C147">
        <v>0.44287100000000001</v>
      </c>
      <c r="D147">
        <v>0.44238300000000003</v>
      </c>
      <c r="E147">
        <v>5.7161999999999998E-2</v>
      </c>
    </row>
    <row r="148" spans="1:5" x14ac:dyDescent="0.2">
      <c r="A148">
        <v>146</v>
      </c>
      <c r="B148">
        <v>3.97E-4</v>
      </c>
      <c r="C148">
        <v>0.47122199999999997</v>
      </c>
      <c r="D148">
        <v>0.47070299999999998</v>
      </c>
      <c r="E148">
        <v>8.4959999999999994E-2</v>
      </c>
    </row>
    <row r="149" spans="1:5" x14ac:dyDescent="0.2">
      <c r="A149">
        <v>147</v>
      </c>
      <c r="B149">
        <v>0.59115600000000001</v>
      </c>
      <c r="C149">
        <v>0.210449</v>
      </c>
      <c r="D149">
        <v>0.20996100000000001</v>
      </c>
      <c r="E149">
        <f>0.175487</f>
        <v>0.175487</v>
      </c>
    </row>
    <row r="150" spans="1:5" x14ac:dyDescent="0.2">
      <c r="A150">
        <v>148</v>
      </c>
      <c r="B150">
        <v>0.349609</v>
      </c>
      <c r="C150">
        <v>0.54913299999999998</v>
      </c>
      <c r="D150">
        <v>0.54882799999999998</v>
      </c>
      <c r="E150">
        <v>0.16514799999999999</v>
      </c>
    </row>
    <row r="151" spans="1:5" x14ac:dyDescent="0.2">
      <c r="A151">
        <v>149</v>
      </c>
      <c r="B151">
        <v>0.103546</v>
      </c>
      <c r="C151">
        <v>0.32720900000000003</v>
      </c>
      <c r="D151">
        <v>0.32714799999999999</v>
      </c>
      <c r="E151">
        <f>0.056108</f>
        <v>5.6107999999999998E-2</v>
      </c>
    </row>
    <row r="152" spans="1:5" x14ac:dyDescent="0.2">
      <c r="A152">
        <v>150</v>
      </c>
      <c r="B152">
        <v>0.69909699999999997</v>
      </c>
      <c r="C152">
        <v>0.29931600000000003</v>
      </c>
      <c r="D152">
        <v>0.29882799999999998</v>
      </c>
      <c r="E152">
        <f>0.083676</f>
        <v>8.3676E-2</v>
      </c>
    </row>
    <row r="153" spans="1:5" x14ac:dyDescent="0.2">
      <c r="A153">
        <v>151</v>
      </c>
      <c r="B153">
        <v>0.10900899999999999</v>
      </c>
      <c r="C153">
        <v>0.55972299999999997</v>
      </c>
      <c r="D153">
        <v>0.55957000000000001</v>
      </c>
      <c r="E153">
        <v>0.17632100000000001</v>
      </c>
    </row>
    <row r="154" spans="1:5" x14ac:dyDescent="0.2">
      <c r="A154">
        <v>152</v>
      </c>
      <c r="B154">
        <v>0.35031099999999998</v>
      </c>
      <c r="C154">
        <v>0.220612</v>
      </c>
      <c r="D154">
        <v>0.21972700000000001</v>
      </c>
      <c r="E154">
        <f>0.163748</f>
        <v>0.163748</v>
      </c>
    </row>
    <row r="155" spans="1:5" x14ac:dyDescent="0.2">
      <c r="A155">
        <v>153</v>
      </c>
      <c r="B155">
        <v>0.59741200000000005</v>
      </c>
      <c r="C155">
        <v>0.44302399999999997</v>
      </c>
      <c r="D155">
        <v>0.44238300000000003</v>
      </c>
      <c r="E155">
        <v>5.7192E-2</v>
      </c>
    </row>
    <row r="156" spans="1:5" x14ac:dyDescent="0.2">
      <c r="A156">
        <v>154</v>
      </c>
      <c r="B156">
        <v>5.8E-4</v>
      </c>
      <c r="C156">
        <v>0.471161</v>
      </c>
      <c r="D156">
        <v>0.47070299999999998</v>
      </c>
      <c r="E156">
        <v>8.4939000000000001E-2</v>
      </c>
    </row>
    <row r="157" spans="1:5" x14ac:dyDescent="0.2">
      <c r="A157">
        <v>155</v>
      </c>
      <c r="B157">
        <v>0.59164399999999995</v>
      </c>
      <c r="C157">
        <v>0.210175</v>
      </c>
      <c r="D157">
        <v>0.20996100000000001</v>
      </c>
      <c r="E157">
        <f>0.175299</f>
        <v>0.17529900000000001</v>
      </c>
    </row>
    <row r="158" spans="1:5" x14ac:dyDescent="0.2">
      <c r="A158">
        <v>156</v>
      </c>
      <c r="B158">
        <v>0.34957899999999997</v>
      </c>
      <c r="C158">
        <v>0.54949999999999999</v>
      </c>
      <c r="D158">
        <v>0.54882799999999998</v>
      </c>
      <c r="E158">
        <v>0.164829</v>
      </c>
    </row>
    <row r="159" spans="1:5" x14ac:dyDescent="0.2">
      <c r="A159">
        <v>157</v>
      </c>
      <c r="B159">
        <v>0.104462</v>
      </c>
      <c r="C159">
        <v>0.32766699999999999</v>
      </c>
      <c r="D159">
        <v>0.32714799999999999</v>
      </c>
      <c r="E159">
        <f>0.055841</f>
        <v>5.5841000000000002E-2</v>
      </c>
    </row>
    <row r="160" spans="1:5" x14ac:dyDescent="0.2">
      <c r="A160">
        <v>158</v>
      </c>
      <c r="B160">
        <v>0.69918800000000003</v>
      </c>
      <c r="C160">
        <v>0.299286</v>
      </c>
      <c r="D160">
        <v>0.29882799999999998</v>
      </c>
      <c r="E160">
        <f>0.083771</f>
        <v>8.3770999999999998E-2</v>
      </c>
    </row>
    <row r="161" spans="1:5" x14ac:dyDescent="0.2">
      <c r="A161">
        <v>159</v>
      </c>
      <c r="B161">
        <v>0.10907</v>
      </c>
      <c r="C161">
        <v>0.55972299999999997</v>
      </c>
      <c r="D161">
        <v>0.55957000000000001</v>
      </c>
      <c r="E161">
        <v>0.17624100000000001</v>
      </c>
    </row>
    <row r="162" spans="1:5" x14ac:dyDescent="0.2">
      <c r="A162">
        <v>160</v>
      </c>
      <c r="B162">
        <v>0.35028100000000001</v>
      </c>
      <c r="C162">
        <v>0.220856</v>
      </c>
      <c r="D162">
        <v>0.22070300000000001</v>
      </c>
      <c r="E162">
        <f>0.163548</f>
        <v>0.163548</v>
      </c>
    </row>
    <row r="163" spans="1:5" x14ac:dyDescent="0.2">
      <c r="A163">
        <v>161</v>
      </c>
      <c r="B163">
        <v>0.59686300000000003</v>
      </c>
      <c r="C163">
        <v>0.44290200000000002</v>
      </c>
      <c r="D163">
        <v>0.44238300000000003</v>
      </c>
      <c r="E163">
        <v>5.7022000000000003E-2</v>
      </c>
    </row>
    <row r="164" spans="1:5" x14ac:dyDescent="0.2">
      <c r="A164">
        <v>162</v>
      </c>
      <c r="B164">
        <v>4.5800000000000002E-4</v>
      </c>
      <c r="C164">
        <v>0.47122199999999997</v>
      </c>
      <c r="D164">
        <v>0.47070299999999998</v>
      </c>
      <c r="E164">
        <v>8.4903000000000006E-2</v>
      </c>
    </row>
    <row r="165" spans="1:5" x14ac:dyDescent="0.2">
      <c r="A165">
        <v>163</v>
      </c>
      <c r="B165">
        <v>0.59127799999999997</v>
      </c>
      <c r="C165">
        <v>0.21038799999999999</v>
      </c>
      <c r="D165">
        <v>0.20996100000000001</v>
      </c>
      <c r="E165">
        <f>0.175095</f>
        <v>0.175095</v>
      </c>
    </row>
    <row r="166" spans="1:5" x14ac:dyDescent="0.2">
      <c r="A166">
        <v>164</v>
      </c>
      <c r="B166">
        <v>0.349609</v>
      </c>
      <c r="C166">
        <v>0.54922499999999996</v>
      </c>
      <c r="D166">
        <v>0.54882799999999998</v>
      </c>
      <c r="E166">
        <v>0.164738</v>
      </c>
    </row>
    <row r="167" spans="1:5" x14ac:dyDescent="0.2">
      <c r="A167">
        <v>165</v>
      </c>
      <c r="B167">
        <v>0.10516399999999999</v>
      </c>
      <c r="C167">
        <v>0.32782</v>
      </c>
      <c r="D167">
        <v>0.32714799999999999</v>
      </c>
      <c r="E167">
        <f>0.056027</f>
        <v>5.6027E-2</v>
      </c>
    </row>
    <row r="168" spans="1:5" x14ac:dyDescent="0.2">
      <c r="A168">
        <v>166</v>
      </c>
      <c r="B168">
        <v>0.69928000000000001</v>
      </c>
      <c r="C168">
        <v>0.29922500000000002</v>
      </c>
      <c r="D168">
        <v>0.29882799999999998</v>
      </c>
      <c r="E168">
        <f>0.083531</f>
        <v>8.3530999999999994E-2</v>
      </c>
    </row>
    <row r="169" spans="1:5" x14ac:dyDescent="0.2">
      <c r="A169">
        <v>167</v>
      </c>
      <c r="B169">
        <v>0.10775800000000001</v>
      </c>
      <c r="C169">
        <v>0.56051600000000001</v>
      </c>
      <c r="D169">
        <v>0.55957000000000001</v>
      </c>
      <c r="E169">
        <v>0.176284</v>
      </c>
    </row>
    <row r="170" spans="1:5" x14ac:dyDescent="0.2">
      <c r="A170">
        <v>168</v>
      </c>
      <c r="B170">
        <v>0.35034199999999999</v>
      </c>
      <c r="C170">
        <v>0.220245</v>
      </c>
      <c r="D170">
        <v>0.21972700000000001</v>
      </c>
      <c r="E170">
        <f>0.163873</f>
        <v>0.16387299999999999</v>
      </c>
    </row>
    <row r="171" spans="1:5" x14ac:dyDescent="0.2">
      <c r="A171">
        <v>169</v>
      </c>
      <c r="B171">
        <v>0.59698499999999999</v>
      </c>
      <c r="C171">
        <v>0.44287100000000001</v>
      </c>
      <c r="D171">
        <v>0.44238300000000003</v>
      </c>
      <c r="E171">
        <v>5.7278999999999997E-2</v>
      </c>
    </row>
    <row r="172" spans="1:5" x14ac:dyDescent="0.2">
      <c r="A172">
        <v>170</v>
      </c>
      <c r="B172">
        <v>6.0999999999999997E-4</v>
      </c>
      <c r="C172">
        <v>0.47112999999999999</v>
      </c>
      <c r="D172">
        <v>0.47070299999999998</v>
      </c>
      <c r="E172">
        <v>8.4981000000000001E-2</v>
      </c>
    </row>
    <row r="173" spans="1:5" x14ac:dyDescent="0.2">
      <c r="A173">
        <v>171</v>
      </c>
      <c r="B173">
        <v>0.59179700000000002</v>
      </c>
      <c r="C173">
        <v>0.21008299999999999</v>
      </c>
      <c r="D173">
        <v>0.20996100000000001</v>
      </c>
      <c r="E173">
        <f>0.175378</f>
        <v>0.17537800000000001</v>
      </c>
    </row>
    <row r="174" spans="1:5" x14ac:dyDescent="0.2">
      <c r="A174">
        <v>172</v>
      </c>
      <c r="B174">
        <v>0.34957899999999997</v>
      </c>
      <c r="C174">
        <v>0.54959100000000005</v>
      </c>
      <c r="D174">
        <v>0.54882799999999998</v>
      </c>
      <c r="E174">
        <v>0.16487599999999999</v>
      </c>
    </row>
    <row r="175" spans="1:5" x14ac:dyDescent="0.2">
      <c r="A175">
        <v>173</v>
      </c>
      <c r="B175">
        <v>0.104309</v>
      </c>
      <c r="C175">
        <v>0.32760600000000001</v>
      </c>
      <c r="D175">
        <v>0.32714799999999999</v>
      </c>
      <c r="E175">
        <f>0.055879</f>
        <v>5.5878999999999998E-2</v>
      </c>
    </row>
    <row r="176" spans="1:5" x14ac:dyDescent="0.2">
      <c r="A176">
        <v>174</v>
      </c>
      <c r="B176">
        <v>0.69918800000000003</v>
      </c>
      <c r="C176">
        <v>0.29931600000000003</v>
      </c>
      <c r="D176">
        <v>0.29882799999999998</v>
      </c>
      <c r="E176">
        <f>0.083746</f>
        <v>8.3746000000000001E-2</v>
      </c>
    </row>
    <row r="177" spans="1:5" x14ac:dyDescent="0.2">
      <c r="A177">
        <v>175</v>
      </c>
      <c r="B177">
        <v>0.10907</v>
      </c>
      <c r="C177">
        <v>0.55969199999999997</v>
      </c>
      <c r="D177">
        <v>0.55957000000000001</v>
      </c>
      <c r="E177">
        <v>0.17626900000000001</v>
      </c>
    </row>
    <row r="178" spans="1:5" x14ac:dyDescent="0.2">
      <c r="A178">
        <v>176</v>
      </c>
      <c r="B178">
        <v>0.35031099999999998</v>
      </c>
      <c r="C178">
        <v>0.22076399999999999</v>
      </c>
      <c r="D178">
        <v>0.22070300000000001</v>
      </c>
      <c r="E178">
        <f>0.163621</f>
        <v>0.16362099999999999</v>
      </c>
    </row>
    <row r="179" spans="1:5" x14ac:dyDescent="0.2">
      <c r="A179">
        <v>177</v>
      </c>
      <c r="B179">
        <v>0.59713700000000003</v>
      </c>
      <c r="C179">
        <v>0.442963</v>
      </c>
      <c r="D179">
        <v>0.44238300000000003</v>
      </c>
      <c r="E179">
        <v>5.7069000000000002E-2</v>
      </c>
    </row>
    <row r="180" spans="1:5" x14ac:dyDescent="0.2">
      <c r="A180">
        <v>178</v>
      </c>
      <c r="B180">
        <v>4.8799999999999999E-4</v>
      </c>
      <c r="C180">
        <v>0.47119100000000003</v>
      </c>
      <c r="D180">
        <v>0.47070299999999998</v>
      </c>
      <c r="E180">
        <v>8.4931999999999994E-2</v>
      </c>
    </row>
    <row r="181" spans="1:5" x14ac:dyDescent="0.2">
      <c r="A181">
        <v>179</v>
      </c>
      <c r="B181">
        <v>0.59140000000000004</v>
      </c>
      <c r="C181">
        <v>0.21032699999999999</v>
      </c>
      <c r="D181">
        <v>0.20996100000000001</v>
      </c>
      <c r="E181">
        <f>0.175154</f>
        <v>0.175154</v>
      </c>
    </row>
    <row r="182" spans="1:5" x14ac:dyDescent="0.2">
      <c r="A182">
        <v>180</v>
      </c>
      <c r="B182">
        <v>0.34957899999999997</v>
      </c>
      <c r="C182">
        <v>0.54931600000000003</v>
      </c>
      <c r="D182">
        <v>0.54882799999999998</v>
      </c>
      <c r="E182">
        <v>0.16469600000000001</v>
      </c>
    </row>
    <row r="183" spans="1:5" x14ac:dyDescent="0.2">
      <c r="A183">
        <v>181</v>
      </c>
      <c r="B183">
        <v>0.10495</v>
      </c>
      <c r="C183">
        <v>0.32775900000000002</v>
      </c>
      <c r="D183">
        <v>0.32714799999999999</v>
      </c>
      <c r="E183">
        <f>0.055751</f>
        <v>5.5751000000000002E-2</v>
      </c>
    </row>
    <row r="184" spans="1:5" x14ac:dyDescent="0.2">
      <c r="A184">
        <v>182</v>
      </c>
      <c r="B184">
        <v>0.69924900000000001</v>
      </c>
      <c r="C184">
        <v>0.29925499999999999</v>
      </c>
      <c r="D184">
        <v>0.29882799999999998</v>
      </c>
      <c r="E184">
        <f>0.084039</f>
        <v>8.4039000000000003E-2</v>
      </c>
    </row>
    <row r="185" spans="1:5" x14ac:dyDescent="0.2">
      <c r="A185">
        <v>183</v>
      </c>
      <c r="B185">
        <v>0.10907</v>
      </c>
      <c r="C185">
        <v>0.55972299999999997</v>
      </c>
      <c r="D185">
        <v>0.55957000000000001</v>
      </c>
      <c r="E185">
        <v>0.17682700000000001</v>
      </c>
    </row>
    <row r="186" spans="1:5" x14ac:dyDescent="0.2">
      <c r="A186">
        <v>184</v>
      </c>
      <c r="B186">
        <v>0.35025000000000001</v>
      </c>
      <c r="C186">
        <v>0.22100800000000001</v>
      </c>
      <c r="D186">
        <v>0.22070300000000001</v>
      </c>
      <c r="E186">
        <f>0.164205</f>
        <v>0.16420499999999999</v>
      </c>
    </row>
    <row r="187" spans="1:5" x14ac:dyDescent="0.2">
      <c r="A187">
        <v>185</v>
      </c>
      <c r="B187">
        <v>0.59640499999999996</v>
      </c>
      <c r="C187">
        <v>0.44280999999999998</v>
      </c>
      <c r="D187">
        <v>0.44238300000000003</v>
      </c>
      <c r="E187">
        <v>5.7322999999999999E-2</v>
      </c>
    </row>
    <row r="188" spans="1:5" x14ac:dyDescent="0.2">
      <c r="A188">
        <v>186</v>
      </c>
      <c r="B188">
        <v>7.0200000000000004E-4</v>
      </c>
      <c r="C188">
        <v>0.47082499999999999</v>
      </c>
      <c r="D188">
        <v>0.47070299999999998</v>
      </c>
      <c r="E188">
        <v>8.5087999999999997E-2</v>
      </c>
    </row>
    <row r="189" spans="1:5" x14ac:dyDescent="0.2">
      <c r="A189">
        <v>187</v>
      </c>
      <c r="B189">
        <v>0.59207200000000004</v>
      </c>
      <c r="C189">
        <v>0.20980799999999999</v>
      </c>
      <c r="D189">
        <v>0.208984</v>
      </c>
      <c r="E189">
        <f>0.17547</f>
        <v>0.17546999999999999</v>
      </c>
    </row>
    <row r="190" spans="1:5" x14ac:dyDescent="0.2">
      <c r="A190">
        <v>188</v>
      </c>
      <c r="B190">
        <v>0.34957899999999997</v>
      </c>
      <c r="C190">
        <v>0.54977399999999998</v>
      </c>
      <c r="D190">
        <v>0.54882799999999998</v>
      </c>
      <c r="E190">
        <v>0.16492000000000001</v>
      </c>
    </row>
    <row r="191" spans="1:5" x14ac:dyDescent="0.2">
      <c r="A191">
        <v>189</v>
      </c>
      <c r="B191">
        <v>0.104034</v>
      </c>
      <c r="C191">
        <v>0.32754499999999998</v>
      </c>
      <c r="D191">
        <v>0.32714799999999999</v>
      </c>
      <c r="E191">
        <f>0.055933</f>
        <v>5.5932999999999997E-2</v>
      </c>
    </row>
    <row r="192" spans="1:5" x14ac:dyDescent="0.2">
      <c r="A192">
        <v>190</v>
      </c>
      <c r="B192">
        <v>0.69915799999999995</v>
      </c>
      <c r="C192">
        <v>0.29934699999999997</v>
      </c>
      <c r="D192">
        <v>0.29882799999999998</v>
      </c>
      <c r="E192">
        <f>0.083671</f>
        <v>8.3670999999999995E-2</v>
      </c>
    </row>
    <row r="193" spans="1:5" x14ac:dyDescent="0.2">
      <c r="A193">
        <v>191</v>
      </c>
      <c r="B193">
        <v>0.109039</v>
      </c>
      <c r="C193">
        <v>0.55969199999999997</v>
      </c>
      <c r="D193">
        <v>0.55957000000000001</v>
      </c>
      <c r="E193">
        <v>0.17625299999999999</v>
      </c>
    </row>
    <row r="194" spans="1:5" x14ac:dyDescent="0.2">
      <c r="A194">
        <v>192</v>
      </c>
      <c r="B194">
        <v>0.35031099999999998</v>
      </c>
      <c r="C194">
        <v>0.22070300000000001</v>
      </c>
      <c r="D194">
        <v>0.22070300000000001</v>
      </c>
      <c r="E194">
        <f>0.163716</f>
        <v>0.163716</v>
      </c>
    </row>
    <row r="195" spans="1:5" x14ac:dyDescent="0.2">
      <c r="A195">
        <v>193</v>
      </c>
      <c r="B195">
        <v>0.59728999999999999</v>
      </c>
      <c r="C195">
        <v>0.44302399999999997</v>
      </c>
      <c r="D195">
        <v>0.44238300000000003</v>
      </c>
      <c r="E195">
        <v>5.7175999999999998E-2</v>
      </c>
    </row>
    <row r="196" spans="1:5" x14ac:dyDescent="0.2">
      <c r="A196">
        <v>194</v>
      </c>
      <c r="B196">
        <v>5.4900000000000001E-4</v>
      </c>
      <c r="C196">
        <v>0.47119100000000003</v>
      </c>
      <c r="D196">
        <v>0.47070299999999998</v>
      </c>
      <c r="E196">
        <v>8.4957000000000005E-2</v>
      </c>
    </row>
    <row r="197" spans="1:5" x14ac:dyDescent="0.2">
      <c r="A197">
        <v>195</v>
      </c>
      <c r="B197">
        <v>0.591553</v>
      </c>
      <c r="C197">
        <v>0.21023600000000001</v>
      </c>
      <c r="D197">
        <v>0.20996100000000001</v>
      </c>
      <c r="E197">
        <f>0.175261</f>
        <v>0.175261</v>
      </c>
    </row>
    <row r="198" spans="1:5" x14ac:dyDescent="0.2">
      <c r="A198">
        <v>196</v>
      </c>
      <c r="B198">
        <v>0.34957899999999997</v>
      </c>
      <c r="C198">
        <v>0.54940800000000001</v>
      </c>
      <c r="D198">
        <v>0.54882799999999998</v>
      </c>
      <c r="E198">
        <v>0.16470299999999999</v>
      </c>
    </row>
    <row r="199" spans="1:5" x14ac:dyDescent="0.2">
      <c r="A199">
        <v>197</v>
      </c>
      <c r="B199">
        <v>0.10470599999999999</v>
      </c>
      <c r="C199">
        <v>0.32769799999999999</v>
      </c>
      <c r="D199">
        <v>0.32714799999999999</v>
      </c>
      <c r="E199">
        <f>0.055723</f>
        <v>5.5723000000000002E-2</v>
      </c>
    </row>
    <row r="200" spans="1:5" x14ac:dyDescent="0.2">
      <c r="A200">
        <v>198</v>
      </c>
      <c r="B200">
        <v>0.69921900000000003</v>
      </c>
      <c r="C200">
        <v>0.299286</v>
      </c>
      <c r="D200">
        <v>0.29882799999999998</v>
      </c>
      <c r="E200">
        <f>0.083755</f>
        <v>8.3754999999999996E-2</v>
      </c>
    </row>
    <row r="201" spans="1:5" x14ac:dyDescent="0.2">
      <c r="A201">
        <v>199</v>
      </c>
      <c r="B201">
        <v>0.10907</v>
      </c>
      <c r="C201">
        <v>0.55972299999999997</v>
      </c>
      <c r="D201">
        <v>0.55957000000000001</v>
      </c>
      <c r="E201">
        <v>0.176149</v>
      </c>
    </row>
    <row r="202" spans="1:5" x14ac:dyDescent="0.2">
      <c r="A202">
        <v>200</v>
      </c>
      <c r="B202">
        <v>0.34997600000000001</v>
      </c>
      <c r="C202">
        <v>0.21795700000000001</v>
      </c>
      <c r="D202">
        <v>0.21777299999999999</v>
      </c>
      <c r="E202">
        <f>0.163579</f>
        <v>0.163579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918EA-7BC6-774F-9837-C0C68FA663C3}">
  <dimension ref="A1:U202"/>
  <sheetViews>
    <sheetView workbookViewId="0">
      <selection activeCell="T27" sqref="T27"/>
    </sheetView>
  </sheetViews>
  <sheetFormatPr baseColWidth="10" defaultColWidth="8.83203125" defaultRowHeight="15" x14ac:dyDescent="0.2"/>
  <cols>
    <col min="1" max="1" width="4.1640625" bestFit="1" customWidth="1"/>
    <col min="2" max="5" width="8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 s="2"/>
    </row>
    <row r="3" spans="1:21" x14ac:dyDescent="0.2">
      <c r="A3">
        <v>1</v>
      </c>
      <c r="B3">
        <v>0.50882000000000005</v>
      </c>
      <c r="C3">
        <v>0.144897</v>
      </c>
      <c r="D3">
        <v>0.14453099999999999</v>
      </c>
      <c r="E3">
        <v>2.1699999999999999E-4</v>
      </c>
    </row>
    <row r="4" spans="1:21" x14ac:dyDescent="0.2">
      <c r="A4">
        <v>2</v>
      </c>
      <c r="B4">
        <v>0.63305699999999998</v>
      </c>
      <c r="C4">
        <v>0.50479099999999999</v>
      </c>
      <c r="D4">
        <v>0.50390599999999997</v>
      </c>
      <c r="E4">
        <v>9.4600000000000001E-4</v>
      </c>
    </row>
    <row r="5" spans="1:21" x14ac:dyDescent="0.2">
      <c r="A5">
        <v>3</v>
      </c>
      <c r="B5">
        <v>0.69543500000000003</v>
      </c>
      <c r="C5">
        <v>0.68225100000000005</v>
      </c>
      <c r="D5">
        <v>0.68164100000000005</v>
      </c>
      <c r="E5">
        <v>1.7960000000000001E-3</v>
      </c>
    </row>
    <row r="6" spans="1:21" x14ac:dyDescent="0.2">
      <c r="A6">
        <v>4</v>
      </c>
      <c r="B6">
        <v>0.68255600000000005</v>
      </c>
      <c r="C6">
        <v>0.75225799999999998</v>
      </c>
      <c r="D6">
        <v>0.75195299999999998</v>
      </c>
      <c r="E6">
        <v>2.3319999999999999E-3</v>
      </c>
    </row>
    <row r="7" spans="1:21" x14ac:dyDescent="0.2">
      <c r="A7">
        <v>5</v>
      </c>
      <c r="B7">
        <v>0.59722900000000001</v>
      </c>
      <c r="C7">
        <v>0.73800699999999997</v>
      </c>
      <c r="D7">
        <v>0.73730499999999999</v>
      </c>
      <c r="E7">
        <v>1.8500000000000001E-3</v>
      </c>
    </row>
    <row r="8" spans="1:21" x14ac:dyDescent="0.2">
      <c r="A8">
        <v>6</v>
      </c>
      <c r="B8">
        <v>0.458038</v>
      </c>
      <c r="C8">
        <v>0.64660600000000001</v>
      </c>
      <c r="D8">
        <v>0.64648399999999995</v>
      </c>
      <c r="E8">
        <f>0.000602</f>
        <v>6.02E-4</v>
      </c>
    </row>
    <row r="9" spans="1:21" x14ac:dyDescent="0.2">
      <c r="A9">
        <v>7</v>
      </c>
      <c r="B9">
        <v>0.29528799999999999</v>
      </c>
      <c r="C9">
        <v>0.498199</v>
      </c>
      <c r="D9">
        <v>0.49804700000000002</v>
      </c>
      <c r="E9">
        <f>0.005876</f>
        <v>5.8760000000000001E-3</v>
      </c>
    </row>
    <row r="10" spans="1:21" x14ac:dyDescent="0.2">
      <c r="A10">
        <v>8</v>
      </c>
      <c r="B10">
        <v>0.14440900000000001</v>
      </c>
      <c r="C10">
        <v>0.325073</v>
      </c>
      <c r="D10">
        <v>0.32421899999999998</v>
      </c>
      <c r="E10">
        <f>0.014101</f>
        <v>1.4101000000000001E-2</v>
      </c>
    </row>
    <row r="11" spans="1:21" x14ac:dyDescent="0.2">
      <c r="A11">
        <v>9</v>
      </c>
      <c r="B11">
        <v>3.8268999999999997E-2</v>
      </c>
      <c r="C11">
        <v>0.16491700000000001</v>
      </c>
      <c r="D11">
        <v>0.16406200000000001</v>
      </c>
      <c r="E11">
        <f>0.024035</f>
        <v>2.4035000000000001E-2</v>
      </c>
    </row>
    <row r="12" spans="1:21" x14ac:dyDescent="0.2">
      <c r="A12">
        <v>10</v>
      </c>
      <c r="B12">
        <v>3.1000000000000001E-5</v>
      </c>
      <c r="C12">
        <v>5.2643000000000002E-2</v>
      </c>
      <c r="D12">
        <v>5.1757999999999998E-2</v>
      </c>
      <c r="E12">
        <f>0.03255</f>
        <v>3.2550000000000003E-2</v>
      </c>
    </row>
    <row r="13" spans="1:21" x14ac:dyDescent="0.2">
      <c r="A13">
        <v>11</v>
      </c>
      <c r="B13">
        <v>3.8300000000000001E-2</v>
      </c>
      <c r="C13">
        <v>1.3030999999999999E-2</v>
      </c>
      <c r="D13">
        <v>1.2695E-2</v>
      </c>
      <c r="E13">
        <f>0.034606</f>
        <v>3.4605999999999998E-2</v>
      </c>
    </row>
    <row r="14" spans="1:21" x14ac:dyDescent="0.2">
      <c r="A14">
        <v>12</v>
      </c>
      <c r="B14">
        <v>0.14444000000000001</v>
      </c>
      <c r="C14">
        <v>5.4474000000000002E-2</v>
      </c>
      <c r="D14">
        <v>5.3711000000000002E-2</v>
      </c>
      <c r="E14">
        <f>0.023979</f>
        <v>2.3979E-2</v>
      </c>
      <c r="U14" s="1"/>
    </row>
    <row r="15" spans="1:21" x14ac:dyDescent="0.2">
      <c r="A15">
        <v>13</v>
      </c>
      <c r="B15">
        <v>0.29528799999999999</v>
      </c>
      <c r="C15">
        <v>0.167877</v>
      </c>
      <c r="D15">
        <v>0.166992</v>
      </c>
      <c r="E15">
        <v>5.3189999999999999E-3</v>
      </c>
    </row>
    <row r="16" spans="1:21" x14ac:dyDescent="0.2">
      <c r="A16">
        <v>14</v>
      </c>
      <c r="B16">
        <v>0.458038</v>
      </c>
      <c r="C16">
        <v>0.32855200000000001</v>
      </c>
      <c r="D16">
        <v>0.328125</v>
      </c>
      <c r="E16">
        <v>5.7211999999999999E-2</v>
      </c>
    </row>
    <row r="17" spans="1:5" x14ac:dyDescent="0.2">
      <c r="A17">
        <v>15</v>
      </c>
      <c r="B17">
        <v>0.59722900000000001</v>
      </c>
      <c r="C17">
        <v>0.50152600000000003</v>
      </c>
      <c r="D17">
        <v>0.50097700000000001</v>
      </c>
      <c r="E17">
        <v>0.13177800000000001</v>
      </c>
    </row>
    <row r="18" spans="1:5" x14ac:dyDescent="0.2">
      <c r="A18">
        <v>16</v>
      </c>
      <c r="B18">
        <v>0.68258700000000005</v>
      </c>
      <c r="C18">
        <v>0.64913900000000002</v>
      </c>
      <c r="D18">
        <v>0.64843799999999996</v>
      </c>
      <c r="E18">
        <v>0.224164</v>
      </c>
    </row>
    <row r="19" spans="1:5" x14ac:dyDescent="0.2">
      <c r="A19">
        <v>17</v>
      </c>
      <c r="B19">
        <v>0.695496</v>
      </c>
      <c r="C19">
        <v>0.73928799999999995</v>
      </c>
      <c r="D19">
        <v>0.73925799999999997</v>
      </c>
      <c r="E19">
        <v>0.32452799999999998</v>
      </c>
    </row>
    <row r="20" spans="1:5" x14ac:dyDescent="0.2">
      <c r="A20">
        <v>18</v>
      </c>
      <c r="B20">
        <v>0.63311799999999996</v>
      </c>
      <c r="C20">
        <v>0.75225799999999998</v>
      </c>
      <c r="D20">
        <v>0.75195299999999998</v>
      </c>
      <c r="E20">
        <v>0.41937799999999997</v>
      </c>
    </row>
    <row r="21" spans="1:5" x14ac:dyDescent="0.2">
      <c r="A21">
        <v>19</v>
      </c>
      <c r="B21">
        <v>0.50882000000000005</v>
      </c>
      <c r="C21">
        <v>0.68490600000000001</v>
      </c>
      <c r="D21">
        <v>0.68457000000000001</v>
      </c>
      <c r="E21">
        <v>0.49419600000000002</v>
      </c>
    </row>
    <row r="22" spans="1:5" x14ac:dyDescent="0.2">
      <c r="A22">
        <v>20</v>
      </c>
      <c r="B22">
        <v>0.35000599999999998</v>
      </c>
      <c r="C22">
        <v>0.55224600000000001</v>
      </c>
      <c r="D22">
        <v>0.55175799999999997</v>
      </c>
      <c r="E22">
        <v>0.536663</v>
      </c>
    </row>
    <row r="23" spans="1:5" x14ac:dyDescent="0.2">
      <c r="A23">
        <v>21</v>
      </c>
      <c r="B23">
        <v>0.19125400000000001</v>
      </c>
      <c r="C23">
        <v>0.38324000000000003</v>
      </c>
      <c r="D23">
        <v>0.38281199999999999</v>
      </c>
      <c r="E23">
        <v>0.53985899999999998</v>
      </c>
    </row>
    <row r="24" spans="1:5" x14ac:dyDescent="0.2">
      <c r="A24">
        <v>22</v>
      </c>
      <c r="B24">
        <v>6.7139000000000004E-2</v>
      </c>
      <c r="C24">
        <v>0.21466099999999999</v>
      </c>
      <c r="D24">
        <v>0.213867</v>
      </c>
      <c r="E24">
        <v>0.50436999999999999</v>
      </c>
    </row>
    <row r="25" spans="1:5" x14ac:dyDescent="0.2">
      <c r="A25">
        <v>23</v>
      </c>
      <c r="B25">
        <v>4.6690000000000004E-3</v>
      </c>
      <c r="C25">
        <v>8.3191000000000001E-2</v>
      </c>
      <c r="D25">
        <v>8.3007999999999998E-2</v>
      </c>
      <c r="E25">
        <v>0.43873299999999998</v>
      </c>
    </row>
    <row r="26" spans="1:5" x14ac:dyDescent="0.2">
      <c r="A26">
        <v>24</v>
      </c>
      <c r="B26">
        <v>1.7426000000000001E-2</v>
      </c>
      <c r="C26">
        <v>1.7455999999999999E-2</v>
      </c>
      <c r="D26">
        <v>1.6601999999999999E-2</v>
      </c>
      <c r="E26">
        <v>0.35805399999999998</v>
      </c>
    </row>
    <row r="27" spans="1:5" x14ac:dyDescent="0.2">
      <c r="A27">
        <v>25</v>
      </c>
      <c r="B27">
        <v>0.102661</v>
      </c>
      <c r="C27">
        <v>3.1799000000000001E-2</v>
      </c>
      <c r="D27">
        <v>3.125E-2</v>
      </c>
      <c r="E27">
        <v>0.28088200000000002</v>
      </c>
    </row>
    <row r="28" spans="1:5" x14ac:dyDescent="0.2">
      <c r="A28">
        <v>26</v>
      </c>
      <c r="B28">
        <v>0.24185200000000001</v>
      </c>
      <c r="C28">
        <v>0.123138</v>
      </c>
      <c r="D28">
        <v>0.123047</v>
      </c>
      <c r="E28">
        <v>0.225135</v>
      </c>
    </row>
    <row r="29" spans="1:5" x14ac:dyDescent="0.2">
      <c r="A29">
        <v>27</v>
      </c>
      <c r="B29">
        <v>0.40472399999999997</v>
      </c>
      <c r="C29">
        <v>0.27166699999999999</v>
      </c>
      <c r="D29">
        <v>0.271484</v>
      </c>
      <c r="E29">
        <v>0.20397999999999999</v>
      </c>
    </row>
    <row r="30" spans="1:5" x14ac:dyDescent="0.2">
      <c r="A30">
        <v>28</v>
      </c>
      <c r="B30">
        <v>0.55557299999999998</v>
      </c>
      <c r="C30">
        <v>0.44488499999999997</v>
      </c>
      <c r="D30">
        <v>0.44433600000000001</v>
      </c>
      <c r="E30">
        <v>0.222749</v>
      </c>
    </row>
    <row r="31" spans="1:5" x14ac:dyDescent="0.2">
      <c r="A31">
        <v>29</v>
      </c>
      <c r="B31">
        <v>0.66156000000000004</v>
      </c>
      <c r="C31">
        <v>0.60491899999999998</v>
      </c>
      <c r="D31">
        <v>0.60449200000000003</v>
      </c>
      <c r="E31">
        <v>0.2777</v>
      </c>
    </row>
    <row r="32" spans="1:5" x14ac:dyDescent="0.2">
      <c r="A32">
        <v>30</v>
      </c>
      <c r="B32">
        <v>0.69961499999999999</v>
      </c>
      <c r="C32">
        <v>0.71701000000000004</v>
      </c>
      <c r="D32">
        <v>0.71679700000000002</v>
      </c>
      <c r="E32">
        <v>0.35686200000000001</v>
      </c>
    </row>
    <row r="33" spans="1:5" x14ac:dyDescent="0.2">
      <c r="A33">
        <v>31</v>
      </c>
      <c r="B33">
        <v>0.66149899999999995</v>
      </c>
      <c r="C33">
        <v>0.75674399999999997</v>
      </c>
      <c r="D33">
        <v>0.75585899999999995</v>
      </c>
      <c r="E33">
        <v>0.44275999999999999</v>
      </c>
    </row>
    <row r="34" spans="1:5" x14ac:dyDescent="0.2">
      <c r="A34">
        <v>32</v>
      </c>
      <c r="B34">
        <v>0.55551099999999998</v>
      </c>
      <c r="C34">
        <v>0.71545400000000003</v>
      </c>
      <c r="D34">
        <v>0.71484400000000003</v>
      </c>
      <c r="E34">
        <v>0.51642699999999997</v>
      </c>
    </row>
    <row r="35" spans="1:5" x14ac:dyDescent="0.2">
      <c r="A35">
        <v>33</v>
      </c>
      <c r="B35">
        <v>0.404694</v>
      </c>
      <c r="C35">
        <v>0.60214199999999996</v>
      </c>
      <c r="D35">
        <v>0.60156200000000004</v>
      </c>
      <c r="E35">
        <v>0.56167599999999995</v>
      </c>
    </row>
    <row r="36" spans="1:5" x14ac:dyDescent="0.2">
      <c r="A36">
        <v>34</v>
      </c>
      <c r="B36">
        <v>0.24188200000000001</v>
      </c>
      <c r="C36">
        <v>0.44143700000000002</v>
      </c>
      <c r="D36">
        <v>0.44140600000000002</v>
      </c>
      <c r="E36">
        <v>0.56843500000000002</v>
      </c>
    </row>
    <row r="37" spans="1:5" x14ac:dyDescent="0.2">
      <c r="A37">
        <v>35</v>
      </c>
      <c r="B37">
        <v>0.10253900000000001</v>
      </c>
      <c r="C37">
        <v>0.268341</v>
      </c>
      <c r="D37">
        <v>0.26757799999999998</v>
      </c>
      <c r="E37">
        <v>0.53492899999999999</v>
      </c>
    </row>
    <row r="38" spans="1:5" x14ac:dyDescent="0.2">
      <c r="A38">
        <v>36</v>
      </c>
      <c r="B38">
        <v>1.7302999999999999E-2</v>
      </c>
      <c r="C38">
        <v>0.120758</v>
      </c>
      <c r="D38">
        <v>0.120117</v>
      </c>
      <c r="E38">
        <v>0.46868700000000002</v>
      </c>
    </row>
    <row r="39" spans="1:5" x14ac:dyDescent="0.2">
      <c r="A39">
        <v>37</v>
      </c>
      <c r="B39">
        <v>4.6080000000000001E-3</v>
      </c>
      <c r="C39">
        <v>3.0792E-2</v>
      </c>
      <c r="D39">
        <v>3.0273000000000001E-2</v>
      </c>
      <c r="E39">
        <v>0.38420900000000002</v>
      </c>
    </row>
    <row r="40" spans="1:5" x14ac:dyDescent="0.2">
      <c r="A40">
        <v>38</v>
      </c>
      <c r="B40">
        <v>6.7139000000000004E-2</v>
      </c>
      <c r="C40">
        <v>1.8065999999999999E-2</v>
      </c>
      <c r="D40">
        <v>1.7578E-2</v>
      </c>
      <c r="E40">
        <v>0.29991600000000002</v>
      </c>
    </row>
    <row r="41" spans="1:5" x14ac:dyDescent="0.2">
      <c r="A41">
        <v>39</v>
      </c>
      <c r="B41">
        <v>0.19125400000000001</v>
      </c>
      <c r="C41">
        <v>8.5265999999999995E-2</v>
      </c>
      <c r="D41">
        <v>8.4960999999999995E-2</v>
      </c>
      <c r="E41">
        <v>0.234182</v>
      </c>
    </row>
    <row r="42" spans="1:5" x14ac:dyDescent="0.2">
      <c r="A42">
        <v>40</v>
      </c>
      <c r="B42">
        <v>0.35000599999999998</v>
      </c>
      <c r="C42">
        <v>0.21774299999999999</v>
      </c>
      <c r="D42">
        <v>0.21679699999999999</v>
      </c>
      <c r="E42">
        <v>0.20133200000000001</v>
      </c>
    </row>
    <row r="43" spans="1:5" x14ac:dyDescent="0.2">
      <c r="A43">
        <v>41</v>
      </c>
      <c r="B43">
        <v>0.50875899999999996</v>
      </c>
      <c r="C43">
        <v>0.38671899999999998</v>
      </c>
      <c r="D43">
        <v>0.38671899999999998</v>
      </c>
      <c r="E43">
        <v>0.20852399999999999</v>
      </c>
    </row>
    <row r="44" spans="1:5" x14ac:dyDescent="0.2">
      <c r="A44">
        <v>42</v>
      </c>
      <c r="B44">
        <v>0.632996</v>
      </c>
      <c r="C44">
        <v>0.55542000000000002</v>
      </c>
      <c r="D44">
        <v>0.55468799999999996</v>
      </c>
      <c r="E44">
        <v>0.254189</v>
      </c>
    </row>
    <row r="45" spans="1:5" x14ac:dyDescent="0.2">
      <c r="A45">
        <v>43</v>
      </c>
      <c r="B45">
        <v>0.69564800000000004</v>
      </c>
      <c r="C45">
        <v>0.68707300000000004</v>
      </c>
      <c r="D45">
        <v>0.68652299999999999</v>
      </c>
      <c r="E45">
        <v>0.32836900000000002</v>
      </c>
    </row>
    <row r="46" spans="1:5" x14ac:dyDescent="0.2">
      <c r="A46">
        <v>44</v>
      </c>
      <c r="B46">
        <v>0.68270900000000001</v>
      </c>
      <c r="C46">
        <v>0.75265499999999996</v>
      </c>
      <c r="D46">
        <v>0.75195299999999998</v>
      </c>
      <c r="E46">
        <v>0.41488999999999998</v>
      </c>
    </row>
    <row r="47" spans="1:5" x14ac:dyDescent="0.2">
      <c r="A47">
        <v>45</v>
      </c>
      <c r="B47">
        <v>0.59728999999999999</v>
      </c>
      <c r="C47">
        <v>0.73809800000000003</v>
      </c>
      <c r="D47">
        <v>0.73730499999999999</v>
      </c>
      <c r="E47">
        <v>0.49489100000000003</v>
      </c>
    </row>
    <row r="48" spans="1:5" x14ac:dyDescent="0.2">
      <c r="A48">
        <v>46</v>
      </c>
      <c r="B48">
        <v>0.458038</v>
      </c>
      <c r="C48">
        <v>0.64663700000000002</v>
      </c>
      <c r="D48">
        <v>0.64648399999999995</v>
      </c>
      <c r="E48">
        <v>0.55093099999999995</v>
      </c>
    </row>
    <row r="49" spans="1:5" x14ac:dyDescent="0.2">
      <c r="A49">
        <v>47</v>
      </c>
      <c r="B49">
        <v>0.29528799999999999</v>
      </c>
      <c r="C49">
        <v>0.498199</v>
      </c>
      <c r="D49">
        <v>0.49804700000000002</v>
      </c>
      <c r="E49">
        <v>0.57079400000000002</v>
      </c>
    </row>
    <row r="50" spans="1:5" x14ac:dyDescent="0.2">
      <c r="A50">
        <v>48</v>
      </c>
      <c r="B50">
        <v>0.14446999999999999</v>
      </c>
      <c r="C50">
        <v>0.325104</v>
      </c>
      <c r="D50">
        <v>0.32421899999999998</v>
      </c>
      <c r="E50">
        <v>0.55015099999999995</v>
      </c>
    </row>
    <row r="51" spans="1:5" x14ac:dyDescent="0.2">
      <c r="A51">
        <v>49</v>
      </c>
      <c r="B51">
        <v>3.8421999999999998E-2</v>
      </c>
      <c r="C51">
        <v>0.16500899999999999</v>
      </c>
      <c r="D51">
        <v>0.16406200000000001</v>
      </c>
      <c r="E51">
        <v>0.493502</v>
      </c>
    </row>
    <row r="52" spans="1:5" x14ac:dyDescent="0.2">
      <c r="A52">
        <v>50</v>
      </c>
      <c r="B52">
        <v>2.14E-4</v>
      </c>
      <c r="C52">
        <v>5.2795000000000002E-2</v>
      </c>
      <c r="D52">
        <v>5.2734000000000003E-2</v>
      </c>
      <c r="E52">
        <v>0.41319800000000001</v>
      </c>
    </row>
    <row r="53" spans="1:5" x14ac:dyDescent="0.2">
      <c r="A53">
        <v>51</v>
      </c>
      <c r="B53">
        <v>3.8207999999999999E-2</v>
      </c>
      <c r="C53">
        <v>1.2909E-2</v>
      </c>
      <c r="D53">
        <v>1.2695E-2</v>
      </c>
      <c r="E53">
        <v>0.32674700000000001</v>
      </c>
    </row>
    <row r="54" spans="1:5" x14ac:dyDescent="0.2">
      <c r="A54">
        <v>52</v>
      </c>
      <c r="B54">
        <v>0.144318</v>
      </c>
      <c r="C54">
        <v>5.4290999999999999E-2</v>
      </c>
      <c r="D54">
        <v>5.3711000000000002E-2</v>
      </c>
      <c r="E54">
        <v>0.252998</v>
      </c>
    </row>
    <row r="55" spans="1:5" x14ac:dyDescent="0.2">
      <c r="A55">
        <v>53</v>
      </c>
      <c r="B55">
        <v>0.29525800000000002</v>
      </c>
      <c r="C55">
        <v>0.16778599999999999</v>
      </c>
      <c r="D55">
        <v>0.166992</v>
      </c>
      <c r="E55">
        <v>0.20802799999999999</v>
      </c>
    </row>
    <row r="56" spans="1:5" x14ac:dyDescent="0.2">
      <c r="A56">
        <v>54</v>
      </c>
      <c r="B56">
        <v>0.458038</v>
      </c>
      <c r="C56">
        <v>0.32852199999999998</v>
      </c>
      <c r="D56">
        <v>0.328125</v>
      </c>
      <c r="E56">
        <v>0.20164499999999999</v>
      </c>
    </row>
    <row r="57" spans="1:5" x14ac:dyDescent="0.2">
      <c r="A57">
        <v>55</v>
      </c>
      <c r="B57">
        <v>0.59719800000000001</v>
      </c>
      <c r="C57">
        <v>0.50152600000000003</v>
      </c>
      <c r="D57">
        <v>0.50097700000000001</v>
      </c>
      <c r="E57">
        <v>0.23524100000000001</v>
      </c>
    </row>
    <row r="58" spans="1:5" x14ac:dyDescent="0.2">
      <c r="A58">
        <v>56</v>
      </c>
      <c r="B58">
        <v>0.68249499999999996</v>
      </c>
      <c r="C58">
        <v>0.64907800000000004</v>
      </c>
      <c r="D58">
        <v>0.64843799999999996</v>
      </c>
      <c r="E58">
        <v>0.30149599999999999</v>
      </c>
    </row>
    <row r="59" spans="1:5" x14ac:dyDescent="0.2">
      <c r="A59">
        <v>57</v>
      </c>
      <c r="B59">
        <v>0.69534300000000004</v>
      </c>
      <c r="C59">
        <v>0.73910500000000001</v>
      </c>
      <c r="D59">
        <v>0.73828099999999997</v>
      </c>
      <c r="E59">
        <v>0.385967</v>
      </c>
    </row>
    <row r="60" spans="1:5" x14ac:dyDescent="0.2">
      <c r="A60">
        <v>58</v>
      </c>
      <c r="B60">
        <v>0.63293500000000003</v>
      </c>
      <c r="C60">
        <v>0.75201399999999996</v>
      </c>
      <c r="D60">
        <v>0.75195299999999998</v>
      </c>
      <c r="E60">
        <v>0.47024199999999999</v>
      </c>
    </row>
    <row r="61" spans="1:5" x14ac:dyDescent="0.2">
      <c r="A61">
        <v>59</v>
      </c>
      <c r="B61">
        <v>0.50882000000000005</v>
      </c>
      <c r="C61">
        <v>0.68490600000000001</v>
      </c>
      <c r="D61">
        <v>0.68457000000000001</v>
      </c>
      <c r="E61">
        <v>0.53594900000000001</v>
      </c>
    </row>
    <row r="62" spans="1:5" x14ac:dyDescent="0.2">
      <c r="A62">
        <v>60</v>
      </c>
      <c r="B62">
        <v>0.34997600000000001</v>
      </c>
      <c r="C62">
        <v>0.55236799999999997</v>
      </c>
      <c r="D62">
        <v>0.55175799999999997</v>
      </c>
      <c r="E62">
        <v>0.56876499999999997</v>
      </c>
    </row>
    <row r="63" spans="1:5" x14ac:dyDescent="0.2">
      <c r="A63">
        <v>61</v>
      </c>
      <c r="B63">
        <v>0.191193</v>
      </c>
      <c r="C63">
        <v>0.38324000000000003</v>
      </c>
      <c r="D63">
        <v>0.38281199999999999</v>
      </c>
      <c r="E63">
        <v>0.56153299999999995</v>
      </c>
    </row>
    <row r="64" spans="1:5" x14ac:dyDescent="0.2">
      <c r="A64">
        <v>62</v>
      </c>
      <c r="B64">
        <v>6.7077999999999999E-2</v>
      </c>
      <c r="C64">
        <v>0.21462999999999999</v>
      </c>
      <c r="D64">
        <v>0.213867</v>
      </c>
      <c r="E64">
        <v>0.51582799999999995</v>
      </c>
    </row>
    <row r="65" spans="1:5" x14ac:dyDescent="0.2">
      <c r="A65">
        <v>63</v>
      </c>
      <c r="B65">
        <v>4.6690000000000004E-3</v>
      </c>
      <c r="C65">
        <v>8.3191000000000001E-2</v>
      </c>
      <c r="D65">
        <v>8.3007999999999998E-2</v>
      </c>
      <c r="E65">
        <v>0.44161</v>
      </c>
    </row>
    <row r="66" spans="1:5" x14ac:dyDescent="0.2">
      <c r="A66">
        <v>64</v>
      </c>
      <c r="B66">
        <v>1.7486999999999999E-2</v>
      </c>
      <c r="C66">
        <v>1.7548000000000001E-2</v>
      </c>
      <c r="D66">
        <v>1.6601999999999999E-2</v>
      </c>
      <c r="E66">
        <v>0.35505500000000001</v>
      </c>
    </row>
    <row r="67" spans="1:5" x14ac:dyDescent="0.2">
      <c r="A67">
        <v>65</v>
      </c>
      <c r="B67">
        <v>0.102753</v>
      </c>
      <c r="C67">
        <v>3.1952000000000001E-2</v>
      </c>
      <c r="D67">
        <v>3.125E-2</v>
      </c>
      <c r="E67">
        <v>0.27502700000000002</v>
      </c>
    </row>
    <row r="68" spans="1:5" x14ac:dyDescent="0.2">
      <c r="A68">
        <v>66</v>
      </c>
      <c r="B68">
        <v>0.24191299999999999</v>
      </c>
      <c r="C68">
        <v>0.123291</v>
      </c>
      <c r="D68">
        <v>0.123047</v>
      </c>
      <c r="E68">
        <v>0.21897</v>
      </c>
    </row>
    <row r="69" spans="1:5" x14ac:dyDescent="0.2">
      <c r="A69">
        <v>67</v>
      </c>
      <c r="B69">
        <v>0.40472399999999997</v>
      </c>
      <c r="C69">
        <v>0.271698</v>
      </c>
      <c r="D69">
        <v>0.271484</v>
      </c>
      <c r="E69">
        <v>0.1991</v>
      </c>
    </row>
    <row r="70" spans="1:5" x14ac:dyDescent="0.2">
      <c r="A70">
        <v>68</v>
      </c>
      <c r="B70">
        <v>0.55569500000000005</v>
      </c>
      <c r="C70">
        <v>0.44491599999999998</v>
      </c>
      <c r="D70">
        <v>0.44433600000000001</v>
      </c>
      <c r="E70">
        <v>0.219748</v>
      </c>
    </row>
    <row r="71" spans="1:5" x14ac:dyDescent="0.2">
      <c r="A71">
        <v>69</v>
      </c>
      <c r="B71">
        <v>0.661713</v>
      </c>
      <c r="C71">
        <v>0.60504199999999997</v>
      </c>
      <c r="D71">
        <v>0.60449200000000003</v>
      </c>
      <c r="E71">
        <v>0.27641199999999999</v>
      </c>
    </row>
    <row r="72" spans="1:5" x14ac:dyDescent="0.2">
      <c r="A72">
        <v>70</v>
      </c>
      <c r="B72">
        <v>0.69970699999999997</v>
      </c>
      <c r="C72">
        <v>0.71710200000000002</v>
      </c>
      <c r="D72">
        <v>0.71679700000000002</v>
      </c>
      <c r="E72">
        <v>0.35674099999999997</v>
      </c>
    </row>
    <row r="73" spans="1:5" x14ac:dyDescent="0.2">
      <c r="A73">
        <v>71</v>
      </c>
      <c r="B73">
        <v>0.66152999999999995</v>
      </c>
      <c r="C73">
        <v>0.75677499999999998</v>
      </c>
      <c r="D73">
        <v>0.75585899999999995</v>
      </c>
      <c r="E73">
        <v>0.44322400000000001</v>
      </c>
    </row>
    <row r="74" spans="1:5" x14ac:dyDescent="0.2">
      <c r="A74">
        <v>72</v>
      </c>
      <c r="B74">
        <v>0.555481</v>
      </c>
      <c r="C74">
        <v>0.71542399999999995</v>
      </c>
      <c r="D74">
        <v>0.71484400000000003</v>
      </c>
      <c r="E74">
        <v>0.51701200000000003</v>
      </c>
    </row>
    <row r="75" spans="1:5" x14ac:dyDescent="0.2">
      <c r="A75">
        <v>73</v>
      </c>
      <c r="B75">
        <v>0.404694</v>
      </c>
      <c r="C75">
        <v>0.60208099999999998</v>
      </c>
      <c r="D75">
        <v>0.60156200000000004</v>
      </c>
      <c r="E75">
        <v>0.56202200000000002</v>
      </c>
    </row>
    <row r="76" spans="1:5" x14ac:dyDescent="0.2">
      <c r="A76">
        <v>74</v>
      </c>
      <c r="B76">
        <v>0.24191299999999999</v>
      </c>
      <c r="C76">
        <v>0.44140600000000002</v>
      </c>
      <c r="D76">
        <v>0.44140600000000002</v>
      </c>
      <c r="E76">
        <v>0.56844600000000001</v>
      </c>
    </row>
    <row r="77" spans="1:5" x14ac:dyDescent="0.2">
      <c r="A77">
        <v>75</v>
      </c>
      <c r="B77">
        <v>0.102661</v>
      </c>
      <c r="C77">
        <v>0.26840199999999997</v>
      </c>
      <c r="D77">
        <v>0.26757799999999998</v>
      </c>
      <c r="E77">
        <v>0.534887</v>
      </c>
    </row>
    <row r="78" spans="1:5" x14ac:dyDescent="0.2">
      <c r="A78">
        <v>76</v>
      </c>
      <c r="B78">
        <v>1.7212000000000002E-2</v>
      </c>
      <c r="C78">
        <v>0.120667</v>
      </c>
      <c r="D78">
        <v>0.120117</v>
      </c>
      <c r="E78">
        <v>0.46866099999999999</v>
      </c>
    </row>
    <row r="79" spans="1:5" x14ac:dyDescent="0.2">
      <c r="A79">
        <v>77</v>
      </c>
      <c r="B79">
        <v>4.3949999999999996E-3</v>
      </c>
      <c r="C79">
        <v>3.0609000000000001E-2</v>
      </c>
      <c r="D79">
        <v>3.0273000000000001E-2</v>
      </c>
      <c r="E79">
        <v>0.38421</v>
      </c>
    </row>
    <row r="80" spans="1:5" x14ac:dyDescent="0.2">
      <c r="A80">
        <v>78</v>
      </c>
      <c r="B80">
        <v>6.7016999999999993E-2</v>
      </c>
      <c r="C80">
        <v>1.7913999999999999E-2</v>
      </c>
      <c r="D80">
        <v>1.7578E-2</v>
      </c>
      <c r="E80">
        <v>0.29994300000000002</v>
      </c>
    </row>
    <row r="81" spans="1:5" x14ac:dyDescent="0.2">
      <c r="A81">
        <v>79</v>
      </c>
      <c r="B81">
        <v>0.191223</v>
      </c>
      <c r="C81">
        <v>8.5205000000000003E-2</v>
      </c>
      <c r="D81">
        <v>8.4960999999999995E-2</v>
      </c>
      <c r="E81">
        <v>0.234233</v>
      </c>
    </row>
    <row r="82" spans="1:5" x14ac:dyDescent="0.2">
      <c r="A82">
        <v>80</v>
      </c>
      <c r="B82">
        <v>0.34997600000000001</v>
      </c>
      <c r="C82">
        <v>0.21774299999999999</v>
      </c>
      <c r="D82">
        <v>0.21679699999999999</v>
      </c>
      <c r="E82">
        <v>0.201403</v>
      </c>
    </row>
    <row r="83" spans="1:5" x14ac:dyDescent="0.2">
      <c r="A83">
        <v>81</v>
      </c>
      <c r="B83">
        <v>0.50872799999999996</v>
      </c>
      <c r="C83">
        <v>0.38671899999999998</v>
      </c>
      <c r="D83">
        <v>0.38671899999999998</v>
      </c>
      <c r="E83">
        <v>0.20860899999999999</v>
      </c>
    </row>
    <row r="84" spans="1:5" x14ac:dyDescent="0.2">
      <c r="A84">
        <v>82</v>
      </c>
      <c r="B84">
        <v>0.63287400000000005</v>
      </c>
      <c r="C84">
        <v>0.55532800000000004</v>
      </c>
      <c r="D84">
        <v>0.55468799999999996</v>
      </c>
      <c r="E84">
        <v>0.25428000000000001</v>
      </c>
    </row>
    <row r="85" spans="1:5" x14ac:dyDescent="0.2">
      <c r="A85">
        <v>83</v>
      </c>
      <c r="B85">
        <v>0.69543500000000003</v>
      </c>
      <c r="C85">
        <v>0.686859</v>
      </c>
      <c r="D85">
        <v>0.68652299999999999</v>
      </c>
      <c r="E85">
        <v>0.328459</v>
      </c>
    </row>
    <row r="86" spans="1:5" x14ac:dyDescent="0.2">
      <c r="A86">
        <v>84</v>
      </c>
      <c r="B86">
        <v>0.68273899999999998</v>
      </c>
      <c r="C86">
        <v>0.75268599999999997</v>
      </c>
      <c r="D86">
        <v>0.75195299999999998</v>
      </c>
      <c r="E86">
        <v>0.41497299999999998</v>
      </c>
    </row>
    <row r="87" spans="1:5" x14ac:dyDescent="0.2">
      <c r="A87">
        <v>85</v>
      </c>
      <c r="B87">
        <v>0.59744299999999995</v>
      </c>
      <c r="C87">
        <v>0.73834200000000005</v>
      </c>
      <c r="D87">
        <v>0.73828099999999997</v>
      </c>
      <c r="E87">
        <v>0.49496099999999998</v>
      </c>
    </row>
    <row r="88" spans="1:5" x14ac:dyDescent="0.2">
      <c r="A88">
        <v>86</v>
      </c>
      <c r="B88">
        <v>0.45809899999999998</v>
      </c>
      <c r="C88">
        <v>0.64675899999999997</v>
      </c>
      <c r="D88">
        <v>0.64648399999999995</v>
      </c>
      <c r="E88">
        <v>0.55098400000000003</v>
      </c>
    </row>
    <row r="89" spans="1:5" x14ac:dyDescent="0.2">
      <c r="A89">
        <v>87</v>
      </c>
      <c r="B89">
        <v>0.29528799999999999</v>
      </c>
      <c r="C89">
        <v>0.49823000000000001</v>
      </c>
      <c r="D89">
        <v>0.49804700000000002</v>
      </c>
      <c r="E89">
        <v>0.57082500000000003</v>
      </c>
    </row>
    <row r="90" spans="1:5" x14ac:dyDescent="0.2">
      <c r="A90">
        <v>88</v>
      </c>
      <c r="B90">
        <v>0.14446999999999999</v>
      </c>
      <c r="C90">
        <v>0.325104</v>
      </c>
      <c r="D90">
        <v>0.32421899999999998</v>
      </c>
      <c r="E90">
        <v>0.55015800000000004</v>
      </c>
    </row>
    <row r="91" spans="1:5" x14ac:dyDescent="0.2">
      <c r="A91">
        <v>89</v>
      </c>
      <c r="B91">
        <v>3.8483000000000003E-2</v>
      </c>
      <c r="C91">
        <v>0.16506999999999999</v>
      </c>
      <c r="D91">
        <v>0.16503899999999999</v>
      </c>
      <c r="E91">
        <v>0.49348500000000001</v>
      </c>
    </row>
    <row r="92" spans="1:5" x14ac:dyDescent="0.2">
      <c r="A92">
        <v>90</v>
      </c>
      <c r="B92">
        <v>3.3599999999999998E-4</v>
      </c>
      <c r="C92">
        <v>5.2948000000000002E-2</v>
      </c>
      <c r="D92">
        <v>5.2734000000000003E-2</v>
      </c>
      <c r="E92">
        <v>0.413159</v>
      </c>
    </row>
    <row r="93" spans="1:5" x14ac:dyDescent="0.2">
      <c r="A93">
        <v>91</v>
      </c>
      <c r="B93">
        <v>3.8391000000000002E-2</v>
      </c>
      <c r="C93">
        <v>1.3122999999999999E-2</v>
      </c>
      <c r="D93">
        <v>1.2695E-2</v>
      </c>
      <c r="E93">
        <v>0.32668900000000001</v>
      </c>
    </row>
    <row r="94" spans="1:5" x14ac:dyDescent="0.2">
      <c r="A94">
        <v>92</v>
      </c>
      <c r="B94">
        <v>0.14437900000000001</v>
      </c>
      <c r="C94">
        <v>5.4351999999999998E-2</v>
      </c>
      <c r="D94">
        <v>5.3711000000000002E-2</v>
      </c>
      <c r="E94">
        <v>0.25292300000000001</v>
      </c>
    </row>
    <row r="95" spans="1:5" x14ac:dyDescent="0.2">
      <c r="A95">
        <v>93</v>
      </c>
      <c r="B95">
        <v>0.29525800000000002</v>
      </c>
      <c r="C95">
        <v>0.16766400000000001</v>
      </c>
      <c r="D95">
        <v>0.166992</v>
      </c>
      <c r="E95">
        <v>0.20794299999999999</v>
      </c>
    </row>
    <row r="96" spans="1:5" x14ac:dyDescent="0.2">
      <c r="A96">
        <v>94</v>
      </c>
      <c r="B96">
        <v>0.45809899999999998</v>
      </c>
      <c r="C96">
        <v>0.32852199999999998</v>
      </c>
      <c r="D96">
        <v>0.328125</v>
      </c>
      <c r="E96">
        <v>0.20155600000000001</v>
      </c>
    </row>
    <row r="97" spans="1:5" x14ac:dyDescent="0.2">
      <c r="A97">
        <v>95</v>
      </c>
      <c r="B97">
        <v>0.59728999999999999</v>
      </c>
      <c r="C97">
        <v>0.501556</v>
      </c>
      <c r="D97">
        <v>0.50097700000000001</v>
      </c>
      <c r="E97">
        <v>0.235156</v>
      </c>
    </row>
    <row r="98" spans="1:5" x14ac:dyDescent="0.2">
      <c r="A98">
        <v>96</v>
      </c>
      <c r="B98">
        <v>0.68252599999999997</v>
      </c>
      <c r="C98">
        <v>0.64910900000000005</v>
      </c>
      <c r="D98">
        <v>0.64843799999999996</v>
      </c>
      <c r="E98">
        <v>0.30142099999999999</v>
      </c>
    </row>
    <row r="99" spans="1:5" x14ac:dyDescent="0.2">
      <c r="A99">
        <v>97</v>
      </c>
      <c r="B99">
        <v>0.69531200000000004</v>
      </c>
      <c r="C99">
        <v>0.73907500000000004</v>
      </c>
      <c r="D99">
        <v>0.73828099999999997</v>
      </c>
      <c r="E99">
        <v>0.385909</v>
      </c>
    </row>
    <row r="100" spans="1:5" x14ac:dyDescent="0.2">
      <c r="A100">
        <v>98</v>
      </c>
      <c r="B100">
        <v>0.63284300000000004</v>
      </c>
      <c r="C100">
        <v>0.751892</v>
      </c>
      <c r="D100">
        <v>0.75097700000000001</v>
      </c>
      <c r="E100">
        <v>0.47020600000000001</v>
      </c>
    </row>
    <row r="101" spans="1:5" x14ac:dyDescent="0.2">
      <c r="A101">
        <v>99</v>
      </c>
      <c r="B101">
        <v>0.50872799999999996</v>
      </c>
      <c r="C101">
        <v>0.68475299999999995</v>
      </c>
      <c r="D101">
        <v>0.68457000000000001</v>
      </c>
      <c r="E101">
        <v>0.53593900000000005</v>
      </c>
    </row>
    <row r="102" spans="1:5" x14ac:dyDescent="0.2">
      <c r="A102">
        <v>100</v>
      </c>
      <c r="B102">
        <v>0.34997600000000001</v>
      </c>
      <c r="C102">
        <v>0.55227700000000002</v>
      </c>
      <c r="D102">
        <v>0.55175799999999997</v>
      </c>
      <c r="E102">
        <v>0.56878200000000001</v>
      </c>
    </row>
    <row r="103" spans="1:5" x14ac:dyDescent="0.2">
      <c r="A103">
        <v>101</v>
      </c>
      <c r="B103">
        <v>0.191132</v>
      </c>
      <c r="C103">
        <v>0.38324000000000003</v>
      </c>
      <c r="D103">
        <v>0.38281199999999999</v>
      </c>
      <c r="E103">
        <v>0.56157599999999996</v>
      </c>
    </row>
    <row r="104" spans="1:5" x14ac:dyDescent="0.2">
      <c r="A104">
        <v>102</v>
      </c>
      <c r="B104">
        <v>6.6924999999999998E-2</v>
      </c>
      <c r="C104">
        <v>0.21453900000000001</v>
      </c>
      <c r="D104">
        <v>0.213867</v>
      </c>
      <c r="E104">
        <v>0.51589300000000005</v>
      </c>
    </row>
    <row r="105" spans="1:5" x14ac:dyDescent="0.2">
      <c r="A105">
        <v>103</v>
      </c>
      <c r="B105">
        <v>4.5170000000000002E-3</v>
      </c>
      <c r="C105">
        <v>8.3069000000000004E-2</v>
      </c>
      <c r="D105">
        <v>8.3007999999999998E-2</v>
      </c>
      <c r="E105">
        <v>0.441691</v>
      </c>
    </row>
    <row r="106" spans="1:5" x14ac:dyDescent="0.2">
      <c r="A106">
        <v>104</v>
      </c>
      <c r="B106">
        <v>1.7426000000000001E-2</v>
      </c>
      <c r="C106">
        <v>1.7486999999999999E-2</v>
      </c>
      <c r="D106">
        <v>1.6601999999999999E-2</v>
      </c>
      <c r="E106">
        <v>0.35514499999999999</v>
      </c>
    </row>
    <row r="107" spans="1:5" x14ac:dyDescent="0.2">
      <c r="A107">
        <v>105</v>
      </c>
      <c r="B107">
        <v>0.102753</v>
      </c>
      <c r="C107">
        <v>3.1952000000000001E-2</v>
      </c>
      <c r="D107">
        <v>3.125E-2</v>
      </c>
      <c r="E107">
        <v>0.27511999999999998</v>
      </c>
    </row>
    <row r="108" spans="1:5" x14ac:dyDescent="0.2">
      <c r="A108">
        <v>106</v>
      </c>
      <c r="B108">
        <v>0.24194299999999999</v>
      </c>
      <c r="C108">
        <v>0.123352</v>
      </c>
      <c r="D108">
        <v>0.123047</v>
      </c>
      <c r="E108">
        <v>0.219057</v>
      </c>
    </row>
    <row r="109" spans="1:5" x14ac:dyDescent="0.2">
      <c r="A109">
        <v>107</v>
      </c>
      <c r="B109">
        <v>0.404694</v>
      </c>
      <c r="C109">
        <v>0.27175899999999997</v>
      </c>
      <c r="D109">
        <v>0.271484</v>
      </c>
      <c r="E109">
        <v>0.19917599999999999</v>
      </c>
    </row>
    <row r="110" spans="1:5" x14ac:dyDescent="0.2">
      <c r="A110">
        <v>108</v>
      </c>
      <c r="B110">
        <v>0.55557299999999998</v>
      </c>
      <c r="C110">
        <v>0.44488499999999997</v>
      </c>
      <c r="D110">
        <v>0.44433600000000001</v>
      </c>
      <c r="E110">
        <v>0.219806</v>
      </c>
    </row>
    <row r="111" spans="1:5" x14ac:dyDescent="0.2">
      <c r="A111">
        <v>109</v>
      </c>
      <c r="B111">
        <v>0.661713</v>
      </c>
      <c r="C111">
        <v>0.60504199999999997</v>
      </c>
      <c r="D111">
        <v>0.60449200000000003</v>
      </c>
      <c r="E111">
        <v>0.276449</v>
      </c>
    </row>
    <row r="112" spans="1:5" x14ac:dyDescent="0.2">
      <c r="A112">
        <v>110</v>
      </c>
      <c r="B112">
        <v>0.69995099999999999</v>
      </c>
      <c r="C112">
        <v>0.71731599999999995</v>
      </c>
      <c r="D112">
        <v>0.71679700000000002</v>
      </c>
      <c r="E112">
        <v>0.35675400000000002</v>
      </c>
    </row>
    <row r="113" spans="1:5" x14ac:dyDescent="0.2">
      <c r="A113">
        <v>111</v>
      </c>
      <c r="B113">
        <v>0.66168199999999999</v>
      </c>
      <c r="C113">
        <v>0.75692700000000002</v>
      </c>
      <c r="D113">
        <v>0.75683599999999995</v>
      </c>
      <c r="E113">
        <v>0.44321300000000002</v>
      </c>
    </row>
    <row r="114" spans="1:5" x14ac:dyDescent="0.2">
      <c r="A114">
        <v>112</v>
      </c>
      <c r="B114">
        <v>0.55554199999999998</v>
      </c>
      <c r="C114">
        <v>0.71548500000000004</v>
      </c>
      <c r="D114">
        <v>0.71484400000000003</v>
      </c>
      <c r="E114">
        <v>0.51697800000000005</v>
      </c>
    </row>
    <row r="115" spans="1:5" x14ac:dyDescent="0.2">
      <c r="A115">
        <v>113</v>
      </c>
      <c r="B115">
        <v>0.404694</v>
      </c>
      <c r="C115">
        <v>0.60208099999999998</v>
      </c>
      <c r="D115">
        <v>0.60156200000000004</v>
      </c>
      <c r="E115">
        <v>0.56196800000000002</v>
      </c>
    </row>
    <row r="116" spans="1:5" x14ac:dyDescent="0.2">
      <c r="A116">
        <v>114</v>
      </c>
      <c r="B116">
        <v>0.24194299999999999</v>
      </c>
      <c r="C116">
        <v>0.44140600000000002</v>
      </c>
      <c r="D116">
        <v>0.44140600000000002</v>
      </c>
      <c r="E116">
        <v>0.56837599999999999</v>
      </c>
    </row>
    <row r="117" spans="1:5" x14ac:dyDescent="0.2">
      <c r="A117">
        <v>115</v>
      </c>
      <c r="B117">
        <v>0.102753</v>
      </c>
      <c r="C117">
        <v>0.26843299999999998</v>
      </c>
      <c r="D117">
        <v>0.26757799999999998</v>
      </c>
      <c r="E117">
        <v>0.53480499999999997</v>
      </c>
    </row>
    <row r="118" spans="1:5" x14ac:dyDescent="0.2">
      <c r="A118">
        <v>116</v>
      </c>
      <c r="B118">
        <v>1.7395000000000001E-2</v>
      </c>
      <c r="C118">
        <v>0.120819</v>
      </c>
      <c r="D118">
        <v>0.120117</v>
      </c>
      <c r="E118">
        <v>0.46857599999999999</v>
      </c>
    </row>
    <row r="119" spans="1:5" x14ac:dyDescent="0.2">
      <c r="A119">
        <v>117</v>
      </c>
      <c r="B119">
        <v>4.4860000000000004E-3</v>
      </c>
      <c r="C119">
        <v>3.0669999999999999E-2</v>
      </c>
      <c r="D119">
        <v>3.0273000000000001E-2</v>
      </c>
      <c r="E119">
        <v>0.384127</v>
      </c>
    </row>
    <row r="120" spans="1:5" x14ac:dyDescent="0.2">
      <c r="A120">
        <v>118</v>
      </c>
      <c r="B120">
        <v>6.6864000000000007E-2</v>
      </c>
      <c r="C120">
        <v>1.77E-2</v>
      </c>
      <c r="D120">
        <v>1.7578E-2</v>
      </c>
      <c r="E120">
        <v>0.299869</v>
      </c>
    </row>
    <row r="121" spans="1:5" x14ac:dyDescent="0.2">
      <c r="A121">
        <v>119</v>
      </c>
      <c r="B121">
        <v>0.191162</v>
      </c>
      <c r="C121">
        <v>8.5052000000000003E-2</v>
      </c>
      <c r="D121">
        <v>8.4960999999999995E-2</v>
      </c>
      <c r="E121">
        <v>0.23417299999999999</v>
      </c>
    </row>
    <row r="122" spans="1:5" x14ac:dyDescent="0.2">
      <c r="A122">
        <v>120</v>
      </c>
      <c r="B122">
        <v>0.34997600000000001</v>
      </c>
      <c r="C122">
        <v>0.21771199999999999</v>
      </c>
      <c r="D122">
        <v>0.21679699999999999</v>
      </c>
      <c r="E122">
        <v>0.20136299999999999</v>
      </c>
    </row>
    <row r="123" spans="1:5" x14ac:dyDescent="0.2">
      <c r="A123">
        <v>121</v>
      </c>
      <c r="B123">
        <v>0.50872799999999996</v>
      </c>
      <c r="C123">
        <v>0.38671899999999998</v>
      </c>
      <c r="D123">
        <v>0.38671899999999998</v>
      </c>
      <c r="E123">
        <v>0.208593</v>
      </c>
    </row>
    <row r="124" spans="1:5" x14ac:dyDescent="0.2">
      <c r="A124">
        <v>122</v>
      </c>
      <c r="B124">
        <v>0.63284300000000004</v>
      </c>
      <c r="C124">
        <v>0.55529799999999996</v>
      </c>
      <c r="D124">
        <v>0.55468799999999996</v>
      </c>
      <c r="E124">
        <v>0.25428899999999999</v>
      </c>
    </row>
    <row r="125" spans="1:5" x14ac:dyDescent="0.2">
      <c r="A125">
        <v>123</v>
      </c>
      <c r="B125">
        <v>0.69531200000000004</v>
      </c>
      <c r="C125">
        <v>0.68676800000000005</v>
      </c>
      <c r="D125">
        <v>0.68652299999999999</v>
      </c>
      <c r="E125">
        <v>0.32849099999999998</v>
      </c>
    </row>
    <row r="126" spans="1:5" x14ac:dyDescent="0.2">
      <c r="A126">
        <v>124</v>
      </c>
      <c r="B126">
        <v>0.68255600000000005</v>
      </c>
      <c r="C126">
        <v>0.752502</v>
      </c>
      <c r="D126">
        <v>0.75195299999999998</v>
      </c>
      <c r="E126">
        <v>0.41502600000000001</v>
      </c>
    </row>
    <row r="127" spans="1:5" x14ac:dyDescent="0.2">
      <c r="A127">
        <v>125</v>
      </c>
      <c r="B127">
        <v>0.59732099999999999</v>
      </c>
      <c r="C127">
        <v>0.73815900000000001</v>
      </c>
      <c r="D127">
        <v>0.73730499999999999</v>
      </c>
      <c r="E127">
        <v>0.49503000000000003</v>
      </c>
    </row>
    <row r="128" spans="1:5" x14ac:dyDescent="0.2">
      <c r="A128">
        <v>126</v>
      </c>
      <c r="B128">
        <v>0.45812999999999998</v>
      </c>
      <c r="C128">
        <v>0.64681999999999995</v>
      </c>
      <c r="D128">
        <v>0.64648399999999995</v>
      </c>
      <c r="E128">
        <v>0.55106200000000005</v>
      </c>
    </row>
    <row r="129" spans="1:5" x14ac:dyDescent="0.2">
      <c r="A129">
        <v>127</v>
      </c>
      <c r="B129">
        <v>0.29525800000000002</v>
      </c>
      <c r="C129">
        <v>0.49829099999999998</v>
      </c>
      <c r="D129">
        <v>0.49804700000000002</v>
      </c>
      <c r="E129">
        <v>0.57090700000000005</v>
      </c>
    </row>
    <row r="130" spans="1:5" x14ac:dyDescent="0.2">
      <c r="A130">
        <v>128</v>
      </c>
      <c r="B130">
        <v>0.14440900000000001</v>
      </c>
      <c r="C130">
        <v>0.325073</v>
      </c>
      <c r="D130">
        <v>0.32421899999999998</v>
      </c>
      <c r="E130">
        <v>0.55023500000000003</v>
      </c>
    </row>
    <row r="131" spans="1:5" x14ac:dyDescent="0.2">
      <c r="A131">
        <v>129</v>
      </c>
      <c r="B131">
        <v>3.8421999999999998E-2</v>
      </c>
      <c r="C131">
        <v>0.16503899999999999</v>
      </c>
      <c r="D131">
        <v>0.16503899999999999</v>
      </c>
      <c r="E131">
        <v>0.49355199999999999</v>
      </c>
    </row>
    <row r="132" spans="1:5" x14ac:dyDescent="0.2">
      <c r="A132">
        <v>130</v>
      </c>
      <c r="B132">
        <v>3.6600000000000001E-4</v>
      </c>
      <c r="C132">
        <v>5.2948000000000002E-2</v>
      </c>
      <c r="D132">
        <v>5.2734000000000003E-2</v>
      </c>
      <c r="E132">
        <v>0.41320899999999999</v>
      </c>
    </row>
    <row r="133" spans="1:5" x14ac:dyDescent="0.2">
      <c r="A133">
        <v>131</v>
      </c>
      <c r="B133">
        <v>3.8483000000000003E-2</v>
      </c>
      <c r="C133">
        <v>1.3214E-2</v>
      </c>
      <c r="D133">
        <v>1.2695E-2</v>
      </c>
      <c r="E133">
        <v>0.32671899999999998</v>
      </c>
    </row>
    <row r="134" spans="1:5" x14ac:dyDescent="0.2">
      <c r="A134">
        <v>132</v>
      </c>
      <c r="B134">
        <v>0.14446999999999999</v>
      </c>
      <c r="C134">
        <v>5.4503999999999997E-2</v>
      </c>
      <c r="D134">
        <v>5.3711000000000002E-2</v>
      </c>
      <c r="E134">
        <v>0.25293100000000002</v>
      </c>
    </row>
    <row r="135" spans="1:5" x14ac:dyDescent="0.2">
      <c r="A135">
        <v>133</v>
      </c>
      <c r="B135">
        <v>0.29528799999999999</v>
      </c>
      <c r="C135">
        <v>0.16781599999999999</v>
      </c>
      <c r="D135">
        <v>0.166992</v>
      </c>
      <c r="E135">
        <v>0.207928</v>
      </c>
    </row>
    <row r="136" spans="1:5" x14ac:dyDescent="0.2">
      <c r="A136">
        <v>134</v>
      </c>
      <c r="B136">
        <v>0.45809899999999998</v>
      </c>
      <c r="C136">
        <v>0.32852199999999998</v>
      </c>
      <c r="D136">
        <v>0.328125</v>
      </c>
      <c r="E136">
        <v>0.201518</v>
      </c>
    </row>
    <row r="137" spans="1:5" x14ac:dyDescent="0.2">
      <c r="A137">
        <v>135</v>
      </c>
      <c r="B137">
        <v>0.59744299999999995</v>
      </c>
      <c r="C137">
        <v>0.50161699999999998</v>
      </c>
      <c r="D137">
        <v>0.50097700000000001</v>
      </c>
      <c r="E137">
        <v>0.235099</v>
      </c>
    </row>
    <row r="138" spans="1:5" x14ac:dyDescent="0.2">
      <c r="A138">
        <v>136</v>
      </c>
      <c r="B138">
        <v>0.68267800000000001</v>
      </c>
      <c r="C138">
        <v>0.649231</v>
      </c>
      <c r="D138">
        <v>0.64843799999999996</v>
      </c>
      <c r="E138">
        <v>0.30134899999999998</v>
      </c>
    </row>
    <row r="139" spans="1:5" x14ac:dyDescent="0.2">
      <c r="A139">
        <v>137</v>
      </c>
      <c r="B139">
        <v>0.69537400000000005</v>
      </c>
      <c r="C139">
        <v>0.73916599999999999</v>
      </c>
      <c r="D139">
        <v>0.73828099999999997</v>
      </c>
      <c r="E139">
        <v>0.38582699999999998</v>
      </c>
    </row>
    <row r="140" spans="1:5" x14ac:dyDescent="0.2">
      <c r="A140">
        <v>138</v>
      </c>
      <c r="B140">
        <v>0.63284300000000004</v>
      </c>
      <c r="C140">
        <v>0.751892</v>
      </c>
      <c r="D140">
        <v>0.75097700000000001</v>
      </c>
      <c r="E140">
        <v>0.47011900000000001</v>
      </c>
    </row>
    <row r="141" spans="1:5" x14ac:dyDescent="0.2">
      <c r="A141">
        <v>139</v>
      </c>
      <c r="B141">
        <v>0.50872799999999996</v>
      </c>
      <c r="C141">
        <v>0.68472299999999997</v>
      </c>
      <c r="D141">
        <v>0.68457000000000001</v>
      </c>
      <c r="E141">
        <v>0.53585400000000005</v>
      </c>
    </row>
    <row r="142" spans="1:5" x14ac:dyDescent="0.2">
      <c r="A142">
        <v>140</v>
      </c>
      <c r="B142">
        <v>0.34997600000000001</v>
      </c>
      <c r="C142">
        <v>0.55221600000000004</v>
      </c>
      <c r="D142">
        <v>0.55175799999999997</v>
      </c>
      <c r="E142">
        <v>0.56870399999999999</v>
      </c>
    </row>
    <row r="143" spans="1:5" x14ac:dyDescent="0.2">
      <c r="A143">
        <v>141</v>
      </c>
      <c r="B143">
        <v>0.191223</v>
      </c>
      <c r="C143">
        <v>0.38324000000000003</v>
      </c>
      <c r="D143">
        <v>0.38281199999999999</v>
      </c>
      <c r="E143">
        <v>0.56151099999999998</v>
      </c>
    </row>
    <row r="144" spans="1:5" x14ac:dyDescent="0.2">
      <c r="A144">
        <v>142</v>
      </c>
      <c r="B144">
        <v>6.6986000000000004E-2</v>
      </c>
      <c r="C144">
        <v>0.21456900000000001</v>
      </c>
      <c r="D144">
        <v>0.213867</v>
      </c>
      <c r="E144">
        <v>0.51584600000000003</v>
      </c>
    </row>
    <row r="145" spans="1:5" x14ac:dyDescent="0.2">
      <c r="A145">
        <v>143</v>
      </c>
      <c r="B145">
        <v>4.333E-3</v>
      </c>
      <c r="C145">
        <v>8.2916000000000004E-2</v>
      </c>
      <c r="D145">
        <v>8.2031000000000007E-2</v>
      </c>
      <c r="E145">
        <v>0.441666</v>
      </c>
    </row>
    <row r="146" spans="1:5" x14ac:dyDescent="0.2">
      <c r="A146">
        <v>144</v>
      </c>
      <c r="B146">
        <v>1.7273E-2</v>
      </c>
      <c r="C146">
        <v>1.7302999999999999E-2</v>
      </c>
      <c r="D146">
        <v>1.6601999999999999E-2</v>
      </c>
      <c r="E146">
        <v>0.35514499999999999</v>
      </c>
    </row>
    <row r="147" spans="1:5" x14ac:dyDescent="0.2">
      <c r="A147">
        <v>145</v>
      </c>
      <c r="B147">
        <v>0.10269200000000001</v>
      </c>
      <c r="C147">
        <v>3.1859999999999999E-2</v>
      </c>
      <c r="D147">
        <v>3.125E-2</v>
      </c>
      <c r="E147">
        <v>0.275144</v>
      </c>
    </row>
    <row r="148" spans="1:5" x14ac:dyDescent="0.2">
      <c r="A148">
        <v>146</v>
      </c>
      <c r="B148">
        <v>0.24194299999999999</v>
      </c>
      <c r="C148">
        <v>0.123322</v>
      </c>
      <c r="D148">
        <v>0.123047</v>
      </c>
      <c r="E148">
        <v>0.21910399999999999</v>
      </c>
    </row>
    <row r="149" spans="1:5" x14ac:dyDescent="0.2">
      <c r="A149">
        <v>147</v>
      </c>
      <c r="B149">
        <v>0.404694</v>
      </c>
      <c r="C149">
        <v>0.27175899999999997</v>
      </c>
      <c r="D149">
        <v>0.271484</v>
      </c>
      <c r="E149">
        <v>0.199242</v>
      </c>
    </row>
    <row r="150" spans="1:5" x14ac:dyDescent="0.2">
      <c r="A150">
        <v>148</v>
      </c>
      <c r="B150">
        <v>0.55551099999999998</v>
      </c>
      <c r="C150">
        <v>0.444855</v>
      </c>
      <c r="D150">
        <v>0.44433600000000001</v>
      </c>
      <c r="E150">
        <v>0.219886</v>
      </c>
    </row>
    <row r="151" spans="1:5" x14ac:dyDescent="0.2">
      <c r="A151">
        <v>149</v>
      </c>
      <c r="B151">
        <v>0.66156000000000004</v>
      </c>
      <c r="C151">
        <v>0.60494999999999999</v>
      </c>
      <c r="D151">
        <v>0.60449200000000003</v>
      </c>
      <c r="E151">
        <v>0.276536</v>
      </c>
    </row>
    <row r="152" spans="1:5" x14ac:dyDescent="0.2">
      <c r="A152">
        <v>150</v>
      </c>
      <c r="B152">
        <v>0.69976799999999995</v>
      </c>
      <c r="C152">
        <v>0.71716299999999999</v>
      </c>
      <c r="D152">
        <v>0.71679700000000002</v>
      </c>
      <c r="E152">
        <v>0.35684100000000002</v>
      </c>
    </row>
    <row r="153" spans="1:5" x14ac:dyDescent="0.2">
      <c r="A153">
        <v>151</v>
      </c>
      <c r="B153">
        <v>0.66177399999999997</v>
      </c>
      <c r="C153">
        <v>0.75705</v>
      </c>
      <c r="D153">
        <v>0.75683599999999995</v>
      </c>
      <c r="E153">
        <v>0.44329400000000002</v>
      </c>
    </row>
    <row r="154" spans="1:5" x14ac:dyDescent="0.2">
      <c r="A154">
        <v>152</v>
      </c>
      <c r="B154">
        <v>0.55566400000000005</v>
      </c>
      <c r="C154">
        <v>0.71569799999999995</v>
      </c>
      <c r="D154">
        <v>0.71484400000000003</v>
      </c>
      <c r="E154">
        <v>0.51704600000000001</v>
      </c>
    </row>
    <row r="155" spans="1:5" x14ac:dyDescent="0.2">
      <c r="A155">
        <v>153</v>
      </c>
      <c r="B155">
        <v>0.40472399999999997</v>
      </c>
      <c r="C155">
        <v>0.60217299999999996</v>
      </c>
      <c r="D155">
        <v>0.60156200000000004</v>
      </c>
      <c r="E155">
        <v>0.56201699999999999</v>
      </c>
    </row>
    <row r="156" spans="1:5" x14ac:dyDescent="0.2">
      <c r="A156">
        <v>154</v>
      </c>
      <c r="B156">
        <v>0.24194299999999999</v>
      </c>
      <c r="C156">
        <v>0.44143700000000002</v>
      </c>
      <c r="D156">
        <v>0.44140600000000002</v>
      </c>
      <c r="E156">
        <v>0.56840199999999996</v>
      </c>
    </row>
    <row r="157" spans="1:5" x14ac:dyDescent="0.2">
      <c r="A157">
        <v>155</v>
      </c>
      <c r="B157">
        <v>0.102753</v>
      </c>
      <c r="C157">
        <v>0.26843299999999998</v>
      </c>
      <c r="D157">
        <v>0.26757799999999998</v>
      </c>
      <c r="E157">
        <v>0.53480700000000003</v>
      </c>
    </row>
    <row r="158" spans="1:5" x14ac:dyDescent="0.2">
      <c r="A158">
        <v>156</v>
      </c>
      <c r="B158">
        <v>1.7486999999999999E-2</v>
      </c>
      <c r="C158">
        <v>0.12088</v>
      </c>
      <c r="D158">
        <v>0.120117</v>
      </c>
      <c r="E158">
        <v>0.468553</v>
      </c>
    </row>
    <row r="159" spans="1:5" x14ac:dyDescent="0.2">
      <c r="A159">
        <v>157</v>
      </c>
      <c r="B159">
        <v>4.6389999999999999E-3</v>
      </c>
      <c r="C159">
        <v>3.0852999999999998E-2</v>
      </c>
      <c r="D159">
        <v>3.0273000000000001E-2</v>
      </c>
      <c r="E159">
        <v>0.38408199999999998</v>
      </c>
    </row>
    <row r="160" spans="1:5" x14ac:dyDescent="0.2">
      <c r="A160">
        <v>158</v>
      </c>
      <c r="B160">
        <v>6.7046999999999995E-2</v>
      </c>
      <c r="C160">
        <v>1.7944000000000002E-2</v>
      </c>
      <c r="D160">
        <v>1.7578E-2</v>
      </c>
      <c r="E160">
        <v>0.29980600000000002</v>
      </c>
    </row>
    <row r="161" spans="1:5" x14ac:dyDescent="0.2">
      <c r="A161">
        <v>159</v>
      </c>
      <c r="B161">
        <v>0.191162</v>
      </c>
      <c r="C161">
        <v>8.5052000000000003E-2</v>
      </c>
      <c r="D161">
        <v>8.4960999999999995E-2</v>
      </c>
      <c r="E161">
        <v>0.234096</v>
      </c>
    </row>
    <row r="162" spans="1:5" x14ac:dyDescent="0.2">
      <c r="A162">
        <v>160</v>
      </c>
      <c r="B162">
        <v>0.34997600000000001</v>
      </c>
      <c r="C162">
        <v>0.21759000000000001</v>
      </c>
      <c r="D162">
        <v>0.21679699999999999</v>
      </c>
      <c r="E162">
        <v>0.20127900000000001</v>
      </c>
    </row>
    <row r="163" spans="1:5" x14ac:dyDescent="0.2">
      <c r="A163">
        <v>161</v>
      </c>
      <c r="B163">
        <v>0.50878900000000005</v>
      </c>
      <c r="C163">
        <v>0.38671899999999998</v>
      </c>
      <c r="D163">
        <v>0.38671899999999998</v>
      </c>
      <c r="E163">
        <v>0.208509</v>
      </c>
    </row>
    <row r="164" spans="1:5" x14ac:dyDescent="0.2">
      <c r="A164">
        <v>162</v>
      </c>
      <c r="B164">
        <v>0.63290400000000002</v>
      </c>
      <c r="C164">
        <v>0.55532800000000004</v>
      </c>
      <c r="D164">
        <v>0.55468799999999996</v>
      </c>
      <c r="E164">
        <v>0.25421300000000002</v>
      </c>
    </row>
    <row r="165" spans="1:5" x14ac:dyDescent="0.2">
      <c r="A165">
        <v>163</v>
      </c>
      <c r="B165">
        <v>0.69531200000000004</v>
      </c>
      <c r="C165">
        <v>0.68676800000000005</v>
      </c>
      <c r="D165">
        <v>0.68652299999999999</v>
      </c>
      <c r="E165">
        <v>0.32842900000000003</v>
      </c>
    </row>
    <row r="166" spans="1:5" x14ac:dyDescent="0.2">
      <c r="A166">
        <v>164</v>
      </c>
      <c r="B166">
        <v>0.68249499999999996</v>
      </c>
      <c r="C166">
        <v>0.75244100000000003</v>
      </c>
      <c r="D166">
        <v>0.75195299999999998</v>
      </c>
      <c r="E166">
        <v>0.41498400000000002</v>
      </c>
    </row>
    <row r="167" spans="1:5" x14ac:dyDescent="0.2">
      <c r="A167">
        <v>165</v>
      </c>
      <c r="B167">
        <v>0.59722900000000001</v>
      </c>
      <c r="C167">
        <v>0.73800699999999997</v>
      </c>
      <c r="D167">
        <v>0.73730499999999999</v>
      </c>
      <c r="E167">
        <v>0.49501099999999998</v>
      </c>
    </row>
    <row r="168" spans="1:5" x14ac:dyDescent="0.2">
      <c r="A168">
        <v>166</v>
      </c>
      <c r="B168">
        <v>0.458038</v>
      </c>
      <c r="C168">
        <v>0.64666699999999999</v>
      </c>
      <c r="D168">
        <v>0.64648399999999995</v>
      </c>
      <c r="E168">
        <v>0.55106900000000003</v>
      </c>
    </row>
    <row r="169" spans="1:5" x14ac:dyDescent="0.2">
      <c r="A169">
        <v>167</v>
      </c>
      <c r="B169">
        <v>0.29525800000000002</v>
      </c>
      <c r="C169">
        <v>0.49825999999999998</v>
      </c>
      <c r="D169">
        <v>0.49804700000000002</v>
      </c>
      <c r="E169">
        <v>0.57093899999999997</v>
      </c>
    </row>
    <row r="170" spans="1:5" x14ac:dyDescent="0.2">
      <c r="A170">
        <v>168</v>
      </c>
      <c r="B170">
        <v>0.144287</v>
      </c>
      <c r="C170">
        <v>0.32504300000000003</v>
      </c>
      <c r="D170">
        <v>0.32421899999999998</v>
      </c>
      <c r="E170">
        <v>0.55029099999999997</v>
      </c>
    </row>
    <row r="171" spans="1:5" x14ac:dyDescent="0.2">
      <c r="A171">
        <v>169</v>
      </c>
      <c r="B171">
        <v>3.8268999999999997E-2</v>
      </c>
      <c r="C171">
        <v>0.16491700000000001</v>
      </c>
      <c r="D171">
        <v>0.16406200000000001</v>
      </c>
      <c r="E171">
        <v>0.49362699999999998</v>
      </c>
    </row>
    <row r="172" spans="1:5" x14ac:dyDescent="0.2">
      <c r="A172">
        <v>170</v>
      </c>
      <c r="B172">
        <v>2.4399999999999999E-4</v>
      </c>
      <c r="C172">
        <v>5.2856E-2</v>
      </c>
      <c r="D172">
        <v>5.2734000000000003E-2</v>
      </c>
      <c r="E172">
        <v>0.413298</v>
      </c>
    </row>
    <row r="173" spans="1:5" x14ac:dyDescent="0.2">
      <c r="A173">
        <v>171</v>
      </c>
      <c r="B173">
        <v>3.8452E-2</v>
      </c>
      <c r="C173">
        <v>1.3184E-2</v>
      </c>
      <c r="D173">
        <v>1.2695E-2</v>
      </c>
      <c r="E173">
        <v>0.32681399999999999</v>
      </c>
    </row>
    <row r="174" spans="1:5" x14ac:dyDescent="0.2">
      <c r="A174">
        <v>172</v>
      </c>
      <c r="B174">
        <v>0.14450099999999999</v>
      </c>
      <c r="C174">
        <v>5.4535E-2</v>
      </c>
      <c r="D174">
        <v>5.3711000000000002E-2</v>
      </c>
      <c r="E174">
        <v>0.253025</v>
      </c>
    </row>
    <row r="175" spans="1:5" x14ac:dyDescent="0.2">
      <c r="A175">
        <v>173</v>
      </c>
      <c r="B175">
        <v>0.29528799999999999</v>
      </c>
      <c r="C175">
        <v>0.167877</v>
      </c>
      <c r="D175">
        <v>0.166992</v>
      </c>
      <c r="E175">
        <v>0.208014</v>
      </c>
    </row>
    <row r="176" spans="1:5" x14ac:dyDescent="0.2">
      <c r="A176">
        <v>174</v>
      </c>
      <c r="B176">
        <v>0.458038</v>
      </c>
      <c r="C176">
        <v>0.32855200000000001</v>
      </c>
      <c r="D176">
        <v>0.328125</v>
      </c>
      <c r="E176">
        <v>0.20158999999999999</v>
      </c>
    </row>
    <row r="177" spans="1:5" x14ac:dyDescent="0.2">
      <c r="A177">
        <v>175</v>
      </c>
      <c r="B177">
        <v>0.59732099999999999</v>
      </c>
      <c r="C177">
        <v>0.50158700000000001</v>
      </c>
      <c r="D177">
        <v>0.50097700000000001</v>
      </c>
      <c r="E177">
        <v>0.23515</v>
      </c>
    </row>
    <row r="178" spans="1:5" x14ac:dyDescent="0.2">
      <c r="A178">
        <v>176</v>
      </c>
      <c r="B178">
        <v>0.68276999999999999</v>
      </c>
      <c r="C178">
        <v>0.64929199999999998</v>
      </c>
      <c r="D178">
        <v>0.64843799999999996</v>
      </c>
      <c r="E178">
        <v>0.30137599999999998</v>
      </c>
    </row>
    <row r="179" spans="1:5" x14ac:dyDescent="0.2">
      <c r="A179">
        <v>177</v>
      </c>
      <c r="B179">
        <v>0.69558699999999996</v>
      </c>
      <c r="C179">
        <v>0.73934900000000003</v>
      </c>
      <c r="D179">
        <v>0.73925799999999997</v>
      </c>
      <c r="E179">
        <v>0.385828</v>
      </c>
    </row>
    <row r="180" spans="1:5" x14ac:dyDescent="0.2">
      <c r="A180">
        <v>178</v>
      </c>
      <c r="B180">
        <v>0.632965</v>
      </c>
      <c r="C180">
        <v>0.75204499999999996</v>
      </c>
      <c r="D180">
        <v>0.75195299999999998</v>
      </c>
      <c r="E180">
        <v>0.47009499999999999</v>
      </c>
    </row>
    <row r="181" spans="1:5" x14ac:dyDescent="0.2">
      <c r="A181">
        <v>179</v>
      </c>
      <c r="B181">
        <v>0.50872799999999996</v>
      </c>
      <c r="C181">
        <v>0.68475299999999995</v>
      </c>
      <c r="D181">
        <v>0.68457000000000001</v>
      </c>
      <c r="E181">
        <v>0.53580700000000003</v>
      </c>
    </row>
    <row r="182" spans="1:5" x14ac:dyDescent="0.2">
      <c r="A182">
        <v>180</v>
      </c>
      <c r="B182">
        <v>0.35000599999999998</v>
      </c>
      <c r="C182">
        <v>0.55221600000000004</v>
      </c>
      <c r="D182">
        <v>0.55175799999999997</v>
      </c>
      <c r="E182">
        <v>0.56863699999999995</v>
      </c>
    </row>
    <row r="183" spans="1:5" x14ac:dyDescent="0.2">
      <c r="A183">
        <v>181</v>
      </c>
      <c r="B183">
        <v>0.19125400000000001</v>
      </c>
      <c r="C183">
        <v>0.38324000000000003</v>
      </c>
      <c r="D183">
        <v>0.38281199999999999</v>
      </c>
      <c r="E183">
        <v>0.56143100000000001</v>
      </c>
    </row>
    <row r="184" spans="1:5" x14ac:dyDescent="0.2">
      <c r="A184">
        <v>182</v>
      </c>
      <c r="B184">
        <v>6.7108000000000001E-2</v>
      </c>
      <c r="C184">
        <v>0.21462999999999999</v>
      </c>
      <c r="D184">
        <v>0.213867</v>
      </c>
      <c r="E184">
        <v>0.51575899999999997</v>
      </c>
    </row>
    <row r="185" spans="1:5" x14ac:dyDescent="0.2">
      <c r="A185">
        <v>183</v>
      </c>
      <c r="B185">
        <v>4.5469999999999998E-3</v>
      </c>
      <c r="C185">
        <v>8.3099000000000006E-2</v>
      </c>
      <c r="D185">
        <v>8.3007999999999998E-2</v>
      </c>
      <c r="E185">
        <v>0.441579</v>
      </c>
    </row>
    <row r="186" spans="1:5" x14ac:dyDescent="0.2">
      <c r="A186">
        <v>184</v>
      </c>
      <c r="B186">
        <v>1.7242E-2</v>
      </c>
      <c r="C186">
        <v>1.7273E-2</v>
      </c>
      <c r="D186">
        <v>1.6601999999999999E-2</v>
      </c>
      <c r="E186">
        <v>0.35506399999999999</v>
      </c>
    </row>
    <row r="187" spans="1:5" x14ac:dyDescent="0.2">
      <c r="A187">
        <v>185</v>
      </c>
      <c r="B187">
        <v>0.10253900000000001</v>
      </c>
      <c r="C187">
        <v>3.1615999999999998E-2</v>
      </c>
      <c r="D187">
        <v>3.125E-2</v>
      </c>
      <c r="E187">
        <v>0.27507500000000001</v>
      </c>
    </row>
    <row r="188" spans="1:5" x14ac:dyDescent="0.2">
      <c r="A188">
        <v>186</v>
      </c>
      <c r="B188">
        <v>0.24188200000000001</v>
      </c>
      <c r="C188">
        <v>0.123199</v>
      </c>
      <c r="D188">
        <v>0.123047</v>
      </c>
      <c r="E188">
        <v>0.219053</v>
      </c>
    </row>
    <row r="189" spans="1:5" x14ac:dyDescent="0.2">
      <c r="A189">
        <v>187</v>
      </c>
      <c r="B189">
        <v>0.404694</v>
      </c>
      <c r="C189">
        <v>0.271729</v>
      </c>
      <c r="D189">
        <v>0.271484</v>
      </c>
      <c r="E189">
        <v>0.199212</v>
      </c>
    </row>
    <row r="190" spans="1:5" x14ac:dyDescent="0.2">
      <c r="A190">
        <v>188</v>
      </c>
      <c r="B190">
        <v>0.55551099999999998</v>
      </c>
      <c r="C190">
        <v>0.444855</v>
      </c>
      <c r="D190">
        <v>0.44433600000000001</v>
      </c>
      <c r="E190">
        <v>0.21987999999999999</v>
      </c>
    </row>
    <row r="191" spans="1:5" x14ac:dyDescent="0.2">
      <c r="A191">
        <v>189</v>
      </c>
      <c r="B191">
        <v>0.66149899999999995</v>
      </c>
      <c r="C191">
        <v>0.60488900000000001</v>
      </c>
      <c r="D191">
        <v>0.60449200000000003</v>
      </c>
      <c r="E191">
        <v>0.27655400000000002</v>
      </c>
    </row>
    <row r="192" spans="1:5" x14ac:dyDescent="0.2">
      <c r="A192">
        <v>190</v>
      </c>
      <c r="B192">
        <v>0.69964599999999999</v>
      </c>
      <c r="C192">
        <v>0.71704100000000004</v>
      </c>
      <c r="D192">
        <v>0.71679700000000002</v>
      </c>
      <c r="E192">
        <v>0.35687999999999998</v>
      </c>
    </row>
    <row r="193" spans="1:5" x14ac:dyDescent="0.2">
      <c r="A193">
        <v>191</v>
      </c>
      <c r="B193">
        <v>0.66159100000000004</v>
      </c>
      <c r="C193">
        <v>0.75683599999999995</v>
      </c>
      <c r="D193">
        <v>0.75683599999999995</v>
      </c>
      <c r="E193">
        <v>0.443351</v>
      </c>
    </row>
    <row r="194" spans="1:5" x14ac:dyDescent="0.2">
      <c r="A194">
        <v>192</v>
      </c>
      <c r="B194">
        <v>0.55560299999999996</v>
      </c>
      <c r="C194">
        <v>0.71560699999999999</v>
      </c>
      <c r="D194">
        <v>0.71484400000000003</v>
      </c>
      <c r="E194">
        <v>0.51711700000000005</v>
      </c>
    </row>
    <row r="195" spans="1:5" x14ac:dyDescent="0.2">
      <c r="A195">
        <v>193</v>
      </c>
      <c r="B195">
        <v>0.40472399999999997</v>
      </c>
      <c r="C195">
        <v>0.60229500000000002</v>
      </c>
      <c r="D195">
        <v>0.60156200000000004</v>
      </c>
      <c r="E195">
        <v>0.56209600000000004</v>
      </c>
    </row>
    <row r="196" spans="1:5" x14ac:dyDescent="0.2">
      <c r="A196">
        <v>194</v>
      </c>
      <c r="B196">
        <v>0.24188200000000001</v>
      </c>
      <c r="C196">
        <v>0.441467</v>
      </c>
      <c r="D196">
        <v>0.44140600000000002</v>
      </c>
      <c r="E196">
        <v>0.56848299999999996</v>
      </c>
    </row>
    <row r="197" spans="1:5" x14ac:dyDescent="0.2">
      <c r="A197">
        <v>195</v>
      </c>
      <c r="B197">
        <v>0.10269200000000001</v>
      </c>
      <c r="C197">
        <v>0.26840199999999997</v>
      </c>
      <c r="D197">
        <v>0.26757799999999998</v>
      </c>
      <c r="E197">
        <v>0.53488199999999997</v>
      </c>
    </row>
    <row r="198" spans="1:5" x14ac:dyDescent="0.2">
      <c r="A198">
        <v>196</v>
      </c>
      <c r="B198">
        <v>1.7455999999999999E-2</v>
      </c>
      <c r="C198">
        <v>0.12085</v>
      </c>
      <c r="D198">
        <v>0.120117</v>
      </c>
      <c r="E198">
        <v>0.46861599999999998</v>
      </c>
    </row>
    <row r="199" spans="1:5" x14ac:dyDescent="0.2">
      <c r="A199">
        <v>197</v>
      </c>
      <c r="B199">
        <v>4.6690000000000004E-3</v>
      </c>
      <c r="C199">
        <v>3.0884000000000002E-2</v>
      </c>
      <c r="D199">
        <v>3.0273000000000001E-2</v>
      </c>
      <c r="E199">
        <v>0.38412600000000002</v>
      </c>
    </row>
    <row r="200" spans="1:5" x14ac:dyDescent="0.2">
      <c r="A200">
        <v>198</v>
      </c>
      <c r="B200">
        <v>6.7139000000000004E-2</v>
      </c>
      <c r="C200">
        <v>1.8065999999999999E-2</v>
      </c>
      <c r="D200">
        <v>1.7578E-2</v>
      </c>
      <c r="E200">
        <v>0.29982900000000001</v>
      </c>
    </row>
    <row r="201" spans="1:5" x14ac:dyDescent="0.2">
      <c r="A201">
        <v>199</v>
      </c>
      <c r="B201">
        <v>0.19125400000000001</v>
      </c>
      <c r="C201">
        <v>8.5205000000000003E-2</v>
      </c>
      <c r="D201">
        <v>8.4960999999999995E-2</v>
      </c>
      <c r="E201">
        <v>0.234095</v>
      </c>
    </row>
    <row r="202" spans="1:5" x14ac:dyDescent="0.2">
      <c r="A202">
        <v>200</v>
      </c>
      <c r="B202">
        <v>0.34997600000000001</v>
      </c>
      <c r="C202">
        <v>0.21759000000000001</v>
      </c>
      <c r="D202">
        <v>0.21679699999999999</v>
      </c>
      <c r="E202">
        <v>0.20125299999999999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714-883D-9C42-ACDC-E51A61E1A829}">
  <dimension ref="A1:U202"/>
  <sheetViews>
    <sheetView workbookViewId="0">
      <selection activeCell="I35" sqref="A1:XFD1048576"/>
    </sheetView>
  </sheetViews>
  <sheetFormatPr baseColWidth="10" defaultColWidth="8.83203125" defaultRowHeight="15" x14ac:dyDescent="0.2"/>
  <cols>
    <col min="1" max="1" width="4.1640625" bestFit="1" customWidth="1"/>
    <col min="2" max="5" width="8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 s="2"/>
    </row>
    <row r="3" spans="1:21" x14ac:dyDescent="0.2">
      <c r="A3">
        <v>1</v>
      </c>
      <c r="B3">
        <v>0.69973799999999997</v>
      </c>
      <c r="C3">
        <v>0.22137499999999999</v>
      </c>
      <c r="D3">
        <v>0.22070300000000001</v>
      </c>
      <c r="E3">
        <v>3.3199999999999999E-4</v>
      </c>
    </row>
    <row r="4" spans="1:21" x14ac:dyDescent="0.2">
      <c r="A4">
        <v>2</v>
      </c>
      <c r="B4">
        <v>0.35012799999999999</v>
      </c>
      <c r="C4">
        <v>0.60684199999999999</v>
      </c>
      <c r="D4">
        <v>0.60644500000000001</v>
      </c>
      <c r="E4">
        <v>1.1980000000000001E-3</v>
      </c>
    </row>
    <row r="5" spans="1:21" x14ac:dyDescent="0.2">
      <c r="A5">
        <v>3</v>
      </c>
      <c r="B5">
        <v>7.0200000000000004E-4</v>
      </c>
      <c r="C5">
        <v>0.35293600000000003</v>
      </c>
      <c r="D5">
        <v>0.35253899999999999</v>
      </c>
      <c r="E5">
        <v>1.495E-3</v>
      </c>
    </row>
    <row r="6" spans="1:21" x14ac:dyDescent="0.2">
      <c r="A6">
        <v>4</v>
      </c>
      <c r="B6">
        <v>0.35012799999999999</v>
      </c>
      <c r="C6">
        <v>0.11788899999999999</v>
      </c>
      <c r="D6">
        <v>0.117188</v>
      </c>
      <c r="E6">
        <v>9.8799999999999995E-4</v>
      </c>
    </row>
    <row r="7" spans="1:21" x14ac:dyDescent="0.2">
      <c r="A7">
        <v>5</v>
      </c>
      <c r="B7">
        <v>0.69930999999999999</v>
      </c>
      <c r="C7">
        <v>0.41278100000000001</v>
      </c>
      <c r="D7">
        <v>0.412109</v>
      </c>
      <c r="E7">
        <f>0.00004</f>
        <v>4.0000000000000003E-5</v>
      </c>
    </row>
    <row r="8" spans="1:21" x14ac:dyDescent="0.2">
      <c r="A8">
        <v>6</v>
      </c>
      <c r="B8">
        <v>0.34991499999999998</v>
      </c>
      <c r="C8">
        <v>0.65396100000000001</v>
      </c>
      <c r="D8">
        <v>0.65332000000000001</v>
      </c>
      <c r="E8">
        <f>0.002219</f>
        <v>2.2190000000000001E-3</v>
      </c>
    </row>
    <row r="9" spans="1:21" x14ac:dyDescent="0.2">
      <c r="A9">
        <v>7</v>
      </c>
      <c r="B9">
        <v>9.2E-5</v>
      </c>
      <c r="C9">
        <v>0.357269</v>
      </c>
      <c r="D9">
        <v>0.35644500000000001</v>
      </c>
      <c r="E9">
        <f>0.006495</f>
        <v>6.4949999999999999E-3</v>
      </c>
    </row>
    <row r="10" spans="1:21" x14ac:dyDescent="0.2">
      <c r="A10">
        <v>8</v>
      </c>
      <c r="B10">
        <v>0.35000599999999998</v>
      </c>
      <c r="C10">
        <v>0.11853</v>
      </c>
      <c r="D10">
        <v>0.11816400000000001</v>
      </c>
      <c r="E10">
        <f>0.012148</f>
        <v>1.2148000000000001E-2</v>
      </c>
    </row>
    <row r="11" spans="1:21" x14ac:dyDescent="0.2">
      <c r="A11">
        <v>9</v>
      </c>
      <c r="B11">
        <v>0.69912700000000005</v>
      </c>
      <c r="C11">
        <v>0.41275000000000001</v>
      </c>
      <c r="D11">
        <v>0.412109</v>
      </c>
      <c r="E11">
        <f>0.016961</f>
        <v>1.6961E-2</v>
      </c>
    </row>
    <row r="12" spans="1:21" x14ac:dyDescent="0.2">
      <c r="A12">
        <v>10</v>
      </c>
      <c r="B12">
        <v>0.349823</v>
      </c>
      <c r="C12">
        <v>0.65216099999999999</v>
      </c>
      <c r="D12">
        <v>0.65136700000000003</v>
      </c>
      <c r="E12">
        <f>0.018751</f>
        <v>1.8751E-2</v>
      </c>
    </row>
    <row r="13" spans="1:21" x14ac:dyDescent="0.2">
      <c r="A13">
        <v>11</v>
      </c>
      <c r="B13">
        <v>3.0499999999999999E-4</v>
      </c>
      <c r="C13">
        <v>0.357178</v>
      </c>
      <c r="D13">
        <v>0.35644500000000001</v>
      </c>
      <c r="E13">
        <f>0.015307</f>
        <v>1.5306999999999999E-2</v>
      </c>
    </row>
    <row r="14" spans="1:21" x14ac:dyDescent="0.2">
      <c r="A14">
        <v>12</v>
      </c>
      <c r="B14">
        <v>0.349823</v>
      </c>
      <c r="C14">
        <v>0.11770600000000001</v>
      </c>
      <c r="D14">
        <v>0.117188</v>
      </c>
      <c r="E14">
        <f>0.003496</f>
        <v>3.496E-3</v>
      </c>
      <c r="U14" s="1"/>
    </row>
    <row r="15" spans="1:21" x14ac:dyDescent="0.2">
      <c r="A15">
        <v>13</v>
      </c>
      <c r="B15">
        <v>0.69937099999999996</v>
      </c>
      <c r="C15">
        <v>0.41275000000000001</v>
      </c>
      <c r="D15">
        <v>0.412109</v>
      </c>
      <c r="E15">
        <v>1.9628E-2</v>
      </c>
    </row>
    <row r="16" spans="1:21" x14ac:dyDescent="0.2">
      <c r="A16">
        <v>14</v>
      </c>
      <c r="B16">
        <v>0.34988399999999997</v>
      </c>
      <c r="C16">
        <v>0.65170300000000003</v>
      </c>
      <c r="D16">
        <v>0.65136700000000003</v>
      </c>
      <c r="E16">
        <v>5.4655000000000002E-2</v>
      </c>
    </row>
    <row r="17" spans="1:5" x14ac:dyDescent="0.2">
      <c r="A17">
        <v>15</v>
      </c>
      <c r="B17">
        <v>7.0200000000000004E-4</v>
      </c>
      <c r="C17">
        <v>0.357178</v>
      </c>
      <c r="D17">
        <v>0.35644500000000001</v>
      </c>
      <c r="E17">
        <v>9.9770999999999999E-2</v>
      </c>
    </row>
    <row r="18" spans="1:5" x14ac:dyDescent="0.2">
      <c r="A18">
        <v>16</v>
      </c>
      <c r="B18">
        <v>0.35009800000000002</v>
      </c>
      <c r="C18">
        <v>0.116302</v>
      </c>
      <c r="D18">
        <v>0.11621099999999999</v>
      </c>
      <c r="E18">
        <v>0.152309</v>
      </c>
    </row>
    <row r="19" spans="1:5" x14ac:dyDescent="0.2">
      <c r="A19">
        <v>17</v>
      </c>
      <c r="B19">
        <v>0.69992100000000002</v>
      </c>
      <c r="C19">
        <v>0.412659</v>
      </c>
      <c r="D19">
        <v>0.412109</v>
      </c>
      <c r="E19">
        <v>0.20868600000000001</v>
      </c>
    </row>
    <row r="20" spans="1:5" x14ac:dyDescent="0.2">
      <c r="A20">
        <v>18</v>
      </c>
      <c r="B20">
        <v>0.34997600000000001</v>
      </c>
      <c r="C20">
        <v>0.65142800000000001</v>
      </c>
      <c r="D20">
        <v>0.65136700000000003</v>
      </c>
      <c r="E20">
        <v>0.26368900000000001</v>
      </c>
    </row>
    <row r="21" spans="1:5" x14ac:dyDescent="0.2">
      <c r="A21">
        <v>19</v>
      </c>
      <c r="B21">
        <v>8.5400000000000005E-4</v>
      </c>
      <c r="C21">
        <v>0.35720800000000003</v>
      </c>
      <c r="D21">
        <v>0.35644500000000001</v>
      </c>
      <c r="E21">
        <v>0.311996</v>
      </c>
    </row>
    <row r="22" spans="1:5" x14ac:dyDescent="0.2">
      <c r="A22">
        <v>20</v>
      </c>
      <c r="B22">
        <v>0.35012799999999999</v>
      </c>
      <c r="C22">
        <v>0.117828</v>
      </c>
      <c r="D22">
        <v>0.117188</v>
      </c>
      <c r="E22">
        <v>0.35040399999999999</v>
      </c>
    </row>
    <row r="23" spans="1:5" x14ac:dyDescent="0.2">
      <c r="A23">
        <v>21</v>
      </c>
      <c r="B23">
        <v>0.69964599999999999</v>
      </c>
      <c r="C23">
        <v>0.41278100000000001</v>
      </c>
      <c r="D23">
        <v>0.412109</v>
      </c>
      <c r="E23">
        <v>0.37800699999999998</v>
      </c>
    </row>
    <row r="24" spans="1:5" x14ac:dyDescent="0.2">
      <c r="A24">
        <v>22</v>
      </c>
      <c r="B24">
        <v>0.350159</v>
      </c>
      <c r="C24">
        <v>0.65231300000000003</v>
      </c>
      <c r="D24">
        <v>0.65136700000000003</v>
      </c>
      <c r="E24">
        <v>0.39476899999999998</v>
      </c>
    </row>
    <row r="25" spans="1:5" x14ac:dyDescent="0.2">
      <c r="A25">
        <v>23</v>
      </c>
      <c r="B25">
        <v>6.0999999999999997E-4</v>
      </c>
      <c r="C25">
        <v>0.35720800000000003</v>
      </c>
      <c r="D25">
        <v>0.35644500000000001</v>
      </c>
      <c r="E25">
        <v>0.40162700000000001</v>
      </c>
    </row>
    <row r="26" spans="1:5" x14ac:dyDescent="0.2">
      <c r="A26">
        <v>24</v>
      </c>
      <c r="B26">
        <v>0.35009800000000002</v>
      </c>
      <c r="C26">
        <v>0.118256</v>
      </c>
      <c r="D26">
        <v>0.11816400000000001</v>
      </c>
      <c r="E26">
        <v>0.401509</v>
      </c>
    </row>
    <row r="27" spans="1:5" x14ac:dyDescent="0.2">
      <c r="A27">
        <v>25</v>
      </c>
      <c r="B27">
        <v>0.69928000000000001</v>
      </c>
      <c r="C27">
        <v>0.41278100000000001</v>
      </c>
      <c r="D27">
        <v>0.412109</v>
      </c>
      <c r="E27">
        <v>0.39811999999999997</v>
      </c>
    </row>
    <row r="28" spans="1:5" x14ac:dyDescent="0.2">
      <c r="A28">
        <v>26</v>
      </c>
      <c r="B28">
        <v>0.34988399999999997</v>
      </c>
      <c r="C28">
        <v>0.65362500000000001</v>
      </c>
      <c r="D28">
        <v>0.65332000000000001</v>
      </c>
      <c r="E28">
        <v>0.39374900000000002</v>
      </c>
    </row>
    <row r="29" spans="1:5" x14ac:dyDescent="0.2">
      <c r="A29">
        <v>27</v>
      </c>
      <c r="B29">
        <v>3.1000000000000001E-5</v>
      </c>
      <c r="C29">
        <v>0.35730000000000001</v>
      </c>
      <c r="D29">
        <v>0.35644500000000001</v>
      </c>
      <c r="E29">
        <v>0.38929900000000001</v>
      </c>
    </row>
    <row r="30" spans="1:5" x14ac:dyDescent="0.2">
      <c r="A30">
        <v>28</v>
      </c>
      <c r="B30">
        <v>0.35000599999999998</v>
      </c>
      <c r="C30">
        <v>0.11853</v>
      </c>
      <c r="D30">
        <v>0.11816400000000001</v>
      </c>
      <c r="E30">
        <v>0.385791</v>
      </c>
    </row>
    <row r="31" spans="1:5" x14ac:dyDescent="0.2">
      <c r="A31">
        <v>29</v>
      </c>
      <c r="B31">
        <v>0.69912700000000005</v>
      </c>
      <c r="C31">
        <v>0.41275000000000001</v>
      </c>
      <c r="D31">
        <v>0.412109</v>
      </c>
      <c r="E31">
        <v>0.38414300000000001</v>
      </c>
    </row>
    <row r="32" spans="1:5" x14ac:dyDescent="0.2">
      <c r="A32">
        <v>30</v>
      </c>
      <c r="B32">
        <v>0.349823</v>
      </c>
      <c r="C32">
        <v>0.65212999999999999</v>
      </c>
      <c r="D32">
        <v>0.65136700000000003</v>
      </c>
      <c r="E32">
        <v>0.38387399999999999</v>
      </c>
    </row>
    <row r="33" spans="1:5" x14ac:dyDescent="0.2">
      <c r="A33">
        <v>31</v>
      </c>
      <c r="B33">
        <v>3.3599999999999998E-4</v>
      </c>
      <c r="C33">
        <v>0.357178</v>
      </c>
      <c r="D33">
        <v>0.35644500000000001</v>
      </c>
      <c r="E33">
        <v>0.38374599999999998</v>
      </c>
    </row>
    <row r="34" spans="1:5" x14ac:dyDescent="0.2">
      <c r="A34">
        <v>32</v>
      </c>
      <c r="B34">
        <v>0.349823</v>
      </c>
      <c r="C34">
        <v>0.117615</v>
      </c>
      <c r="D34">
        <v>0.117188</v>
      </c>
      <c r="E34">
        <v>0.383656</v>
      </c>
    </row>
    <row r="35" spans="1:5" x14ac:dyDescent="0.2">
      <c r="A35">
        <v>33</v>
      </c>
      <c r="B35">
        <v>0.69937099999999996</v>
      </c>
      <c r="C35">
        <v>0.41275000000000001</v>
      </c>
      <c r="D35">
        <v>0.412109</v>
      </c>
      <c r="E35">
        <v>0.38428899999999999</v>
      </c>
    </row>
    <row r="36" spans="1:5" x14ac:dyDescent="0.2">
      <c r="A36">
        <v>34</v>
      </c>
      <c r="B36">
        <v>0.34988399999999997</v>
      </c>
      <c r="C36">
        <v>0.65170300000000003</v>
      </c>
      <c r="D36">
        <v>0.65136700000000003</v>
      </c>
      <c r="E36">
        <v>0.38503500000000002</v>
      </c>
    </row>
    <row r="37" spans="1:5" x14ac:dyDescent="0.2">
      <c r="A37">
        <v>35</v>
      </c>
      <c r="B37">
        <v>7.0200000000000004E-4</v>
      </c>
      <c r="C37">
        <v>0.357178</v>
      </c>
      <c r="D37">
        <v>0.35644500000000001</v>
      </c>
      <c r="E37">
        <v>0.38470100000000002</v>
      </c>
    </row>
    <row r="38" spans="1:5" x14ac:dyDescent="0.2">
      <c r="A38">
        <v>36</v>
      </c>
      <c r="B38">
        <v>0.35009800000000002</v>
      </c>
      <c r="C38">
        <v>0.116364</v>
      </c>
      <c r="D38">
        <v>0.11621099999999999</v>
      </c>
      <c r="E38">
        <v>0.38442599999999999</v>
      </c>
    </row>
    <row r="39" spans="1:5" x14ac:dyDescent="0.2">
      <c r="A39">
        <v>37</v>
      </c>
      <c r="B39">
        <v>0.69976799999999995</v>
      </c>
      <c r="C39">
        <v>0.412659</v>
      </c>
      <c r="D39">
        <v>0.412109</v>
      </c>
      <c r="E39">
        <v>0.38506800000000002</v>
      </c>
    </row>
    <row r="40" spans="1:5" x14ac:dyDescent="0.2">
      <c r="A40">
        <v>38</v>
      </c>
      <c r="B40">
        <v>0.35009800000000002</v>
      </c>
      <c r="C40">
        <v>0.65173300000000001</v>
      </c>
      <c r="D40">
        <v>0.65136700000000003</v>
      </c>
      <c r="E40">
        <v>0.38561400000000001</v>
      </c>
    </row>
    <row r="41" spans="1:5" x14ac:dyDescent="0.2">
      <c r="A41">
        <v>39</v>
      </c>
      <c r="B41">
        <v>7.0200000000000004E-4</v>
      </c>
      <c r="C41">
        <v>0.35720800000000003</v>
      </c>
      <c r="D41">
        <v>0.35644500000000001</v>
      </c>
      <c r="E41">
        <v>0.38523600000000002</v>
      </c>
    </row>
    <row r="42" spans="1:5" x14ac:dyDescent="0.2">
      <c r="A42">
        <v>40</v>
      </c>
      <c r="B42">
        <v>0.35012799999999999</v>
      </c>
      <c r="C42">
        <v>0.118103</v>
      </c>
      <c r="D42">
        <v>0.117188</v>
      </c>
      <c r="E42">
        <v>0.38492799999999999</v>
      </c>
    </row>
    <row r="43" spans="1:5" x14ac:dyDescent="0.2">
      <c r="A43">
        <v>41</v>
      </c>
      <c r="B43">
        <v>0.69930999999999999</v>
      </c>
      <c r="C43">
        <v>0.41278100000000001</v>
      </c>
      <c r="D43">
        <v>0.412109</v>
      </c>
      <c r="E43">
        <v>0.38549099999999997</v>
      </c>
    </row>
    <row r="44" spans="1:5" x14ac:dyDescent="0.2">
      <c r="A44">
        <v>42</v>
      </c>
      <c r="B44">
        <v>0.34991499999999998</v>
      </c>
      <c r="C44">
        <v>0.654053</v>
      </c>
      <c r="D44">
        <v>0.65332000000000001</v>
      </c>
      <c r="E44">
        <v>0.38591900000000001</v>
      </c>
    </row>
    <row r="45" spans="1:5" x14ac:dyDescent="0.2">
      <c r="A45">
        <v>43</v>
      </c>
      <c r="B45">
        <v>1.5300000000000001E-4</v>
      </c>
      <c r="C45">
        <v>0.357269</v>
      </c>
      <c r="D45">
        <v>0.35644500000000001</v>
      </c>
      <c r="E45">
        <v>0.38539200000000001</v>
      </c>
    </row>
    <row r="46" spans="1:5" x14ac:dyDescent="0.2">
      <c r="A46">
        <v>44</v>
      </c>
      <c r="B46">
        <v>0.35000599999999998</v>
      </c>
      <c r="C46">
        <v>0.11853</v>
      </c>
      <c r="D46">
        <v>0.11816400000000001</v>
      </c>
      <c r="E46">
        <v>0.38491700000000001</v>
      </c>
    </row>
    <row r="47" spans="1:5" x14ac:dyDescent="0.2">
      <c r="A47">
        <v>45</v>
      </c>
      <c r="B47">
        <v>0.69909699999999997</v>
      </c>
      <c r="C47">
        <v>0.41275000000000001</v>
      </c>
      <c r="D47">
        <v>0.412109</v>
      </c>
      <c r="E47">
        <v>0.38531300000000002</v>
      </c>
    </row>
    <row r="48" spans="1:5" x14ac:dyDescent="0.2">
      <c r="A48">
        <v>46</v>
      </c>
      <c r="B48">
        <v>0.349823</v>
      </c>
      <c r="C48">
        <v>0.65219099999999997</v>
      </c>
      <c r="D48">
        <v>0.65136700000000003</v>
      </c>
      <c r="E48">
        <v>0.38558799999999999</v>
      </c>
    </row>
    <row r="49" spans="1:5" x14ac:dyDescent="0.2">
      <c r="A49">
        <v>47</v>
      </c>
      <c r="B49">
        <v>3.0499999999999999E-4</v>
      </c>
      <c r="C49">
        <v>0.357178</v>
      </c>
      <c r="D49">
        <v>0.35644500000000001</v>
      </c>
      <c r="E49">
        <v>0.38494299999999998</v>
      </c>
    </row>
    <row r="50" spans="1:5" x14ac:dyDescent="0.2">
      <c r="A50">
        <v>48</v>
      </c>
      <c r="B50">
        <v>0.349823</v>
      </c>
      <c r="C50">
        <v>0.117767</v>
      </c>
      <c r="D50">
        <v>0.117188</v>
      </c>
      <c r="E50">
        <v>0.38439499999999999</v>
      </c>
    </row>
    <row r="51" spans="1:5" x14ac:dyDescent="0.2">
      <c r="A51">
        <v>49</v>
      </c>
      <c r="B51">
        <v>0.69934099999999999</v>
      </c>
      <c r="C51">
        <v>0.41275000000000001</v>
      </c>
      <c r="D51">
        <v>0.412109</v>
      </c>
      <c r="E51">
        <v>0.38478099999999998</v>
      </c>
    </row>
    <row r="52" spans="1:5" x14ac:dyDescent="0.2">
      <c r="A52">
        <v>50</v>
      </c>
      <c r="B52">
        <v>0.34988399999999997</v>
      </c>
      <c r="C52">
        <v>0.65173300000000001</v>
      </c>
      <c r="D52">
        <v>0.65136700000000003</v>
      </c>
      <c r="E52">
        <v>0.38510899999999998</v>
      </c>
    </row>
    <row r="53" spans="1:5" x14ac:dyDescent="0.2">
      <c r="A53">
        <v>51</v>
      </c>
      <c r="B53">
        <v>7.0200000000000004E-4</v>
      </c>
      <c r="C53">
        <v>0.357178</v>
      </c>
      <c r="D53">
        <v>0.35644500000000001</v>
      </c>
      <c r="E53">
        <v>0.38458500000000001</v>
      </c>
    </row>
    <row r="54" spans="1:5" x14ac:dyDescent="0.2">
      <c r="A54">
        <v>52</v>
      </c>
      <c r="B54">
        <v>0.35009800000000002</v>
      </c>
      <c r="C54">
        <v>0.116272</v>
      </c>
      <c r="D54">
        <v>0.11621099999999999</v>
      </c>
      <c r="E54">
        <v>0.38421100000000002</v>
      </c>
    </row>
    <row r="55" spans="1:5" x14ac:dyDescent="0.2">
      <c r="A55">
        <v>53</v>
      </c>
      <c r="B55">
        <v>0.69989000000000001</v>
      </c>
      <c r="C55">
        <v>0.412659</v>
      </c>
      <c r="D55">
        <v>0.412109</v>
      </c>
      <c r="E55">
        <v>0.38480300000000001</v>
      </c>
    </row>
    <row r="56" spans="1:5" x14ac:dyDescent="0.2">
      <c r="A56">
        <v>54</v>
      </c>
      <c r="B56">
        <v>0.34997600000000001</v>
      </c>
      <c r="C56">
        <v>0.65142800000000001</v>
      </c>
      <c r="D56">
        <v>0.65136700000000003</v>
      </c>
      <c r="E56">
        <v>0.38534400000000002</v>
      </c>
    </row>
    <row r="57" spans="1:5" x14ac:dyDescent="0.2">
      <c r="A57">
        <v>55</v>
      </c>
      <c r="B57">
        <v>8.5400000000000005E-4</v>
      </c>
      <c r="C57">
        <v>0.35720800000000003</v>
      </c>
      <c r="D57">
        <v>0.35644500000000001</v>
      </c>
      <c r="E57">
        <v>0.38500099999999998</v>
      </c>
    </row>
    <row r="58" spans="1:5" x14ac:dyDescent="0.2">
      <c r="A58">
        <v>56</v>
      </c>
      <c r="B58">
        <v>0.350159</v>
      </c>
      <c r="C58">
        <v>0.117798</v>
      </c>
      <c r="D58">
        <v>0.117188</v>
      </c>
      <c r="E58">
        <v>0.38475300000000001</v>
      </c>
    </row>
    <row r="59" spans="1:5" x14ac:dyDescent="0.2">
      <c r="A59">
        <v>57</v>
      </c>
      <c r="B59">
        <v>0.69967699999999999</v>
      </c>
      <c r="C59">
        <v>0.41278100000000001</v>
      </c>
      <c r="D59">
        <v>0.412109</v>
      </c>
      <c r="E59">
        <v>0.38538899999999998</v>
      </c>
    </row>
    <row r="60" spans="1:5" x14ac:dyDescent="0.2">
      <c r="A60">
        <v>58</v>
      </c>
      <c r="B60">
        <v>0.350159</v>
      </c>
      <c r="C60">
        <v>0.65225200000000005</v>
      </c>
      <c r="D60">
        <v>0.65136700000000003</v>
      </c>
      <c r="E60">
        <v>0.38588699999999998</v>
      </c>
    </row>
    <row r="61" spans="1:5" x14ac:dyDescent="0.2">
      <c r="A61">
        <v>59</v>
      </c>
      <c r="B61">
        <v>6.0999999999999997E-4</v>
      </c>
      <c r="C61">
        <v>0.35720800000000003</v>
      </c>
      <c r="D61">
        <v>0.35644500000000001</v>
      </c>
      <c r="E61">
        <v>0.38541700000000001</v>
      </c>
    </row>
    <row r="62" spans="1:5" x14ac:dyDescent="0.2">
      <c r="A62">
        <v>60</v>
      </c>
      <c r="B62">
        <v>0.35009800000000002</v>
      </c>
      <c r="C62">
        <v>0.118256</v>
      </c>
      <c r="D62">
        <v>0.11816400000000001</v>
      </c>
      <c r="E62">
        <v>0.38498300000000002</v>
      </c>
    </row>
    <row r="63" spans="1:5" x14ac:dyDescent="0.2">
      <c r="A63">
        <v>61</v>
      </c>
      <c r="B63">
        <v>0.69928000000000001</v>
      </c>
      <c r="C63">
        <v>0.41278100000000001</v>
      </c>
      <c r="D63">
        <v>0.412109</v>
      </c>
      <c r="E63">
        <v>0.38540000000000002</v>
      </c>
    </row>
    <row r="64" spans="1:5" x14ac:dyDescent="0.2">
      <c r="A64">
        <v>62</v>
      </c>
      <c r="B64">
        <v>0.34988399999999997</v>
      </c>
      <c r="C64">
        <v>0.65365600000000001</v>
      </c>
      <c r="D64">
        <v>0.65332000000000001</v>
      </c>
      <c r="E64">
        <v>0.385683</v>
      </c>
    </row>
    <row r="65" spans="1:5" x14ac:dyDescent="0.2">
      <c r="A65">
        <v>63</v>
      </c>
      <c r="B65">
        <v>3.1000000000000001E-5</v>
      </c>
      <c r="C65">
        <v>0.35730000000000001</v>
      </c>
      <c r="D65">
        <v>0.35644500000000001</v>
      </c>
      <c r="E65">
        <v>0.38502999999999998</v>
      </c>
    </row>
    <row r="66" spans="1:5" x14ac:dyDescent="0.2">
      <c r="A66">
        <v>64</v>
      </c>
      <c r="B66">
        <v>0.35000599999999998</v>
      </c>
      <c r="C66">
        <v>0.11853</v>
      </c>
      <c r="D66">
        <v>0.11816400000000001</v>
      </c>
      <c r="E66">
        <v>0.38446799999999998</v>
      </c>
    </row>
    <row r="67" spans="1:5" x14ac:dyDescent="0.2">
      <c r="A67">
        <v>65</v>
      </c>
      <c r="B67">
        <v>0.69912700000000005</v>
      </c>
      <c r="C67">
        <v>0.41275000000000001</v>
      </c>
      <c r="D67">
        <v>0.412109</v>
      </c>
      <c r="E67">
        <v>0.384828</v>
      </c>
    </row>
    <row r="68" spans="1:5" x14ac:dyDescent="0.2">
      <c r="A68">
        <v>66</v>
      </c>
      <c r="B68">
        <v>0.349823</v>
      </c>
      <c r="C68">
        <v>0.65212999999999999</v>
      </c>
      <c r="D68">
        <v>0.65136700000000003</v>
      </c>
      <c r="E68">
        <v>0.38512200000000002</v>
      </c>
    </row>
    <row r="69" spans="1:5" x14ac:dyDescent="0.2">
      <c r="A69">
        <v>67</v>
      </c>
      <c r="B69">
        <v>3.0499999999999999E-4</v>
      </c>
      <c r="C69">
        <v>0.357178</v>
      </c>
      <c r="D69">
        <v>0.35644500000000001</v>
      </c>
      <c r="E69">
        <v>0.384548</v>
      </c>
    </row>
    <row r="70" spans="1:5" x14ac:dyDescent="0.2">
      <c r="A70">
        <v>68</v>
      </c>
      <c r="B70">
        <v>0.349823</v>
      </c>
      <c r="C70">
        <v>0.117645</v>
      </c>
      <c r="D70">
        <v>0.117188</v>
      </c>
      <c r="E70">
        <v>0.38411099999999998</v>
      </c>
    </row>
    <row r="71" spans="1:5" x14ac:dyDescent="0.2">
      <c r="A71">
        <v>69</v>
      </c>
      <c r="B71">
        <v>0.69937099999999996</v>
      </c>
      <c r="C71">
        <v>0.41275000000000001</v>
      </c>
      <c r="D71">
        <v>0.412109</v>
      </c>
      <c r="E71">
        <v>0.38463199999999997</v>
      </c>
    </row>
    <row r="72" spans="1:5" x14ac:dyDescent="0.2">
      <c r="A72">
        <v>70</v>
      </c>
      <c r="B72">
        <v>0.34988399999999997</v>
      </c>
      <c r="C72">
        <v>0.65170300000000003</v>
      </c>
      <c r="D72">
        <v>0.65136700000000003</v>
      </c>
      <c r="E72">
        <v>0.385098</v>
      </c>
    </row>
    <row r="73" spans="1:5" x14ac:dyDescent="0.2">
      <c r="A73">
        <v>71</v>
      </c>
      <c r="B73">
        <v>7.0200000000000004E-4</v>
      </c>
      <c r="C73">
        <v>0.357178</v>
      </c>
      <c r="D73">
        <v>0.35644500000000001</v>
      </c>
      <c r="E73">
        <v>0.38469500000000001</v>
      </c>
    </row>
    <row r="74" spans="1:5" x14ac:dyDescent="0.2">
      <c r="A74">
        <v>72</v>
      </c>
      <c r="B74">
        <v>0.35009800000000002</v>
      </c>
      <c r="C74">
        <v>0.116364</v>
      </c>
      <c r="D74">
        <v>0.11621099999999999</v>
      </c>
      <c r="E74">
        <v>0.384411</v>
      </c>
    </row>
    <row r="75" spans="1:5" x14ac:dyDescent="0.2">
      <c r="A75">
        <v>73</v>
      </c>
      <c r="B75">
        <v>0.69979899999999995</v>
      </c>
      <c r="C75">
        <v>0.412659</v>
      </c>
      <c r="D75">
        <v>0.412109</v>
      </c>
      <c r="E75">
        <v>0.38505299999999998</v>
      </c>
    </row>
    <row r="76" spans="1:5" x14ac:dyDescent="0.2">
      <c r="A76">
        <v>74</v>
      </c>
      <c r="B76">
        <v>0.35009800000000002</v>
      </c>
      <c r="C76">
        <v>0.65167200000000003</v>
      </c>
      <c r="D76">
        <v>0.65136700000000003</v>
      </c>
      <c r="E76">
        <v>0.385602</v>
      </c>
    </row>
    <row r="77" spans="1:5" x14ac:dyDescent="0.2">
      <c r="A77">
        <v>75</v>
      </c>
      <c r="B77">
        <v>7.3200000000000001E-4</v>
      </c>
      <c r="C77">
        <v>0.35720800000000003</v>
      </c>
      <c r="D77">
        <v>0.35644500000000001</v>
      </c>
      <c r="E77">
        <v>0.38522600000000001</v>
      </c>
    </row>
    <row r="78" spans="1:5" x14ac:dyDescent="0.2">
      <c r="A78">
        <v>76</v>
      </c>
      <c r="B78">
        <v>0.35012799999999999</v>
      </c>
      <c r="C78">
        <v>0.118103</v>
      </c>
      <c r="D78">
        <v>0.117188</v>
      </c>
      <c r="E78">
        <v>0.38492199999999999</v>
      </c>
    </row>
    <row r="79" spans="1:5" x14ac:dyDescent="0.2">
      <c r="A79">
        <v>77</v>
      </c>
      <c r="B79">
        <v>0.69930999999999999</v>
      </c>
      <c r="C79">
        <v>0.41278100000000001</v>
      </c>
      <c r="D79">
        <v>0.412109</v>
      </c>
      <c r="E79">
        <v>0.385488</v>
      </c>
    </row>
    <row r="80" spans="1:5" x14ac:dyDescent="0.2">
      <c r="A80">
        <v>78</v>
      </c>
      <c r="B80">
        <v>0.34994500000000001</v>
      </c>
      <c r="C80">
        <v>0.65411399999999997</v>
      </c>
      <c r="D80">
        <v>0.65332000000000001</v>
      </c>
      <c r="E80">
        <v>0.38591999999999999</v>
      </c>
    </row>
    <row r="81" spans="1:5" x14ac:dyDescent="0.2">
      <c r="A81">
        <v>79</v>
      </c>
      <c r="B81">
        <v>1.83E-4</v>
      </c>
      <c r="C81">
        <v>0.357269</v>
      </c>
      <c r="D81">
        <v>0.35644500000000001</v>
      </c>
      <c r="E81">
        <v>0.38539600000000002</v>
      </c>
    </row>
    <row r="82" spans="1:5" x14ac:dyDescent="0.2">
      <c r="A82">
        <v>80</v>
      </c>
      <c r="B82">
        <v>0.35003699999999999</v>
      </c>
      <c r="C82">
        <v>0.11849999999999999</v>
      </c>
      <c r="D82">
        <v>0.11816400000000001</v>
      </c>
      <c r="E82">
        <v>0.38492399999999999</v>
      </c>
    </row>
    <row r="83" spans="1:5" x14ac:dyDescent="0.2">
      <c r="A83">
        <v>81</v>
      </c>
      <c r="B83">
        <v>0.69909699999999997</v>
      </c>
      <c r="C83">
        <v>0.41275000000000001</v>
      </c>
      <c r="D83">
        <v>0.412109</v>
      </c>
      <c r="E83">
        <v>0.38532100000000002</v>
      </c>
    </row>
    <row r="84" spans="1:5" x14ac:dyDescent="0.2">
      <c r="A84">
        <v>82</v>
      </c>
      <c r="B84">
        <v>0.349823</v>
      </c>
      <c r="C84">
        <v>0.65219099999999997</v>
      </c>
      <c r="D84">
        <v>0.65136700000000003</v>
      </c>
      <c r="E84">
        <v>0.38559599999999999</v>
      </c>
    </row>
    <row r="85" spans="1:5" x14ac:dyDescent="0.2">
      <c r="A85">
        <v>83</v>
      </c>
      <c r="B85">
        <v>2.7500000000000002E-4</v>
      </c>
      <c r="C85">
        <v>0.357178</v>
      </c>
      <c r="D85">
        <v>0.35644500000000001</v>
      </c>
      <c r="E85">
        <v>0.38494899999999999</v>
      </c>
    </row>
    <row r="86" spans="1:5" x14ac:dyDescent="0.2">
      <c r="A86">
        <v>84</v>
      </c>
      <c r="B86">
        <v>0.349823</v>
      </c>
      <c r="C86">
        <v>0.117828</v>
      </c>
      <c r="D86">
        <v>0.117188</v>
      </c>
      <c r="E86">
        <v>0.38439899999999999</v>
      </c>
    </row>
    <row r="87" spans="1:5" x14ac:dyDescent="0.2">
      <c r="A87">
        <v>85</v>
      </c>
      <c r="B87">
        <v>0.69934099999999999</v>
      </c>
      <c r="C87">
        <v>0.41275000000000001</v>
      </c>
      <c r="D87">
        <v>0.412109</v>
      </c>
      <c r="E87">
        <v>0.38478200000000001</v>
      </c>
    </row>
    <row r="88" spans="1:5" x14ac:dyDescent="0.2">
      <c r="A88">
        <v>86</v>
      </c>
      <c r="B88">
        <v>0.34988399999999997</v>
      </c>
      <c r="C88">
        <v>0.65173300000000001</v>
      </c>
      <c r="D88">
        <v>0.65136700000000003</v>
      </c>
      <c r="E88">
        <v>0.38510800000000001</v>
      </c>
    </row>
    <row r="89" spans="1:5" x14ac:dyDescent="0.2">
      <c r="A89">
        <v>87</v>
      </c>
      <c r="B89">
        <v>7.0200000000000004E-4</v>
      </c>
      <c r="C89">
        <v>0.357178</v>
      </c>
      <c r="D89">
        <v>0.35644500000000001</v>
      </c>
      <c r="E89">
        <v>0.38458100000000001</v>
      </c>
    </row>
    <row r="90" spans="1:5" x14ac:dyDescent="0.2">
      <c r="A90">
        <v>88</v>
      </c>
      <c r="B90">
        <v>0.35009800000000002</v>
      </c>
      <c r="C90">
        <v>0.116241</v>
      </c>
      <c r="D90">
        <v>0.11621099999999999</v>
      </c>
      <c r="E90">
        <v>0.38420599999999999</v>
      </c>
    </row>
    <row r="91" spans="1:5" x14ac:dyDescent="0.2">
      <c r="A91">
        <v>89</v>
      </c>
      <c r="B91">
        <v>0.69986000000000004</v>
      </c>
      <c r="C91">
        <v>0.412659</v>
      </c>
      <c r="D91">
        <v>0.412109</v>
      </c>
      <c r="E91">
        <v>0.384797</v>
      </c>
    </row>
    <row r="92" spans="1:5" x14ac:dyDescent="0.2">
      <c r="A92">
        <v>90</v>
      </c>
      <c r="B92">
        <v>0.34997600000000001</v>
      </c>
      <c r="C92">
        <v>0.65142800000000001</v>
      </c>
      <c r="D92">
        <v>0.65136700000000003</v>
      </c>
      <c r="E92">
        <v>0.38533800000000001</v>
      </c>
    </row>
    <row r="93" spans="1:5" x14ac:dyDescent="0.2">
      <c r="A93">
        <v>91</v>
      </c>
      <c r="B93">
        <v>8.5400000000000005E-4</v>
      </c>
      <c r="C93">
        <v>0.35720800000000003</v>
      </c>
      <c r="D93">
        <v>0.35644500000000001</v>
      </c>
      <c r="E93">
        <v>0.384996</v>
      </c>
    </row>
    <row r="94" spans="1:5" x14ac:dyDescent="0.2">
      <c r="A94">
        <v>92</v>
      </c>
      <c r="B94">
        <v>0.350159</v>
      </c>
      <c r="C94">
        <v>0.117798</v>
      </c>
      <c r="D94">
        <v>0.117188</v>
      </c>
      <c r="E94">
        <v>0.38474999999999998</v>
      </c>
    </row>
    <row r="95" spans="1:5" x14ac:dyDescent="0.2">
      <c r="A95">
        <v>93</v>
      </c>
      <c r="B95">
        <v>0.69967699999999999</v>
      </c>
      <c r="C95">
        <v>0.41278100000000001</v>
      </c>
      <c r="D95">
        <v>0.412109</v>
      </c>
      <c r="E95">
        <v>0.38538800000000001</v>
      </c>
    </row>
    <row r="96" spans="1:5" x14ac:dyDescent="0.2">
      <c r="A96">
        <v>94</v>
      </c>
      <c r="B96">
        <v>0.350159</v>
      </c>
      <c r="C96">
        <v>0.65222199999999997</v>
      </c>
      <c r="D96">
        <v>0.65136700000000003</v>
      </c>
      <c r="E96">
        <v>0.38588899999999998</v>
      </c>
    </row>
    <row r="97" spans="1:5" x14ac:dyDescent="0.2">
      <c r="A97">
        <v>95</v>
      </c>
      <c r="B97">
        <v>6.0999999999999997E-4</v>
      </c>
      <c r="C97">
        <v>0.35720800000000003</v>
      </c>
      <c r="D97">
        <v>0.35644500000000001</v>
      </c>
      <c r="E97">
        <v>0.38542199999999999</v>
      </c>
    </row>
    <row r="98" spans="1:5" x14ac:dyDescent="0.2">
      <c r="A98">
        <v>96</v>
      </c>
      <c r="B98">
        <v>0.35009800000000002</v>
      </c>
      <c r="C98">
        <v>0.118256</v>
      </c>
      <c r="D98">
        <v>0.11816400000000001</v>
      </c>
      <c r="E98">
        <v>0.38499</v>
      </c>
    </row>
    <row r="99" spans="1:5" x14ac:dyDescent="0.2">
      <c r="A99">
        <v>97</v>
      </c>
      <c r="B99">
        <v>0.69928000000000001</v>
      </c>
      <c r="C99">
        <v>0.41278100000000001</v>
      </c>
      <c r="D99">
        <v>0.412109</v>
      </c>
      <c r="E99">
        <v>0.38540799999999997</v>
      </c>
    </row>
    <row r="100" spans="1:5" x14ac:dyDescent="0.2">
      <c r="A100">
        <v>98</v>
      </c>
      <c r="B100">
        <v>0.34988399999999997</v>
      </c>
      <c r="C100">
        <v>0.65365600000000001</v>
      </c>
      <c r="D100">
        <v>0.65332000000000001</v>
      </c>
      <c r="E100">
        <v>0.38569100000000001</v>
      </c>
    </row>
    <row r="101" spans="1:5" x14ac:dyDescent="0.2">
      <c r="A101">
        <v>99</v>
      </c>
      <c r="B101">
        <v>6.0999999999999999E-5</v>
      </c>
      <c r="C101">
        <v>0.35730000000000001</v>
      </c>
      <c r="D101">
        <v>0.35644500000000001</v>
      </c>
      <c r="E101">
        <v>0.38503799999999999</v>
      </c>
    </row>
    <row r="102" spans="1:5" x14ac:dyDescent="0.2">
      <c r="A102">
        <v>100</v>
      </c>
      <c r="B102">
        <v>0.35000599999999998</v>
      </c>
      <c r="C102">
        <v>0.11853</v>
      </c>
      <c r="D102">
        <v>0.11816400000000001</v>
      </c>
      <c r="E102">
        <v>0.38447500000000001</v>
      </c>
    </row>
    <row r="103" spans="1:5" x14ac:dyDescent="0.2">
      <c r="A103">
        <v>101</v>
      </c>
      <c r="B103">
        <v>0.69912700000000005</v>
      </c>
      <c r="C103">
        <v>0.41275000000000001</v>
      </c>
      <c r="D103">
        <v>0.412109</v>
      </c>
      <c r="E103">
        <v>0.38483299999999998</v>
      </c>
    </row>
    <row r="104" spans="1:5" x14ac:dyDescent="0.2">
      <c r="A104">
        <v>102</v>
      </c>
      <c r="B104">
        <v>0.349823</v>
      </c>
      <c r="C104">
        <v>0.65216099999999999</v>
      </c>
      <c r="D104">
        <v>0.65136700000000003</v>
      </c>
      <c r="E104">
        <v>0.38512600000000002</v>
      </c>
    </row>
    <row r="105" spans="1:5" x14ac:dyDescent="0.2">
      <c r="A105">
        <v>103</v>
      </c>
      <c r="B105">
        <v>3.0499999999999999E-4</v>
      </c>
      <c r="C105">
        <v>0.357178</v>
      </c>
      <c r="D105">
        <v>0.35644500000000001</v>
      </c>
      <c r="E105">
        <v>0.38454899999999997</v>
      </c>
    </row>
    <row r="106" spans="1:5" x14ac:dyDescent="0.2">
      <c r="A106">
        <v>104</v>
      </c>
      <c r="B106">
        <v>0.349823</v>
      </c>
      <c r="C106">
        <v>0.117676</v>
      </c>
      <c r="D106">
        <v>0.117188</v>
      </c>
      <c r="E106">
        <v>0.38411000000000001</v>
      </c>
    </row>
    <row r="107" spans="1:5" x14ac:dyDescent="0.2">
      <c r="A107">
        <v>105</v>
      </c>
      <c r="B107">
        <v>0.69937099999999996</v>
      </c>
      <c r="C107">
        <v>0.41275000000000001</v>
      </c>
      <c r="D107">
        <v>0.412109</v>
      </c>
      <c r="E107">
        <v>0.38462800000000003</v>
      </c>
    </row>
    <row r="108" spans="1:5" x14ac:dyDescent="0.2">
      <c r="A108">
        <v>106</v>
      </c>
      <c r="B108">
        <v>0.34988399999999997</v>
      </c>
      <c r="C108">
        <v>0.65170300000000003</v>
      </c>
      <c r="D108">
        <v>0.65136700000000003</v>
      </c>
      <c r="E108">
        <v>0.38509300000000002</v>
      </c>
    </row>
    <row r="109" spans="1:5" x14ac:dyDescent="0.2">
      <c r="A109">
        <v>107</v>
      </c>
      <c r="B109">
        <v>7.0200000000000004E-4</v>
      </c>
      <c r="C109">
        <v>0.357178</v>
      </c>
      <c r="D109">
        <v>0.35644500000000001</v>
      </c>
      <c r="E109">
        <v>0.384689</v>
      </c>
    </row>
    <row r="110" spans="1:5" x14ac:dyDescent="0.2">
      <c r="A110">
        <v>108</v>
      </c>
      <c r="B110">
        <v>0.35009800000000002</v>
      </c>
      <c r="C110">
        <v>0.11633300000000001</v>
      </c>
      <c r="D110">
        <v>0.11621099999999999</v>
      </c>
      <c r="E110">
        <v>0.384405</v>
      </c>
    </row>
    <row r="111" spans="1:5" x14ac:dyDescent="0.2">
      <c r="A111">
        <v>109</v>
      </c>
      <c r="B111">
        <v>0.69995099999999999</v>
      </c>
      <c r="C111">
        <v>0.412659</v>
      </c>
      <c r="D111">
        <v>0.412109</v>
      </c>
      <c r="E111">
        <v>0.385046</v>
      </c>
    </row>
    <row r="112" spans="1:5" x14ac:dyDescent="0.2">
      <c r="A112">
        <v>110</v>
      </c>
      <c r="B112">
        <v>0.34997600000000001</v>
      </c>
      <c r="C112">
        <v>0.65142800000000001</v>
      </c>
      <c r="D112">
        <v>0.65136700000000003</v>
      </c>
      <c r="E112">
        <v>0.38559500000000002</v>
      </c>
    </row>
    <row r="113" spans="1:5" x14ac:dyDescent="0.2">
      <c r="A113">
        <v>111</v>
      </c>
      <c r="B113">
        <v>8.5400000000000005E-4</v>
      </c>
      <c r="C113">
        <v>0.35720800000000003</v>
      </c>
      <c r="D113">
        <v>0.35644500000000001</v>
      </c>
      <c r="E113">
        <v>0.38522099999999998</v>
      </c>
    </row>
    <row r="114" spans="1:5" x14ac:dyDescent="0.2">
      <c r="A114">
        <v>112</v>
      </c>
      <c r="B114">
        <v>0.35012799999999999</v>
      </c>
      <c r="C114">
        <v>0.117828</v>
      </c>
      <c r="D114">
        <v>0.117188</v>
      </c>
      <c r="E114">
        <v>0.38491799999999998</v>
      </c>
    </row>
    <row r="115" spans="1:5" x14ac:dyDescent="0.2">
      <c r="A115">
        <v>113</v>
      </c>
      <c r="B115">
        <v>0.69964599999999999</v>
      </c>
      <c r="C115">
        <v>0.41278100000000001</v>
      </c>
      <c r="D115">
        <v>0.412109</v>
      </c>
      <c r="E115">
        <v>0.38548700000000002</v>
      </c>
    </row>
    <row r="116" spans="1:5" x14ac:dyDescent="0.2">
      <c r="A116">
        <v>114</v>
      </c>
      <c r="B116">
        <v>0.350159</v>
      </c>
      <c r="C116">
        <v>0.65234400000000003</v>
      </c>
      <c r="D116">
        <v>0.65234400000000003</v>
      </c>
      <c r="E116">
        <v>0.38591900000000001</v>
      </c>
    </row>
    <row r="117" spans="1:5" x14ac:dyDescent="0.2">
      <c r="A117">
        <v>115</v>
      </c>
      <c r="B117">
        <v>6.0999999999999997E-4</v>
      </c>
      <c r="C117">
        <v>0.35720800000000003</v>
      </c>
      <c r="D117">
        <v>0.35644500000000001</v>
      </c>
      <c r="E117">
        <v>0.38539899999999999</v>
      </c>
    </row>
    <row r="118" spans="1:5" x14ac:dyDescent="0.2">
      <c r="A118">
        <v>116</v>
      </c>
      <c r="B118">
        <v>0.35009800000000002</v>
      </c>
      <c r="C118">
        <v>0.118256</v>
      </c>
      <c r="D118">
        <v>0.11816400000000001</v>
      </c>
      <c r="E118">
        <v>0.38493100000000002</v>
      </c>
    </row>
    <row r="119" spans="1:5" x14ac:dyDescent="0.2">
      <c r="A119">
        <v>117</v>
      </c>
      <c r="B119">
        <v>0.69928000000000001</v>
      </c>
      <c r="C119">
        <v>0.41278100000000001</v>
      </c>
      <c r="D119">
        <v>0.412109</v>
      </c>
      <c r="E119">
        <v>0.38533499999999998</v>
      </c>
    </row>
    <row r="120" spans="1:5" x14ac:dyDescent="0.2">
      <c r="A120">
        <v>118</v>
      </c>
      <c r="B120">
        <v>0.34988399999999997</v>
      </c>
      <c r="C120">
        <v>0.65359500000000004</v>
      </c>
      <c r="D120">
        <v>0.65332000000000001</v>
      </c>
      <c r="E120">
        <v>0.38561800000000002</v>
      </c>
    </row>
    <row r="121" spans="1:5" x14ac:dyDescent="0.2">
      <c r="A121">
        <v>119</v>
      </c>
      <c r="B121">
        <v>1.83E-4</v>
      </c>
      <c r="C121">
        <v>0.35730000000000001</v>
      </c>
      <c r="D121">
        <v>0.35644500000000001</v>
      </c>
      <c r="E121">
        <v>0.38497700000000001</v>
      </c>
    </row>
    <row r="122" spans="1:5" x14ac:dyDescent="0.2">
      <c r="A122">
        <v>120</v>
      </c>
      <c r="B122">
        <v>0.34988399999999997</v>
      </c>
      <c r="C122">
        <v>0.118256</v>
      </c>
      <c r="D122">
        <v>0.11816400000000001</v>
      </c>
      <c r="E122">
        <v>0.38442999999999999</v>
      </c>
    </row>
    <row r="123" spans="1:5" x14ac:dyDescent="0.2">
      <c r="A123">
        <v>121</v>
      </c>
      <c r="B123">
        <v>0.69924900000000001</v>
      </c>
      <c r="C123">
        <v>0.41275000000000001</v>
      </c>
      <c r="D123">
        <v>0.412109</v>
      </c>
      <c r="E123">
        <v>0.38480700000000001</v>
      </c>
    </row>
    <row r="124" spans="1:5" x14ac:dyDescent="0.2">
      <c r="A124">
        <v>122</v>
      </c>
      <c r="B124">
        <v>0.349854</v>
      </c>
      <c r="C124">
        <v>0.65185499999999996</v>
      </c>
      <c r="D124">
        <v>0.65136700000000003</v>
      </c>
      <c r="E124">
        <v>0.38511299999999998</v>
      </c>
    </row>
    <row r="125" spans="1:5" x14ac:dyDescent="0.2">
      <c r="A125">
        <v>123</v>
      </c>
      <c r="B125">
        <v>6.7100000000000005E-4</v>
      </c>
      <c r="C125">
        <v>0.357178</v>
      </c>
      <c r="D125">
        <v>0.35644500000000001</v>
      </c>
      <c r="E125">
        <v>0.38454899999999997</v>
      </c>
    </row>
    <row r="126" spans="1:5" x14ac:dyDescent="0.2">
      <c r="A126">
        <v>124</v>
      </c>
      <c r="B126">
        <v>0.35006700000000002</v>
      </c>
      <c r="C126">
        <v>0.115906</v>
      </c>
      <c r="D126">
        <v>0.115234</v>
      </c>
      <c r="E126">
        <v>0.38411899999999999</v>
      </c>
    </row>
    <row r="127" spans="1:5" x14ac:dyDescent="0.2">
      <c r="A127">
        <v>125</v>
      </c>
      <c r="B127">
        <v>0.69979899999999995</v>
      </c>
      <c r="C127">
        <v>0.41268899999999997</v>
      </c>
      <c r="D127">
        <v>0.412109</v>
      </c>
      <c r="E127">
        <v>0.38464399999999999</v>
      </c>
    </row>
    <row r="128" spans="1:5" x14ac:dyDescent="0.2">
      <c r="A128">
        <v>126</v>
      </c>
      <c r="B128">
        <v>0.34994500000000001</v>
      </c>
      <c r="C128">
        <v>0.65142800000000001</v>
      </c>
      <c r="D128">
        <v>0.65136700000000003</v>
      </c>
      <c r="E128">
        <v>0.38511800000000002</v>
      </c>
    </row>
    <row r="129" spans="1:5" x14ac:dyDescent="0.2">
      <c r="A129">
        <v>127</v>
      </c>
      <c r="B129">
        <v>8.8500000000000004E-4</v>
      </c>
      <c r="C129">
        <v>0.35720800000000003</v>
      </c>
      <c r="D129">
        <v>0.35644500000000001</v>
      </c>
      <c r="E129">
        <v>0.38472099999999998</v>
      </c>
    </row>
    <row r="130" spans="1:5" x14ac:dyDescent="0.2">
      <c r="A130">
        <v>128</v>
      </c>
      <c r="B130">
        <v>0.350159</v>
      </c>
      <c r="C130">
        <v>0.117767</v>
      </c>
      <c r="D130">
        <v>0.117188</v>
      </c>
      <c r="E130">
        <v>0.38444600000000001</v>
      </c>
    </row>
    <row r="131" spans="1:5" x14ac:dyDescent="0.2">
      <c r="A131">
        <v>129</v>
      </c>
      <c r="B131">
        <v>0.69967699999999999</v>
      </c>
      <c r="C131">
        <v>0.41278100000000001</v>
      </c>
      <c r="D131">
        <v>0.412109</v>
      </c>
      <c r="E131">
        <v>0.38509199999999999</v>
      </c>
    </row>
    <row r="132" spans="1:5" x14ac:dyDescent="0.2">
      <c r="A132">
        <v>130</v>
      </c>
      <c r="B132">
        <v>0.35012799999999999</v>
      </c>
      <c r="C132">
        <v>0.65216099999999999</v>
      </c>
      <c r="D132">
        <v>0.65136700000000003</v>
      </c>
      <c r="E132">
        <v>0.38564100000000001</v>
      </c>
    </row>
    <row r="133" spans="1:5" x14ac:dyDescent="0.2">
      <c r="A133">
        <v>131</v>
      </c>
      <c r="B133">
        <v>6.0999999999999997E-4</v>
      </c>
      <c r="C133">
        <v>0.35720800000000003</v>
      </c>
      <c r="D133">
        <v>0.35644500000000001</v>
      </c>
      <c r="E133">
        <v>0.38525599999999999</v>
      </c>
    </row>
    <row r="134" spans="1:5" x14ac:dyDescent="0.2">
      <c r="A134">
        <v>132</v>
      </c>
      <c r="B134">
        <v>0.35009800000000002</v>
      </c>
      <c r="C134">
        <v>0.118225</v>
      </c>
      <c r="D134">
        <v>0.11816400000000001</v>
      </c>
      <c r="E134">
        <v>0.38492799999999999</v>
      </c>
    </row>
    <row r="135" spans="1:5" x14ac:dyDescent="0.2">
      <c r="A135">
        <v>133</v>
      </c>
      <c r="B135">
        <v>0.69928000000000001</v>
      </c>
      <c r="C135">
        <v>0.41278100000000001</v>
      </c>
      <c r="D135">
        <v>0.412109</v>
      </c>
      <c r="E135">
        <v>0.38545400000000002</v>
      </c>
    </row>
    <row r="136" spans="1:5" x14ac:dyDescent="0.2">
      <c r="A136">
        <v>134</v>
      </c>
      <c r="B136">
        <v>0.34988399999999997</v>
      </c>
      <c r="C136">
        <v>0.65368700000000002</v>
      </c>
      <c r="D136">
        <v>0.65332000000000001</v>
      </c>
      <c r="E136">
        <v>0.38582899999999998</v>
      </c>
    </row>
    <row r="137" spans="1:5" x14ac:dyDescent="0.2">
      <c r="A137">
        <v>135</v>
      </c>
      <c r="B137">
        <v>9.2E-5</v>
      </c>
      <c r="C137">
        <v>0.35730000000000001</v>
      </c>
      <c r="D137">
        <v>0.35644500000000001</v>
      </c>
      <c r="E137">
        <v>0.385237</v>
      </c>
    </row>
    <row r="138" spans="1:5" x14ac:dyDescent="0.2">
      <c r="A138">
        <v>136</v>
      </c>
      <c r="B138">
        <v>0.35000599999999998</v>
      </c>
      <c r="C138">
        <v>0.11853</v>
      </c>
      <c r="D138">
        <v>0.11816400000000001</v>
      </c>
      <c r="E138">
        <v>0.38469599999999998</v>
      </c>
    </row>
    <row r="139" spans="1:5" x14ac:dyDescent="0.2">
      <c r="A139">
        <v>137</v>
      </c>
      <c r="B139">
        <v>0.69912700000000005</v>
      </c>
      <c r="C139">
        <v>0.41275000000000001</v>
      </c>
      <c r="D139">
        <v>0.412109</v>
      </c>
      <c r="E139">
        <v>0.38503900000000002</v>
      </c>
    </row>
    <row r="140" spans="1:5" x14ac:dyDescent="0.2">
      <c r="A140">
        <v>138</v>
      </c>
      <c r="B140">
        <v>0.349823</v>
      </c>
      <c r="C140">
        <v>0.65216099999999999</v>
      </c>
      <c r="D140">
        <v>0.65136700000000003</v>
      </c>
      <c r="E140">
        <v>0.38528699999999999</v>
      </c>
    </row>
    <row r="141" spans="1:5" x14ac:dyDescent="0.2">
      <c r="A141">
        <v>139</v>
      </c>
      <c r="B141">
        <v>3.0499999999999999E-4</v>
      </c>
      <c r="C141">
        <v>0.357178</v>
      </c>
      <c r="D141">
        <v>0.35644500000000001</v>
      </c>
      <c r="E141">
        <v>0.38464999999999999</v>
      </c>
    </row>
    <row r="142" spans="1:5" x14ac:dyDescent="0.2">
      <c r="A142">
        <v>140</v>
      </c>
      <c r="B142">
        <v>0.349823</v>
      </c>
      <c r="C142">
        <v>0.11770600000000001</v>
      </c>
      <c r="D142">
        <v>0.117188</v>
      </c>
      <c r="E142">
        <v>0.38414999999999999</v>
      </c>
    </row>
    <row r="143" spans="1:5" x14ac:dyDescent="0.2">
      <c r="A143">
        <v>141</v>
      </c>
      <c r="B143">
        <v>0.69937099999999996</v>
      </c>
      <c r="C143">
        <v>0.41275000000000001</v>
      </c>
      <c r="D143">
        <v>0.412109</v>
      </c>
      <c r="E143">
        <v>0.38461800000000002</v>
      </c>
    </row>
    <row r="144" spans="1:5" x14ac:dyDescent="0.2">
      <c r="A144">
        <v>142</v>
      </c>
      <c r="B144">
        <v>0.34988399999999997</v>
      </c>
      <c r="C144">
        <v>0.65170300000000003</v>
      </c>
      <c r="D144">
        <v>0.65136700000000003</v>
      </c>
      <c r="E144">
        <v>0.38505099999999998</v>
      </c>
    </row>
    <row r="145" spans="1:5" x14ac:dyDescent="0.2">
      <c r="A145">
        <v>143</v>
      </c>
      <c r="B145">
        <v>7.0200000000000004E-4</v>
      </c>
      <c r="C145">
        <v>0.357178</v>
      </c>
      <c r="D145">
        <v>0.35644500000000001</v>
      </c>
      <c r="E145">
        <v>0.38463199999999997</v>
      </c>
    </row>
    <row r="146" spans="1:5" x14ac:dyDescent="0.2">
      <c r="A146">
        <v>144</v>
      </c>
      <c r="B146">
        <v>0.35009800000000002</v>
      </c>
      <c r="C146">
        <v>0.116302</v>
      </c>
      <c r="D146">
        <v>0.11621099999999999</v>
      </c>
      <c r="E146">
        <v>0.384349</v>
      </c>
    </row>
    <row r="147" spans="1:5" x14ac:dyDescent="0.2">
      <c r="A147">
        <v>145</v>
      </c>
      <c r="B147">
        <v>0.69992100000000002</v>
      </c>
      <c r="C147">
        <v>0.412659</v>
      </c>
      <c r="D147">
        <v>0.412109</v>
      </c>
      <c r="E147">
        <v>0.38500099999999998</v>
      </c>
    </row>
    <row r="148" spans="1:5" x14ac:dyDescent="0.2">
      <c r="A148">
        <v>146</v>
      </c>
      <c r="B148">
        <v>0.34997600000000001</v>
      </c>
      <c r="C148">
        <v>0.65142800000000001</v>
      </c>
      <c r="D148">
        <v>0.65136700000000003</v>
      </c>
      <c r="E148">
        <v>0.38556200000000002</v>
      </c>
    </row>
    <row r="149" spans="1:5" x14ac:dyDescent="0.2">
      <c r="A149">
        <v>147</v>
      </c>
      <c r="B149">
        <v>8.5400000000000005E-4</v>
      </c>
      <c r="C149">
        <v>0.35720800000000003</v>
      </c>
      <c r="D149">
        <v>0.35644500000000001</v>
      </c>
      <c r="E149">
        <v>0.38520300000000002</v>
      </c>
    </row>
    <row r="150" spans="1:5" x14ac:dyDescent="0.2">
      <c r="A150">
        <v>148</v>
      </c>
      <c r="B150">
        <v>0.35012799999999999</v>
      </c>
      <c r="C150">
        <v>0.117828</v>
      </c>
      <c r="D150">
        <v>0.117188</v>
      </c>
      <c r="E150">
        <v>0.384909</v>
      </c>
    </row>
    <row r="151" spans="1:5" x14ac:dyDescent="0.2">
      <c r="A151">
        <v>149</v>
      </c>
      <c r="B151">
        <v>0.69964599999999999</v>
      </c>
      <c r="C151">
        <v>0.41278100000000001</v>
      </c>
      <c r="D151">
        <v>0.412109</v>
      </c>
      <c r="E151">
        <v>0.38548500000000002</v>
      </c>
    </row>
    <row r="152" spans="1:5" x14ac:dyDescent="0.2">
      <c r="A152">
        <v>150</v>
      </c>
      <c r="B152">
        <v>0.350159</v>
      </c>
      <c r="C152">
        <v>0.65231300000000003</v>
      </c>
      <c r="D152">
        <v>0.65136700000000003</v>
      </c>
      <c r="E152">
        <v>0.38592199999999999</v>
      </c>
    </row>
    <row r="153" spans="1:5" x14ac:dyDescent="0.2">
      <c r="A153">
        <v>151</v>
      </c>
      <c r="B153">
        <v>6.0999999999999997E-4</v>
      </c>
      <c r="C153">
        <v>0.35720800000000003</v>
      </c>
      <c r="D153">
        <v>0.35644500000000001</v>
      </c>
      <c r="E153">
        <v>0.385403</v>
      </c>
    </row>
    <row r="154" spans="1:5" x14ac:dyDescent="0.2">
      <c r="A154">
        <v>152</v>
      </c>
      <c r="B154">
        <v>0.35009800000000002</v>
      </c>
      <c r="C154">
        <v>0.118256</v>
      </c>
      <c r="D154">
        <v>0.11816400000000001</v>
      </c>
      <c r="E154">
        <v>0.38493699999999997</v>
      </c>
    </row>
    <row r="155" spans="1:5" x14ac:dyDescent="0.2">
      <c r="A155">
        <v>153</v>
      </c>
      <c r="B155">
        <v>0.69928000000000001</v>
      </c>
      <c r="C155">
        <v>0.41278100000000001</v>
      </c>
      <c r="D155">
        <v>0.412109</v>
      </c>
      <c r="E155">
        <v>0.38534000000000002</v>
      </c>
    </row>
    <row r="156" spans="1:5" x14ac:dyDescent="0.2">
      <c r="A156">
        <v>154</v>
      </c>
      <c r="B156">
        <v>0.34988399999999997</v>
      </c>
      <c r="C156">
        <v>0.65362500000000001</v>
      </c>
      <c r="D156">
        <v>0.65332000000000001</v>
      </c>
      <c r="E156">
        <v>0.38562400000000002</v>
      </c>
    </row>
    <row r="157" spans="1:5" x14ac:dyDescent="0.2">
      <c r="A157">
        <v>155</v>
      </c>
      <c r="B157">
        <v>1.83E-4</v>
      </c>
      <c r="C157">
        <v>0.35730000000000001</v>
      </c>
      <c r="D157">
        <v>0.35644500000000001</v>
      </c>
      <c r="E157">
        <v>0.38498300000000002</v>
      </c>
    </row>
    <row r="158" spans="1:5" x14ac:dyDescent="0.2">
      <c r="A158">
        <v>156</v>
      </c>
      <c r="B158">
        <v>0.34988399999999997</v>
      </c>
      <c r="C158">
        <v>0.118286</v>
      </c>
      <c r="D158">
        <v>0.11816400000000001</v>
      </c>
      <c r="E158">
        <v>0.384434</v>
      </c>
    </row>
    <row r="159" spans="1:5" x14ac:dyDescent="0.2">
      <c r="A159">
        <v>157</v>
      </c>
      <c r="B159">
        <v>0.69924900000000001</v>
      </c>
      <c r="C159">
        <v>0.41275000000000001</v>
      </c>
      <c r="D159">
        <v>0.412109</v>
      </c>
      <c r="E159">
        <v>0.38480900000000001</v>
      </c>
    </row>
    <row r="160" spans="1:5" x14ac:dyDescent="0.2">
      <c r="A160">
        <v>158</v>
      </c>
      <c r="B160">
        <v>0.349854</v>
      </c>
      <c r="C160">
        <v>0.65188599999999997</v>
      </c>
      <c r="D160">
        <v>0.65136700000000003</v>
      </c>
      <c r="E160">
        <v>0.38511299999999998</v>
      </c>
    </row>
    <row r="161" spans="1:5" x14ac:dyDescent="0.2">
      <c r="A161">
        <v>159</v>
      </c>
      <c r="B161">
        <v>6.4099999999999997E-4</v>
      </c>
      <c r="C161">
        <v>0.357178</v>
      </c>
      <c r="D161">
        <v>0.35644500000000001</v>
      </c>
      <c r="E161">
        <v>0.38454700000000003</v>
      </c>
    </row>
    <row r="162" spans="1:5" x14ac:dyDescent="0.2">
      <c r="A162">
        <v>160</v>
      </c>
      <c r="B162">
        <v>0.35003699999999999</v>
      </c>
      <c r="C162">
        <v>0.115845</v>
      </c>
      <c r="D162">
        <v>0.115234</v>
      </c>
      <c r="E162">
        <v>0.38411499999999998</v>
      </c>
    </row>
    <row r="163" spans="1:5" x14ac:dyDescent="0.2">
      <c r="A163">
        <v>161</v>
      </c>
      <c r="B163">
        <v>0.69976799999999995</v>
      </c>
      <c r="C163">
        <v>0.41268899999999997</v>
      </c>
      <c r="D163">
        <v>0.412109</v>
      </c>
      <c r="E163">
        <v>0.38463900000000001</v>
      </c>
    </row>
    <row r="164" spans="1:5" x14ac:dyDescent="0.2">
      <c r="A164">
        <v>162</v>
      </c>
      <c r="B164">
        <v>0.34994500000000001</v>
      </c>
      <c r="C164">
        <v>0.65145900000000001</v>
      </c>
      <c r="D164">
        <v>0.65136700000000003</v>
      </c>
      <c r="E164">
        <v>0.38511200000000001</v>
      </c>
    </row>
    <row r="165" spans="1:5" x14ac:dyDescent="0.2">
      <c r="A165">
        <v>163</v>
      </c>
      <c r="B165">
        <v>8.8500000000000004E-4</v>
      </c>
      <c r="C165">
        <v>0.35720800000000003</v>
      </c>
      <c r="D165">
        <v>0.35644500000000001</v>
      </c>
      <c r="E165">
        <v>0.384714</v>
      </c>
    </row>
    <row r="166" spans="1:5" x14ac:dyDescent="0.2">
      <c r="A166">
        <v>164</v>
      </c>
      <c r="B166">
        <v>0.350159</v>
      </c>
      <c r="C166">
        <v>0.117767</v>
      </c>
      <c r="D166">
        <v>0.117188</v>
      </c>
      <c r="E166">
        <v>0.38444</v>
      </c>
    </row>
    <row r="167" spans="1:5" x14ac:dyDescent="0.2">
      <c r="A167">
        <v>165</v>
      </c>
      <c r="B167">
        <v>0.69967699999999999</v>
      </c>
      <c r="C167">
        <v>0.41278100000000001</v>
      </c>
      <c r="D167">
        <v>0.412109</v>
      </c>
      <c r="E167">
        <v>0.38508700000000001</v>
      </c>
    </row>
    <row r="168" spans="1:5" x14ac:dyDescent="0.2">
      <c r="A168">
        <v>166</v>
      </c>
      <c r="B168">
        <v>0.35012799999999999</v>
      </c>
      <c r="C168">
        <v>0.65212999999999999</v>
      </c>
      <c r="D168">
        <v>0.65136700000000003</v>
      </c>
      <c r="E168">
        <v>0.38563799999999998</v>
      </c>
    </row>
    <row r="169" spans="1:5" x14ac:dyDescent="0.2">
      <c r="A169">
        <v>167</v>
      </c>
      <c r="B169">
        <v>6.4099999999999997E-4</v>
      </c>
      <c r="C169">
        <v>0.35720800000000003</v>
      </c>
      <c r="D169">
        <v>0.35644500000000001</v>
      </c>
      <c r="E169">
        <v>0.38525599999999999</v>
      </c>
    </row>
    <row r="170" spans="1:5" x14ac:dyDescent="0.2">
      <c r="A170">
        <v>168</v>
      </c>
      <c r="B170">
        <v>0.35009800000000002</v>
      </c>
      <c r="C170">
        <v>0.118225</v>
      </c>
      <c r="D170">
        <v>0.11816400000000001</v>
      </c>
      <c r="E170">
        <v>0.38493100000000002</v>
      </c>
    </row>
    <row r="171" spans="1:5" x14ac:dyDescent="0.2">
      <c r="A171">
        <v>169</v>
      </c>
      <c r="B171">
        <v>0.69928000000000001</v>
      </c>
      <c r="C171">
        <v>0.41278100000000001</v>
      </c>
      <c r="D171">
        <v>0.412109</v>
      </c>
      <c r="E171">
        <v>0.385459</v>
      </c>
    </row>
    <row r="172" spans="1:5" x14ac:dyDescent="0.2">
      <c r="A172">
        <v>170</v>
      </c>
      <c r="B172">
        <v>0.34988399999999997</v>
      </c>
      <c r="C172">
        <v>0.65371699999999999</v>
      </c>
      <c r="D172">
        <v>0.65332000000000001</v>
      </c>
      <c r="E172">
        <v>0.38583600000000001</v>
      </c>
    </row>
    <row r="173" spans="1:5" x14ac:dyDescent="0.2">
      <c r="A173">
        <v>171</v>
      </c>
      <c r="B173">
        <v>1.22E-4</v>
      </c>
      <c r="C173">
        <v>0.35730000000000001</v>
      </c>
      <c r="D173">
        <v>0.35644500000000001</v>
      </c>
      <c r="E173">
        <v>0.38524599999999998</v>
      </c>
    </row>
    <row r="174" spans="1:5" x14ac:dyDescent="0.2">
      <c r="A174">
        <v>172</v>
      </c>
      <c r="B174">
        <v>0.35000599999999998</v>
      </c>
      <c r="C174">
        <v>0.11853</v>
      </c>
      <c r="D174">
        <v>0.11816400000000001</v>
      </c>
      <c r="E174">
        <v>0.38470500000000002</v>
      </c>
    </row>
    <row r="175" spans="1:5" x14ac:dyDescent="0.2">
      <c r="A175">
        <v>173</v>
      </c>
      <c r="B175">
        <v>0.69912700000000005</v>
      </c>
      <c r="C175">
        <v>0.41275000000000001</v>
      </c>
      <c r="D175">
        <v>0.412109</v>
      </c>
      <c r="E175">
        <v>0.38504699999999997</v>
      </c>
    </row>
    <row r="176" spans="1:5" x14ac:dyDescent="0.2">
      <c r="A176">
        <v>174</v>
      </c>
      <c r="B176">
        <v>0.349823</v>
      </c>
      <c r="C176">
        <v>0.65216099999999999</v>
      </c>
      <c r="D176">
        <v>0.65136700000000003</v>
      </c>
      <c r="E176">
        <v>0.38529200000000002</v>
      </c>
    </row>
    <row r="177" spans="1:5" x14ac:dyDescent="0.2">
      <c r="A177">
        <v>175</v>
      </c>
      <c r="B177">
        <v>3.0499999999999999E-4</v>
      </c>
      <c r="C177">
        <v>0.357178</v>
      </c>
      <c r="D177">
        <v>0.35644500000000001</v>
      </c>
      <c r="E177">
        <v>0.38465300000000002</v>
      </c>
    </row>
    <row r="178" spans="1:5" x14ac:dyDescent="0.2">
      <c r="A178">
        <v>176</v>
      </c>
      <c r="B178">
        <v>0.349823</v>
      </c>
      <c r="C178">
        <v>0.11773699999999999</v>
      </c>
      <c r="D178">
        <v>0.117188</v>
      </c>
      <c r="E178">
        <v>0.38415100000000002</v>
      </c>
    </row>
    <row r="179" spans="1:5" x14ac:dyDescent="0.2">
      <c r="A179">
        <v>177</v>
      </c>
      <c r="B179">
        <v>0.69937099999999996</v>
      </c>
      <c r="C179">
        <v>0.41275000000000001</v>
      </c>
      <c r="D179">
        <v>0.412109</v>
      </c>
      <c r="E179">
        <v>0.38461600000000001</v>
      </c>
    </row>
    <row r="180" spans="1:5" x14ac:dyDescent="0.2">
      <c r="A180">
        <v>178</v>
      </c>
      <c r="B180">
        <v>0.34988399999999997</v>
      </c>
      <c r="C180">
        <v>0.65173300000000001</v>
      </c>
      <c r="D180">
        <v>0.65136700000000003</v>
      </c>
      <c r="E180">
        <v>0.38504699999999997</v>
      </c>
    </row>
    <row r="181" spans="1:5" x14ac:dyDescent="0.2">
      <c r="A181">
        <v>179</v>
      </c>
      <c r="B181">
        <v>7.0200000000000004E-4</v>
      </c>
      <c r="C181">
        <v>0.357178</v>
      </c>
      <c r="D181">
        <v>0.35644500000000001</v>
      </c>
      <c r="E181">
        <v>0.38462800000000003</v>
      </c>
    </row>
    <row r="182" spans="1:5" x14ac:dyDescent="0.2">
      <c r="A182">
        <v>180</v>
      </c>
      <c r="B182">
        <v>0.35009800000000002</v>
      </c>
      <c r="C182">
        <v>0.116302</v>
      </c>
      <c r="D182">
        <v>0.11621099999999999</v>
      </c>
      <c r="E182">
        <v>0.38434400000000002</v>
      </c>
    </row>
    <row r="183" spans="1:5" x14ac:dyDescent="0.2">
      <c r="A183">
        <v>181</v>
      </c>
      <c r="B183">
        <v>0.69992100000000002</v>
      </c>
      <c r="C183">
        <v>0.412659</v>
      </c>
      <c r="D183">
        <v>0.412109</v>
      </c>
      <c r="E183">
        <v>0.38499699999999998</v>
      </c>
    </row>
    <row r="184" spans="1:5" x14ac:dyDescent="0.2">
      <c r="A184">
        <v>182</v>
      </c>
      <c r="B184">
        <v>0.34997600000000001</v>
      </c>
      <c r="C184">
        <v>0.65142800000000001</v>
      </c>
      <c r="D184">
        <v>0.65136700000000003</v>
      </c>
      <c r="E184">
        <v>0.38556000000000001</v>
      </c>
    </row>
    <row r="185" spans="1:5" x14ac:dyDescent="0.2">
      <c r="A185">
        <v>183</v>
      </c>
      <c r="B185">
        <v>8.5400000000000005E-4</v>
      </c>
      <c r="C185">
        <v>0.35720800000000003</v>
      </c>
      <c r="D185">
        <v>0.35644500000000001</v>
      </c>
      <c r="E185">
        <v>0.38520100000000002</v>
      </c>
    </row>
    <row r="186" spans="1:5" x14ac:dyDescent="0.2">
      <c r="A186">
        <v>184</v>
      </c>
      <c r="B186">
        <v>0.350159</v>
      </c>
      <c r="C186">
        <v>0.117798</v>
      </c>
      <c r="D186">
        <v>0.117188</v>
      </c>
      <c r="E186">
        <v>0.384909</v>
      </c>
    </row>
    <row r="187" spans="1:5" x14ac:dyDescent="0.2">
      <c r="A187">
        <v>185</v>
      </c>
      <c r="B187">
        <v>0.69967699999999999</v>
      </c>
      <c r="C187">
        <v>0.41278100000000001</v>
      </c>
      <c r="D187">
        <v>0.412109</v>
      </c>
      <c r="E187">
        <v>0.385486</v>
      </c>
    </row>
    <row r="188" spans="1:5" x14ac:dyDescent="0.2">
      <c r="A188">
        <v>186</v>
      </c>
      <c r="B188">
        <v>0.350159</v>
      </c>
      <c r="C188">
        <v>0.65228299999999995</v>
      </c>
      <c r="D188">
        <v>0.65136700000000003</v>
      </c>
      <c r="E188">
        <v>0.38592500000000002</v>
      </c>
    </row>
    <row r="189" spans="1:5" x14ac:dyDescent="0.2">
      <c r="A189">
        <v>187</v>
      </c>
      <c r="B189">
        <v>6.0999999999999997E-4</v>
      </c>
      <c r="C189">
        <v>0.35720800000000003</v>
      </c>
      <c r="D189">
        <v>0.35644500000000001</v>
      </c>
      <c r="E189">
        <v>0.385407</v>
      </c>
    </row>
    <row r="190" spans="1:5" x14ac:dyDescent="0.2">
      <c r="A190">
        <v>188</v>
      </c>
      <c r="B190">
        <v>0.35009800000000002</v>
      </c>
      <c r="C190">
        <v>0.118256</v>
      </c>
      <c r="D190">
        <v>0.11816400000000001</v>
      </c>
      <c r="E190">
        <v>0.38494299999999998</v>
      </c>
    </row>
    <row r="191" spans="1:5" x14ac:dyDescent="0.2">
      <c r="A191">
        <v>189</v>
      </c>
      <c r="B191">
        <v>0.69928000000000001</v>
      </c>
      <c r="C191">
        <v>0.41278100000000001</v>
      </c>
      <c r="D191">
        <v>0.412109</v>
      </c>
      <c r="E191">
        <v>0.38534800000000002</v>
      </c>
    </row>
    <row r="192" spans="1:5" x14ac:dyDescent="0.2">
      <c r="A192">
        <v>190</v>
      </c>
      <c r="B192">
        <v>0.34988399999999997</v>
      </c>
      <c r="C192">
        <v>0.65362500000000001</v>
      </c>
      <c r="D192">
        <v>0.65332000000000001</v>
      </c>
      <c r="E192">
        <v>0.385633</v>
      </c>
    </row>
    <row r="193" spans="1:5" x14ac:dyDescent="0.2">
      <c r="A193">
        <v>191</v>
      </c>
      <c r="B193">
        <v>3.1000000000000001E-5</v>
      </c>
      <c r="C193">
        <v>0.35730000000000001</v>
      </c>
      <c r="D193">
        <v>0.35644500000000001</v>
      </c>
      <c r="E193">
        <v>0.384992</v>
      </c>
    </row>
    <row r="194" spans="1:5" x14ac:dyDescent="0.2">
      <c r="A194">
        <v>192</v>
      </c>
      <c r="B194">
        <v>0.35000599999999998</v>
      </c>
      <c r="C194">
        <v>0.11853</v>
      </c>
      <c r="D194">
        <v>0.11816400000000001</v>
      </c>
      <c r="E194">
        <v>0.38444400000000001</v>
      </c>
    </row>
    <row r="195" spans="1:5" x14ac:dyDescent="0.2">
      <c r="A195">
        <v>193</v>
      </c>
      <c r="B195">
        <v>0.69912700000000005</v>
      </c>
      <c r="C195">
        <v>0.41275000000000001</v>
      </c>
      <c r="D195">
        <v>0.412109</v>
      </c>
      <c r="E195">
        <v>0.38481900000000002</v>
      </c>
    </row>
    <row r="196" spans="1:5" x14ac:dyDescent="0.2">
      <c r="A196">
        <v>194</v>
      </c>
      <c r="B196">
        <v>0.349823</v>
      </c>
      <c r="C196">
        <v>0.65212999999999999</v>
      </c>
      <c r="D196">
        <v>0.65136700000000003</v>
      </c>
      <c r="E196">
        <v>0.38512200000000002</v>
      </c>
    </row>
    <row r="197" spans="1:5" x14ac:dyDescent="0.2">
      <c r="A197">
        <v>195</v>
      </c>
      <c r="B197">
        <v>3.3599999999999998E-4</v>
      </c>
      <c r="C197">
        <v>0.357178</v>
      </c>
      <c r="D197">
        <v>0.35644500000000001</v>
      </c>
      <c r="E197">
        <v>0.38455299999999998</v>
      </c>
    </row>
    <row r="198" spans="1:5" x14ac:dyDescent="0.2">
      <c r="A198">
        <v>196</v>
      </c>
      <c r="B198">
        <v>0.349823</v>
      </c>
      <c r="C198">
        <v>0.117645</v>
      </c>
      <c r="D198">
        <v>0.117188</v>
      </c>
      <c r="E198">
        <v>0.38412000000000002</v>
      </c>
    </row>
    <row r="199" spans="1:5" x14ac:dyDescent="0.2">
      <c r="A199">
        <v>197</v>
      </c>
      <c r="B199">
        <v>0.69937099999999996</v>
      </c>
      <c r="C199">
        <v>0.41275000000000001</v>
      </c>
      <c r="D199">
        <v>0.412109</v>
      </c>
      <c r="E199">
        <v>0.38463900000000001</v>
      </c>
    </row>
    <row r="200" spans="1:5" x14ac:dyDescent="0.2">
      <c r="A200">
        <v>198</v>
      </c>
      <c r="B200">
        <v>0.34988399999999997</v>
      </c>
      <c r="C200">
        <v>0.65170300000000003</v>
      </c>
      <c r="D200">
        <v>0.65136700000000003</v>
      </c>
      <c r="E200">
        <v>0.385106</v>
      </c>
    </row>
    <row r="201" spans="1:5" x14ac:dyDescent="0.2">
      <c r="A201">
        <v>199</v>
      </c>
      <c r="B201">
        <v>7.0200000000000004E-4</v>
      </c>
      <c r="C201">
        <v>0.357178</v>
      </c>
      <c r="D201">
        <v>0.35644500000000001</v>
      </c>
      <c r="E201">
        <v>0.38470199999999999</v>
      </c>
    </row>
    <row r="202" spans="1:5" x14ac:dyDescent="0.2">
      <c r="A202">
        <v>200</v>
      </c>
      <c r="B202">
        <v>0.34997600000000001</v>
      </c>
      <c r="C202">
        <v>0.115356</v>
      </c>
      <c r="D202">
        <v>0.115234</v>
      </c>
      <c r="E202">
        <v>0.38441599999999998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DFC7-E0E6-EA46-B57E-9798279B41AE}">
  <dimension ref="A1:U202"/>
  <sheetViews>
    <sheetView workbookViewId="0">
      <selection activeCell="S30" sqref="S30"/>
    </sheetView>
  </sheetViews>
  <sheetFormatPr baseColWidth="10" defaultColWidth="8.83203125" defaultRowHeight="15" x14ac:dyDescent="0.2"/>
  <cols>
    <col min="1" max="1" width="4.1640625" bestFit="1" customWidth="1"/>
    <col min="2" max="5" width="8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 s="2"/>
    </row>
    <row r="3" spans="1:21" x14ac:dyDescent="0.2">
      <c r="A3">
        <v>1</v>
      </c>
      <c r="B3">
        <v>0.40472399999999997</v>
      </c>
      <c r="C3">
        <v>0.118591</v>
      </c>
      <c r="D3">
        <v>0.11816400000000001</v>
      </c>
      <c r="E3">
        <v>0</v>
      </c>
    </row>
    <row r="4" spans="1:21" x14ac:dyDescent="0.2">
      <c r="A4">
        <v>2</v>
      </c>
      <c r="B4">
        <v>0.45812999999999998</v>
      </c>
      <c r="C4">
        <v>0.391571</v>
      </c>
      <c r="D4">
        <v>0.390625</v>
      </c>
      <c r="E4">
        <f>0.000154</f>
        <v>1.54E-4</v>
      </c>
    </row>
    <row r="5" spans="1:21" x14ac:dyDescent="0.2">
      <c r="A5">
        <v>3</v>
      </c>
      <c r="B5">
        <v>0.50888100000000003</v>
      </c>
      <c r="C5">
        <v>0.49899300000000002</v>
      </c>
      <c r="D5">
        <v>0.49804700000000002</v>
      </c>
      <c r="E5">
        <f>0.000817</f>
        <v>8.1700000000000002E-4</v>
      </c>
    </row>
    <row r="6" spans="1:21" x14ac:dyDescent="0.2">
      <c r="A6">
        <v>4</v>
      </c>
      <c r="B6">
        <v>0.55569500000000005</v>
      </c>
      <c r="C6">
        <v>0.55911299999999997</v>
      </c>
      <c r="D6">
        <v>0.55859400000000003</v>
      </c>
      <c r="E6">
        <f>0.001987</f>
        <v>1.9870000000000001E-3</v>
      </c>
    </row>
    <row r="7" spans="1:21" x14ac:dyDescent="0.2">
      <c r="A7">
        <v>5</v>
      </c>
      <c r="B7">
        <v>0.59747300000000003</v>
      </c>
      <c r="C7">
        <v>0.610626</v>
      </c>
      <c r="D7">
        <v>0.61035200000000001</v>
      </c>
      <c r="E7">
        <f>0.003081</f>
        <v>3.081E-3</v>
      </c>
    </row>
    <row r="8" spans="1:21" x14ac:dyDescent="0.2">
      <c r="A8">
        <v>6</v>
      </c>
      <c r="B8">
        <v>0.63311799999999996</v>
      </c>
      <c r="C8">
        <v>0.65637199999999996</v>
      </c>
      <c r="D8">
        <v>0.65625</v>
      </c>
      <c r="E8">
        <f>0.002907</f>
        <v>2.9069999999999999E-3</v>
      </c>
    </row>
    <row r="9" spans="1:21" x14ac:dyDescent="0.2">
      <c r="A9">
        <v>7</v>
      </c>
      <c r="B9">
        <v>0.66180399999999995</v>
      </c>
      <c r="C9">
        <v>0.69540400000000002</v>
      </c>
      <c r="D9">
        <v>0.69531200000000004</v>
      </c>
      <c r="E9">
        <f>0.000304</f>
        <v>3.0400000000000002E-4</v>
      </c>
    </row>
    <row r="10" spans="1:21" x14ac:dyDescent="0.2">
      <c r="A10">
        <v>8</v>
      </c>
      <c r="B10">
        <v>0.68279999999999996</v>
      </c>
      <c r="C10">
        <v>0.72680699999999998</v>
      </c>
      <c r="D10">
        <v>0.72656200000000004</v>
      </c>
      <c r="E10">
        <v>4.5170000000000002E-3</v>
      </c>
    </row>
    <row r="11" spans="1:21" x14ac:dyDescent="0.2">
      <c r="A11">
        <v>9</v>
      </c>
      <c r="B11">
        <v>0.69561799999999996</v>
      </c>
      <c r="C11">
        <v>0.74978599999999995</v>
      </c>
      <c r="D11">
        <v>0.74902299999999999</v>
      </c>
      <c r="E11">
        <v>8.9309999999999997E-3</v>
      </c>
    </row>
    <row r="12" spans="1:21" x14ac:dyDescent="0.2">
      <c r="A12">
        <v>10</v>
      </c>
      <c r="B12">
        <v>0.69995099999999999</v>
      </c>
      <c r="C12">
        <v>0.76379399999999997</v>
      </c>
      <c r="D12">
        <v>0.76367200000000002</v>
      </c>
      <c r="E12">
        <v>8.5170000000000003E-3</v>
      </c>
    </row>
    <row r="13" spans="1:21" x14ac:dyDescent="0.2">
      <c r="A13">
        <v>11</v>
      </c>
      <c r="B13">
        <v>0.69564800000000004</v>
      </c>
      <c r="C13">
        <v>0.76849400000000001</v>
      </c>
      <c r="D13">
        <v>0.76757799999999998</v>
      </c>
      <c r="E13">
        <f>0.000164</f>
        <v>1.64E-4</v>
      </c>
    </row>
    <row r="14" spans="1:21" x14ac:dyDescent="0.2">
      <c r="A14">
        <v>12</v>
      </c>
      <c r="B14">
        <v>0.68283099999999997</v>
      </c>
      <c r="C14">
        <v>0.763733</v>
      </c>
      <c r="D14">
        <v>0.76367200000000002</v>
      </c>
      <c r="E14">
        <f>0.015768</f>
        <v>1.5768000000000001E-2</v>
      </c>
      <c r="U14" s="1"/>
    </row>
    <row r="15" spans="1:21" x14ac:dyDescent="0.2">
      <c r="A15">
        <v>13</v>
      </c>
      <c r="B15">
        <v>0.66183499999999995</v>
      </c>
      <c r="C15">
        <v>0.74963400000000002</v>
      </c>
      <c r="D15">
        <v>0.74902299999999999</v>
      </c>
      <c r="E15">
        <f>0.029773</f>
        <v>2.9773000000000001E-2</v>
      </c>
    </row>
    <row r="16" spans="1:21" x14ac:dyDescent="0.2">
      <c r="A16">
        <v>14</v>
      </c>
      <c r="B16">
        <v>0.63311799999999996</v>
      </c>
      <c r="C16">
        <v>0.72656200000000004</v>
      </c>
      <c r="D16">
        <v>0.72656200000000004</v>
      </c>
      <c r="E16">
        <f>0.027779</f>
        <v>2.7779000000000002E-2</v>
      </c>
    </row>
    <row r="17" spans="1:5" x14ac:dyDescent="0.2">
      <c r="A17">
        <v>15</v>
      </c>
      <c r="B17">
        <v>0.59744299999999995</v>
      </c>
      <c r="C17">
        <v>0.69506800000000002</v>
      </c>
      <c r="D17">
        <v>0.69433599999999995</v>
      </c>
      <c r="E17">
        <v>5.1500000000000001E-3</v>
      </c>
    </row>
    <row r="18" spans="1:5" x14ac:dyDescent="0.2">
      <c r="A18">
        <v>16</v>
      </c>
      <c r="B18">
        <v>0.55569500000000005</v>
      </c>
      <c r="C18">
        <v>0.655945</v>
      </c>
      <c r="D18">
        <v>0.65527299999999999</v>
      </c>
      <c r="E18">
        <v>7.7337000000000003E-2</v>
      </c>
    </row>
    <row r="19" spans="1:5" x14ac:dyDescent="0.2">
      <c r="A19">
        <v>17</v>
      </c>
      <c r="B19">
        <v>0.50885000000000002</v>
      </c>
      <c r="C19">
        <v>0.61013799999999996</v>
      </c>
      <c r="D19">
        <v>0.609375</v>
      </c>
      <c r="E19">
        <v>0.18541199999999999</v>
      </c>
    </row>
    <row r="20" spans="1:5" x14ac:dyDescent="0.2">
      <c r="A20">
        <v>18</v>
      </c>
      <c r="B20">
        <v>0.45812999999999998</v>
      </c>
      <c r="C20">
        <v>0.55880700000000005</v>
      </c>
      <c r="D20">
        <v>0.55859400000000003</v>
      </c>
      <c r="E20">
        <v>0.31428299999999998</v>
      </c>
    </row>
    <row r="21" spans="1:5" x14ac:dyDescent="0.2">
      <c r="A21">
        <v>19</v>
      </c>
      <c r="B21">
        <v>0.40472399999999997</v>
      </c>
      <c r="C21">
        <v>0.50320399999999998</v>
      </c>
      <c r="D21">
        <v>0.50292999999999999</v>
      </c>
      <c r="E21">
        <v>0.442691</v>
      </c>
    </row>
    <row r="22" spans="1:5" x14ac:dyDescent="0.2">
      <c r="A22">
        <v>20</v>
      </c>
      <c r="B22">
        <v>0.34997600000000001</v>
      </c>
      <c r="C22">
        <v>0.44467200000000001</v>
      </c>
      <c r="D22">
        <v>0.44433600000000001</v>
      </c>
      <c r="E22">
        <v>0.55155200000000004</v>
      </c>
    </row>
    <row r="23" spans="1:5" x14ac:dyDescent="0.2">
      <c r="A23">
        <v>21</v>
      </c>
      <c r="B23">
        <v>0.29522700000000002</v>
      </c>
      <c r="C23">
        <v>0.38467400000000002</v>
      </c>
      <c r="D23">
        <v>0.38378899999999999</v>
      </c>
      <c r="E23">
        <v>0.63071699999999997</v>
      </c>
    </row>
    <row r="24" spans="1:5" x14ac:dyDescent="0.2">
      <c r="A24">
        <v>22</v>
      </c>
      <c r="B24">
        <v>0.24185200000000001</v>
      </c>
      <c r="C24">
        <v>0.32470700000000002</v>
      </c>
      <c r="D24">
        <v>0.32421899999999998</v>
      </c>
      <c r="E24">
        <v>0.68090799999999996</v>
      </c>
    </row>
    <row r="25" spans="1:5" x14ac:dyDescent="0.2">
      <c r="A25">
        <v>23</v>
      </c>
      <c r="B25">
        <v>0.19110099999999999</v>
      </c>
      <c r="C25">
        <v>0.26620500000000002</v>
      </c>
      <c r="D25">
        <v>0.265625</v>
      </c>
      <c r="E25">
        <v>0.71052800000000005</v>
      </c>
    </row>
    <row r="26" spans="1:5" x14ac:dyDescent="0.2">
      <c r="A26">
        <v>24</v>
      </c>
      <c r="B26">
        <v>0.144287</v>
      </c>
      <c r="C26">
        <v>0.21063200000000001</v>
      </c>
      <c r="D26">
        <v>0.20996100000000001</v>
      </c>
      <c r="E26">
        <v>0.72967899999999997</v>
      </c>
    </row>
    <row r="27" spans="1:5" x14ac:dyDescent="0.2">
      <c r="A27">
        <v>25</v>
      </c>
      <c r="B27">
        <v>0.10253900000000001</v>
      </c>
      <c r="C27">
        <v>0.159332</v>
      </c>
      <c r="D27">
        <v>0.15917999999999999</v>
      </c>
      <c r="E27">
        <v>0.74501799999999996</v>
      </c>
    </row>
    <row r="28" spans="1:5" x14ac:dyDescent="0.2">
      <c r="A28">
        <v>26</v>
      </c>
      <c r="B28">
        <v>6.6864000000000007E-2</v>
      </c>
      <c r="C28">
        <v>0.113617</v>
      </c>
      <c r="D28">
        <v>0.11328100000000001</v>
      </c>
      <c r="E28">
        <v>0.75783199999999995</v>
      </c>
    </row>
    <row r="29" spans="1:5" x14ac:dyDescent="0.2">
      <c r="A29">
        <v>27</v>
      </c>
      <c r="B29">
        <v>3.8177000000000003E-2</v>
      </c>
      <c r="C29">
        <v>7.4553999999999995E-2</v>
      </c>
      <c r="D29">
        <v>7.4218999999999993E-2</v>
      </c>
      <c r="E29">
        <v>0.76548700000000003</v>
      </c>
    </row>
    <row r="30" spans="1:5" x14ac:dyDescent="0.2">
      <c r="A30">
        <v>28</v>
      </c>
      <c r="B30">
        <v>1.7151E-2</v>
      </c>
      <c r="C30">
        <v>4.3152000000000003E-2</v>
      </c>
      <c r="D30">
        <v>4.2969E-2</v>
      </c>
      <c r="E30">
        <v>0.76440900000000001</v>
      </c>
    </row>
    <row r="31" spans="1:5" x14ac:dyDescent="0.2">
      <c r="A31">
        <v>29</v>
      </c>
      <c r="B31">
        <v>4.3030000000000004E-3</v>
      </c>
      <c r="C31">
        <v>2.0142E-2</v>
      </c>
      <c r="D31">
        <v>1.9531E-2</v>
      </c>
      <c r="E31">
        <v>0.75248800000000005</v>
      </c>
    </row>
    <row r="32" spans="1:5" x14ac:dyDescent="0.2">
      <c r="A32">
        <v>30</v>
      </c>
      <c r="B32">
        <v>0</v>
      </c>
      <c r="C32">
        <v>6.1339999999999997E-3</v>
      </c>
      <c r="D32">
        <v>5.8589999999999996E-3</v>
      </c>
      <c r="E32">
        <v>0.72973200000000005</v>
      </c>
    </row>
    <row r="33" spans="1:5" x14ac:dyDescent="0.2">
      <c r="A33">
        <v>31</v>
      </c>
      <c r="B33">
        <v>4.333E-3</v>
      </c>
      <c r="C33">
        <v>1.4649999999999999E-3</v>
      </c>
      <c r="D33">
        <v>9.77E-4</v>
      </c>
      <c r="E33">
        <v>0.69750100000000004</v>
      </c>
    </row>
    <row r="34" spans="1:5" x14ac:dyDescent="0.2">
      <c r="A34">
        <v>32</v>
      </c>
      <c r="B34">
        <v>1.7151E-2</v>
      </c>
      <c r="C34">
        <v>6.2560000000000003E-3</v>
      </c>
      <c r="D34">
        <v>5.8589999999999996E-3</v>
      </c>
      <c r="E34">
        <v>0.65746700000000002</v>
      </c>
    </row>
    <row r="35" spans="1:5" x14ac:dyDescent="0.2">
      <c r="A35">
        <v>33</v>
      </c>
      <c r="B35">
        <v>3.8177000000000003E-2</v>
      </c>
      <c r="C35">
        <v>2.0355000000000002E-2</v>
      </c>
      <c r="D35">
        <v>1.9531E-2</v>
      </c>
      <c r="E35">
        <v>0.61107999999999996</v>
      </c>
    </row>
    <row r="36" spans="1:5" x14ac:dyDescent="0.2">
      <c r="A36">
        <v>34</v>
      </c>
      <c r="B36">
        <v>6.6864000000000007E-2</v>
      </c>
      <c r="C36">
        <v>4.3427E-2</v>
      </c>
      <c r="D36">
        <v>4.2969E-2</v>
      </c>
      <c r="E36">
        <v>0.55947199999999997</v>
      </c>
    </row>
    <row r="37" spans="1:5" x14ac:dyDescent="0.2">
      <c r="A37">
        <v>35</v>
      </c>
      <c r="B37">
        <v>0.10253900000000001</v>
      </c>
      <c r="C37">
        <v>7.4889999999999998E-2</v>
      </c>
      <c r="D37">
        <v>7.4218999999999993E-2</v>
      </c>
      <c r="E37">
        <v>0.50363999999999998</v>
      </c>
    </row>
    <row r="38" spans="1:5" x14ac:dyDescent="0.2">
      <c r="A38">
        <v>36</v>
      </c>
      <c r="B38">
        <v>0.144287</v>
      </c>
      <c r="C38">
        <v>0.114014</v>
      </c>
      <c r="D38">
        <v>0.11328100000000001</v>
      </c>
      <c r="E38">
        <v>0.44489699999999999</v>
      </c>
    </row>
    <row r="39" spans="1:5" x14ac:dyDescent="0.2">
      <c r="A39">
        <v>37</v>
      </c>
      <c r="B39">
        <v>0.19110099999999999</v>
      </c>
      <c r="C39">
        <v>0.15978999999999999</v>
      </c>
      <c r="D39">
        <v>0.15917999999999999</v>
      </c>
      <c r="E39">
        <v>0.38468200000000002</v>
      </c>
    </row>
    <row r="40" spans="1:5" x14ac:dyDescent="0.2">
      <c r="A40">
        <v>38</v>
      </c>
      <c r="B40">
        <v>0.24185200000000001</v>
      </c>
      <c r="C40">
        <v>0.211121</v>
      </c>
      <c r="D40">
        <v>0.21093799999999999</v>
      </c>
      <c r="E40">
        <v>0.32447500000000001</v>
      </c>
    </row>
    <row r="41" spans="1:5" x14ac:dyDescent="0.2">
      <c r="A41">
        <v>39</v>
      </c>
      <c r="B41">
        <v>0.29525800000000002</v>
      </c>
      <c r="C41">
        <v>0.26675399999999999</v>
      </c>
      <c r="D41">
        <v>0.26660200000000001</v>
      </c>
      <c r="E41">
        <v>0.26575599999999999</v>
      </c>
    </row>
    <row r="42" spans="1:5" x14ac:dyDescent="0.2">
      <c r="A42">
        <v>40</v>
      </c>
      <c r="B42">
        <v>0.34997600000000001</v>
      </c>
      <c r="C42">
        <v>0.32528699999999999</v>
      </c>
      <c r="D42">
        <v>0.32519500000000001</v>
      </c>
      <c r="E42">
        <v>0.20997099999999999</v>
      </c>
    </row>
    <row r="43" spans="1:5" x14ac:dyDescent="0.2">
      <c r="A43">
        <v>41</v>
      </c>
      <c r="B43">
        <v>0.40472399999999997</v>
      </c>
      <c r="C43">
        <v>0.38528400000000002</v>
      </c>
      <c r="D43">
        <v>0.384766</v>
      </c>
      <c r="E43">
        <v>0.15849099999999999</v>
      </c>
    </row>
    <row r="44" spans="1:5" x14ac:dyDescent="0.2">
      <c r="A44">
        <v>42</v>
      </c>
      <c r="B44">
        <v>0.45812999999999998</v>
      </c>
      <c r="C44">
        <v>0.44525100000000001</v>
      </c>
      <c r="D44">
        <v>0.44433600000000001</v>
      </c>
      <c r="E44">
        <v>0.112583</v>
      </c>
    </row>
    <row r="45" spans="1:5" x14ac:dyDescent="0.2">
      <c r="A45">
        <v>43</v>
      </c>
      <c r="B45">
        <v>0.50885000000000002</v>
      </c>
      <c r="C45">
        <v>0.50375400000000004</v>
      </c>
      <c r="D45">
        <v>0.50292999999999999</v>
      </c>
      <c r="E45">
        <v>7.3380000000000001E-2</v>
      </c>
    </row>
    <row r="46" spans="1:5" x14ac:dyDescent="0.2">
      <c r="A46">
        <v>44</v>
      </c>
      <c r="B46">
        <v>0.55569500000000005</v>
      </c>
      <c r="C46">
        <v>0.55935699999999999</v>
      </c>
      <c r="D46">
        <v>0.55859400000000003</v>
      </c>
      <c r="E46">
        <v>4.1849999999999998E-2</v>
      </c>
    </row>
    <row r="47" spans="1:5" x14ac:dyDescent="0.2">
      <c r="A47">
        <v>45</v>
      </c>
      <c r="B47">
        <v>0.59747300000000003</v>
      </c>
      <c r="C47">
        <v>0.61065700000000001</v>
      </c>
      <c r="D47">
        <v>0.61035200000000001</v>
      </c>
      <c r="E47">
        <v>1.8772E-2</v>
      </c>
    </row>
    <row r="48" spans="1:5" x14ac:dyDescent="0.2">
      <c r="A48">
        <v>46</v>
      </c>
      <c r="B48">
        <v>0.63314800000000004</v>
      </c>
      <c r="C48">
        <v>0.65637199999999996</v>
      </c>
      <c r="D48">
        <v>0.65625</v>
      </c>
      <c r="E48">
        <v>4.7149999999999996E-3</v>
      </c>
    </row>
    <row r="49" spans="1:5" x14ac:dyDescent="0.2">
      <c r="A49">
        <v>47</v>
      </c>
      <c r="B49">
        <v>0.66180399999999995</v>
      </c>
      <c r="C49">
        <v>0.69543500000000003</v>
      </c>
      <c r="D49">
        <v>0.69531200000000004</v>
      </c>
      <c r="E49">
        <v>2.5000000000000001E-5</v>
      </c>
    </row>
    <row r="50" spans="1:5" x14ac:dyDescent="0.2">
      <c r="A50">
        <v>48</v>
      </c>
      <c r="B50">
        <v>0.68283099999999997</v>
      </c>
      <c r="C50">
        <v>0.72680699999999998</v>
      </c>
      <c r="D50">
        <v>0.72656200000000004</v>
      </c>
      <c r="E50">
        <v>4.816E-3</v>
      </c>
    </row>
    <row r="51" spans="1:5" x14ac:dyDescent="0.2">
      <c r="A51">
        <v>49</v>
      </c>
      <c r="B51">
        <v>0.69561799999999996</v>
      </c>
      <c r="C51">
        <v>0.74978599999999995</v>
      </c>
      <c r="D51">
        <v>0.74902299999999999</v>
      </c>
      <c r="E51">
        <v>1.8967000000000001E-2</v>
      </c>
    </row>
    <row r="52" spans="1:5" x14ac:dyDescent="0.2">
      <c r="A52">
        <v>50</v>
      </c>
      <c r="B52">
        <v>0.69995099999999999</v>
      </c>
      <c r="C52">
        <v>0.76379399999999997</v>
      </c>
      <c r="D52">
        <v>0.76367200000000002</v>
      </c>
      <c r="E52">
        <v>4.2127999999999999E-2</v>
      </c>
    </row>
    <row r="53" spans="1:5" x14ac:dyDescent="0.2">
      <c r="A53">
        <v>51</v>
      </c>
      <c r="B53">
        <v>0.69561799999999996</v>
      </c>
      <c r="C53">
        <v>0.76846300000000001</v>
      </c>
      <c r="D53">
        <v>0.76757799999999998</v>
      </c>
      <c r="E53">
        <v>7.3727000000000001E-2</v>
      </c>
    </row>
    <row r="54" spans="1:5" x14ac:dyDescent="0.2">
      <c r="A54">
        <v>52</v>
      </c>
      <c r="B54">
        <v>0.68283099999999997</v>
      </c>
      <c r="C54">
        <v>0.76370199999999999</v>
      </c>
      <c r="D54">
        <v>0.76367200000000002</v>
      </c>
      <c r="E54">
        <v>0.11298900000000001</v>
      </c>
    </row>
    <row r="55" spans="1:5" x14ac:dyDescent="0.2">
      <c r="A55">
        <v>53</v>
      </c>
      <c r="B55">
        <v>0.66180399999999995</v>
      </c>
      <c r="C55">
        <v>0.74963400000000002</v>
      </c>
      <c r="D55">
        <v>0.74902299999999999</v>
      </c>
      <c r="E55">
        <v>0.15894900000000001</v>
      </c>
    </row>
    <row r="56" spans="1:5" x14ac:dyDescent="0.2">
      <c r="A56">
        <v>54</v>
      </c>
      <c r="B56">
        <v>0.63314800000000004</v>
      </c>
      <c r="C56">
        <v>0.72656200000000004</v>
      </c>
      <c r="D56">
        <v>0.72656200000000004</v>
      </c>
      <c r="E56">
        <v>0.210475</v>
      </c>
    </row>
    <row r="57" spans="1:5" x14ac:dyDescent="0.2">
      <c r="A57">
        <v>55</v>
      </c>
      <c r="B57">
        <v>0.59747300000000003</v>
      </c>
      <c r="C57">
        <v>0.69506800000000002</v>
      </c>
      <c r="D57">
        <v>0.69433599999999995</v>
      </c>
      <c r="E57">
        <v>0.26629999999999998</v>
      </c>
    </row>
    <row r="58" spans="1:5" x14ac:dyDescent="0.2">
      <c r="A58">
        <v>56</v>
      </c>
      <c r="B58">
        <v>0.55569500000000005</v>
      </c>
      <c r="C58">
        <v>0.655945</v>
      </c>
      <c r="D58">
        <v>0.65527299999999999</v>
      </c>
      <c r="E58">
        <v>0.325048</v>
      </c>
    </row>
    <row r="59" spans="1:5" x14ac:dyDescent="0.2">
      <c r="A59">
        <v>57</v>
      </c>
      <c r="B59">
        <v>0.50885000000000002</v>
      </c>
      <c r="C59">
        <v>0.61016800000000004</v>
      </c>
      <c r="D59">
        <v>0.609375</v>
      </c>
      <c r="E59">
        <v>0.38527299999999998</v>
      </c>
    </row>
    <row r="60" spans="1:5" x14ac:dyDescent="0.2">
      <c r="A60">
        <v>58</v>
      </c>
      <c r="B60">
        <v>0.45812999999999998</v>
      </c>
      <c r="C60">
        <v>0.55880700000000005</v>
      </c>
      <c r="D60">
        <v>0.55859400000000003</v>
      </c>
      <c r="E60">
        <v>0.445492</v>
      </c>
    </row>
    <row r="61" spans="1:5" x14ac:dyDescent="0.2">
      <c r="A61">
        <v>59</v>
      </c>
      <c r="B61">
        <v>0.40472399999999997</v>
      </c>
      <c r="C61">
        <v>0.50320399999999998</v>
      </c>
      <c r="D61">
        <v>0.50292999999999999</v>
      </c>
      <c r="E61">
        <v>0.50422100000000003</v>
      </c>
    </row>
    <row r="62" spans="1:5" x14ac:dyDescent="0.2">
      <c r="A62">
        <v>60</v>
      </c>
      <c r="B62">
        <v>0.34997600000000001</v>
      </c>
      <c r="C62">
        <v>0.44467200000000001</v>
      </c>
      <c r="D62">
        <v>0.44433600000000001</v>
      </c>
      <c r="E62">
        <v>0.56001500000000004</v>
      </c>
    </row>
    <row r="63" spans="1:5" x14ac:dyDescent="0.2">
      <c r="A63">
        <v>61</v>
      </c>
      <c r="B63">
        <v>0.29525800000000002</v>
      </c>
      <c r="C63">
        <v>0.38467400000000002</v>
      </c>
      <c r="D63">
        <v>0.38378899999999999</v>
      </c>
      <c r="E63">
        <v>0.61149699999999996</v>
      </c>
    </row>
    <row r="64" spans="1:5" x14ac:dyDescent="0.2">
      <c r="A64">
        <v>62</v>
      </c>
      <c r="B64">
        <v>0.24185200000000001</v>
      </c>
      <c r="C64">
        <v>0.32470700000000002</v>
      </c>
      <c r="D64">
        <v>0.32421899999999998</v>
      </c>
      <c r="E64">
        <v>0.65739899999999996</v>
      </c>
    </row>
    <row r="65" spans="1:5" x14ac:dyDescent="0.2">
      <c r="A65">
        <v>63</v>
      </c>
      <c r="B65">
        <v>0.19110099999999999</v>
      </c>
      <c r="C65">
        <v>0.26617400000000002</v>
      </c>
      <c r="D65">
        <v>0.265625</v>
      </c>
      <c r="E65">
        <v>0.69659000000000004</v>
      </c>
    </row>
    <row r="66" spans="1:5" x14ac:dyDescent="0.2">
      <c r="A66">
        <v>64</v>
      </c>
      <c r="B66">
        <v>0.144287</v>
      </c>
      <c r="C66">
        <v>0.21060200000000001</v>
      </c>
      <c r="D66">
        <v>0.20996100000000001</v>
      </c>
      <c r="E66">
        <v>0.728105</v>
      </c>
    </row>
    <row r="67" spans="1:5" x14ac:dyDescent="0.2">
      <c r="A67">
        <v>65</v>
      </c>
      <c r="B67">
        <v>0.10253900000000001</v>
      </c>
      <c r="C67">
        <v>0.159332</v>
      </c>
      <c r="D67">
        <v>0.15917999999999999</v>
      </c>
      <c r="E67">
        <v>0.75117199999999995</v>
      </c>
    </row>
    <row r="68" spans="1:5" x14ac:dyDescent="0.2">
      <c r="A68">
        <v>66</v>
      </c>
      <c r="B68">
        <v>6.6864000000000007E-2</v>
      </c>
      <c r="C68">
        <v>0.113617</v>
      </c>
      <c r="D68">
        <v>0.11328100000000001</v>
      </c>
      <c r="E68">
        <v>0.76522500000000004</v>
      </c>
    </row>
    <row r="69" spans="1:5" x14ac:dyDescent="0.2">
      <c r="A69">
        <v>67</v>
      </c>
      <c r="B69">
        <v>3.8177000000000003E-2</v>
      </c>
      <c r="C69">
        <v>7.4553999999999995E-2</v>
      </c>
      <c r="D69">
        <v>7.4218999999999993E-2</v>
      </c>
      <c r="E69">
        <v>0.76991900000000002</v>
      </c>
    </row>
    <row r="70" spans="1:5" x14ac:dyDescent="0.2">
      <c r="A70">
        <v>68</v>
      </c>
      <c r="B70">
        <v>1.7151E-2</v>
      </c>
      <c r="C70">
        <v>4.3152000000000003E-2</v>
      </c>
      <c r="D70">
        <v>4.2969E-2</v>
      </c>
      <c r="E70">
        <v>0.76513799999999998</v>
      </c>
    </row>
    <row r="71" spans="1:5" x14ac:dyDescent="0.2">
      <c r="A71">
        <v>69</v>
      </c>
      <c r="B71">
        <v>4.333E-3</v>
      </c>
      <c r="C71">
        <v>2.0171999999999999E-2</v>
      </c>
      <c r="D71">
        <v>1.9531E-2</v>
      </c>
      <c r="E71">
        <v>0.75099800000000005</v>
      </c>
    </row>
    <row r="72" spans="1:5" x14ac:dyDescent="0.2">
      <c r="A72">
        <v>70</v>
      </c>
      <c r="B72">
        <v>3.1000000000000001E-5</v>
      </c>
      <c r="C72">
        <v>6.1339999999999997E-3</v>
      </c>
      <c r="D72">
        <v>5.8589999999999996E-3</v>
      </c>
      <c r="E72">
        <v>0.72784400000000005</v>
      </c>
    </row>
    <row r="73" spans="1:5" x14ac:dyDescent="0.2">
      <c r="A73">
        <v>71</v>
      </c>
      <c r="B73">
        <v>4.3030000000000004E-3</v>
      </c>
      <c r="C73">
        <v>1.4649999999999999E-3</v>
      </c>
      <c r="D73">
        <v>9.77E-4</v>
      </c>
      <c r="E73">
        <v>0.69624399999999997</v>
      </c>
    </row>
    <row r="74" spans="1:5" x14ac:dyDescent="0.2">
      <c r="A74">
        <v>72</v>
      </c>
      <c r="B74">
        <v>1.7151E-2</v>
      </c>
      <c r="C74">
        <v>6.2259999999999998E-3</v>
      </c>
      <c r="D74">
        <v>5.8589999999999996E-3</v>
      </c>
      <c r="E74">
        <v>0.65697700000000003</v>
      </c>
    </row>
    <row r="75" spans="1:5" x14ac:dyDescent="0.2">
      <c r="A75">
        <v>73</v>
      </c>
      <c r="B75">
        <v>3.8177000000000003E-2</v>
      </c>
      <c r="C75">
        <v>2.0355000000000002E-2</v>
      </c>
      <c r="D75">
        <v>1.9531E-2</v>
      </c>
      <c r="E75">
        <v>0.61100900000000002</v>
      </c>
    </row>
    <row r="76" spans="1:5" x14ac:dyDescent="0.2">
      <c r="A76">
        <v>74</v>
      </c>
      <c r="B76">
        <v>6.6864000000000007E-2</v>
      </c>
      <c r="C76">
        <v>4.3427E-2</v>
      </c>
      <c r="D76">
        <v>4.2969E-2</v>
      </c>
      <c r="E76">
        <v>0.55947599999999997</v>
      </c>
    </row>
    <row r="77" spans="1:5" x14ac:dyDescent="0.2">
      <c r="A77">
        <v>75</v>
      </c>
      <c r="B77">
        <v>0.10253900000000001</v>
      </c>
      <c r="C77">
        <v>7.4921000000000001E-2</v>
      </c>
      <c r="D77">
        <v>7.4218999999999993E-2</v>
      </c>
      <c r="E77">
        <v>0.50364699999999996</v>
      </c>
    </row>
    <row r="78" spans="1:5" x14ac:dyDescent="0.2">
      <c r="A78">
        <v>76</v>
      </c>
      <c r="B78">
        <v>0.144287</v>
      </c>
      <c r="C78">
        <v>0.114014</v>
      </c>
      <c r="D78">
        <v>0.11328100000000001</v>
      </c>
      <c r="E78">
        <v>0.44489699999999999</v>
      </c>
    </row>
    <row r="79" spans="1:5" x14ac:dyDescent="0.2">
      <c r="A79">
        <v>77</v>
      </c>
      <c r="B79">
        <v>0.19110099999999999</v>
      </c>
      <c r="C79">
        <v>0.15978999999999999</v>
      </c>
      <c r="D79">
        <v>0.15917999999999999</v>
      </c>
      <c r="E79">
        <v>0.38467400000000002</v>
      </c>
    </row>
    <row r="80" spans="1:5" x14ac:dyDescent="0.2">
      <c r="A80">
        <v>78</v>
      </c>
      <c r="B80">
        <v>0.24185200000000001</v>
      </c>
      <c r="C80">
        <v>0.211121</v>
      </c>
      <c r="D80">
        <v>0.21093799999999999</v>
      </c>
      <c r="E80">
        <v>0.32446000000000003</v>
      </c>
    </row>
    <row r="81" spans="1:5" x14ac:dyDescent="0.2">
      <c r="A81">
        <v>79</v>
      </c>
      <c r="B81">
        <v>0.29522700000000002</v>
      </c>
      <c r="C81">
        <v>0.26675399999999999</v>
      </c>
      <c r="D81">
        <v>0.26660200000000001</v>
      </c>
      <c r="E81">
        <v>0.265739</v>
      </c>
    </row>
    <row r="82" spans="1:5" x14ac:dyDescent="0.2">
      <c r="A82">
        <v>80</v>
      </c>
      <c r="B82">
        <v>0.34997600000000001</v>
      </c>
      <c r="C82">
        <v>0.32528699999999999</v>
      </c>
      <c r="D82">
        <v>0.32519500000000001</v>
      </c>
      <c r="E82">
        <v>0.209955</v>
      </c>
    </row>
    <row r="83" spans="1:5" x14ac:dyDescent="0.2">
      <c r="A83">
        <v>81</v>
      </c>
      <c r="B83">
        <v>0.40472399999999997</v>
      </c>
      <c r="C83">
        <v>0.38528400000000002</v>
      </c>
      <c r="D83">
        <v>0.384766</v>
      </c>
      <c r="E83">
        <v>0.15848000000000001</v>
      </c>
    </row>
    <row r="84" spans="1:5" x14ac:dyDescent="0.2">
      <c r="A84">
        <v>82</v>
      </c>
      <c r="B84">
        <v>0.45812999999999998</v>
      </c>
      <c r="C84">
        <v>0.44525100000000001</v>
      </c>
      <c r="D84">
        <v>0.44433600000000001</v>
      </c>
      <c r="E84">
        <v>0.11258</v>
      </c>
    </row>
    <row r="85" spans="1:5" x14ac:dyDescent="0.2">
      <c r="A85">
        <v>83</v>
      </c>
      <c r="B85">
        <v>0.50885000000000002</v>
      </c>
      <c r="C85">
        <v>0.50375400000000004</v>
      </c>
      <c r="D85">
        <v>0.50292999999999999</v>
      </c>
      <c r="E85">
        <v>7.3385000000000006E-2</v>
      </c>
    </row>
    <row r="86" spans="1:5" x14ac:dyDescent="0.2">
      <c r="A86">
        <v>84</v>
      </c>
      <c r="B86">
        <v>0.55569500000000005</v>
      </c>
      <c r="C86">
        <v>0.55932599999999999</v>
      </c>
      <c r="D86">
        <v>0.55859400000000003</v>
      </c>
      <c r="E86">
        <v>4.1857999999999999E-2</v>
      </c>
    </row>
    <row r="87" spans="1:5" x14ac:dyDescent="0.2">
      <c r="A87">
        <v>85</v>
      </c>
      <c r="B87">
        <v>0.59744299999999995</v>
      </c>
      <c r="C87">
        <v>0.610626</v>
      </c>
      <c r="D87">
        <v>0.61035200000000001</v>
      </c>
      <c r="E87">
        <v>1.8778E-2</v>
      </c>
    </row>
    <row r="88" spans="1:5" x14ac:dyDescent="0.2">
      <c r="A88">
        <v>86</v>
      </c>
      <c r="B88">
        <v>0.63311799999999996</v>
      </c>
      <c r="C88">
        <v>0.65637199999999996</v>
      </c>
      <c r="D88">
        <v>0.65625</v>
      </c>
      <c r="E88">
        <v>4.718E-3</v>
      </c>
    </row>
    <row r="89" spans="1:5" x14ac:dyDescent="0.2">
      <c r="A89">
        <v>87</v>
      </c>
      <c r="B89">
        <v>0.66183499999999995</v>
      </c>
      <c r="C89">
        <v>0.69543500000000003</v>
      </c>
      <c r="D89">
        <v>0.69531200000000004</v>
      </c>
      <c r="E89">
        <v>2.4000000000000001E-5</v>
      </c>
    </row>
    <row r="90" spans="1:5" x14ac:dyDescent="0.2">
      <c r="A90">
        <v>88</v>
      </c>
      <c r="B90">
        <v>0.68283099999999997</v>
      </c>
      <c r="C90">
        <v>0.72683699999999996</v>
      </c>
      <c r="D90">
        <v>0.72656200000000004</v>
      </c>
      <c r="E90">
        <v>4.8129999999999996E-3</v>
      </c>
    </row>
    <row r="91" spans="1:5" x14ac:dyDescent="0.2">
      <c r="A91">
        <v>89</v>
      </c>
      <c r="B91">
        <v>0.69564800000000004</v>
      </c>
      <c r="C91">
        <v>0.74981699999999996</v>
      </c>
      <c r="D91">
        <v>0.74902299999999999</v>
      </c>
      <c r="E91">
        <v>1.8964000000000002E-2</v>
      </c>
    </row>
    <row r="92" spans="1:5" x14ac:dyDescent="0.2">
      <c r="A92">
        <v>90</v>
      </c>
      <c r="B92">
        <v>0.69995099999999999</v>
      </c>
      <c r="C92">
        <v>0.76379399999999997</v>
      </c>
      <c r="D92">
        <v>0.76367200000000002</v>
      </c>
      <c r="E92">
        <v>4.2127999999999999E-2</v>
      </c>
    </row>
    <row r="93" spans="1:5" x14ac:dyDescent="0.2">
      <c r="A93">
        <v>91</v>
      </c>
      <c r="B93">
        <v>0.69561799999999996</v>
      </c>
      <c r="C93">
        <v>0.76846300000000001</v>
      </c>
      <c r="D93">
        <v>0.76757799999999998</v>
      </c>
      <c r="E93">
        <v>7.3731000000000005E-2</v>
      </c>
    </row>
    <row r="94" spans="1:5" x14ac:dyDescent="0.2">
      <c r="A94">
        <v>92</v>
      </c>
      <c r="B94">
        <v>0.68279999999999996</v>
      </c>
      <c r="C94">
        <v>0.76370199999999999</v>
      </c>
      <c r="D94">
        <v>0.76367200000000002</v>
      </c>
      <c r="E94">
        <v>0.112995</v>
      </c>
    </row>
    <row r="95" spans="1:5" x14ac:dyDescent="0.2">
      <c r="A95">
        <v>93</v>
      </c>
      <c r="B95">
        <v>0.66180399999999995</v>
      </c>
      <c r="C95">
        <v>0.74960300000000002</v>
      </c>
      <c r="D95">
        <v>0.74902299999999999</v>
      </c>
      <c r="E95">
        <v>0.15895500000000001</v>
      </c>
    </row>
    <row r="96" spans="1:5" x14ac:dyDescent="0.2">
      <c r="A96">
        <v>94</v>
      </c>
      <c r="B96">
        <v>0.63311799999999996</v>
      </c>
      <c r="C96">
        <v>0.72656200000000004</v>
      </c>
      <c r="D96">
        <v>0.72656200000000004</v>
      </c>
      <c r="E96">
        <v>0.210481</v>
      </c>
    </row>
    <row r="97" spans="1:5" x14ac:dyDescent="0.2">
      <c r="A97">
        <v>95</v>
      </c>
      <c r="B97">
        <v>0.59744299999999995</v>
      </c>
      <c r="C97">
        <v>0.69506800000000002</v>
      </c>
      <c r="D97">
        <v>0.69433599999999995</v>
      </c>
      <c r="E97">
        <v>0.26630399999999999</v>
      </c>
    </row>
    <row r="98" spans="1:5" x14ac:dyDescent="0.2">
      <c r="A98">
        <v>96</v>
      </c>
      <c r="B98">
        <v>0.55569500000000005</v>
      </c>
      <c r="C98">
        <v>0.65597499999999997</v>
      </c>
      <c r="D98">
        <v>0.65527299999999999</v>
      </c>
      <c r="E98">
        <v>0.32504899999999998</v>
      </c>
    </row>
    <row r="99" spans="1:5" x14ac:dyDescent="0.2">
      <c r="A99">
        <v>97</v>
      </c>
      <c r="B99">
        <v>0.50888100000000003</v>
      </c>
      <c r="C99">
        <v>0.61016800000000004</v>
      </c>
      <c r="D99">
        <v>0.609375</v>
      </c>
      <c r="E99">
        <v>0.38526899999999997</v>
      </c>
    </row>
    <row r="100" spans="1:5" x14ac:dyDescent="0.2">
      <c r="A100">
        <v>98</v>
      </c>
      <c r="B100">
        <v>0.45812999999999998</v>
      </c>
      <c r="C100">
        <v>0.55883799999999995</v>
      </c>
      <c r="D100">
        <v>0.55859400000000003</v>
      </c>
      <c r="E100">
        <v>0.44548199999999999</v>
      </c>
    </row>
    <row r="101" spans="1:5" x14ac:dyDescent="0.2">
      <c r="A101">
        <v>99</v>
      </c>
      <c r="B101">
        <v>0.40472399999999997</v>
      </c>
      <c r="C101">
        <v>0.50320399999999998</v>
      </c>
      <c r="D101">
        <v>0.50292999999999999</v>
      </c>
      <c r="E101">
        <v>0.50420699999999996</v>
      </c>
    </row>
    <row r="102" spans="1:5" x14ac:dyDescent="0.2">
      <c r="A102">
        <v>100</v>
      </c>
      <c r="B102">
        <v>0.34997600000000001</v>
      </c>
      <c r="C102">
        <v>0.44467200000000001</v>
      </c>
      <c r="D102">
        <v>0.44433600000000001</v>
      </c>
      <c r="E102">
        <v>0.55999900000000002</v>
      </c>
    </row>
    <row r="103" spans="1:5" x14ac:dyDescent="0.2">
      <c r="A103">
        <v>101</v>
      </c>
      <c r="B103">
        <v>0.29525800000000002</v>
      </c>
      <c r="C103">
        <v>0.38467400000000002</v>
      </c>
      <c r="D103">
        <v>0.38378899999999999</v>
      </c>
      <c r="E103">
        <v>0.61148599999999997</v>
      </c>
    </row>
    <row r="104" spans="1:5" x14ac:dyDescent="0.2">
      <c r="A104">
        <v>102</v>
      </c>
      <c r="B104">
        <v>0.24185200000000001</v>
      </c>
      <c r="C104">
        <v>0.32470700000000002</v>
      </c>
      <c r="D104">
        <v>0.32421899999999998</v>
      </c>
      <c r="E104">
        <v>0.65739599999999998</v>
      </c>
    </row>
    <row r="105" spans="1:5" x14ac:dyDescent="0.2">
      <c r="A105">
        <v>103</v>
      </c>
      <c r="B105">
        <v>0.19110099999999999</v>
      </c>
      <c r="C105">
        <v>0.26620500000000002</v>
      </c>
      <c r="D105">
        <v>0.265625</v>
      </c>
      <c r="E105">
        <v>0.69659599999999999</v>
      </c>
    </row>
    <row r="106" spans="1:5" x14ac:dyDescent="0.2">
      <c r="A106">
        <v>104</v>
      </c>
      <c r="B106">
        <v>0.144287</v>
      </c>
      <c r="C106">
        <v>0.21060200000000001</v>
      </c>
      <c r="D106">
        <v>0.20996100000000001</v>
      </c>
      <c r="E106">
        <v>0.72811899999999996</v>
      </c>
    </row>
    <row r="107" spans="1:5" x14ac:dyDescent="0.2">
      <c r="A107">
        <v>105</v>
      </c>
      <c r="B107">
        <v>0.102509</v>
      </c>
      <c r="C107">
        <v>0.159332</v>
      </c>
      <c r="D107">
        <v>0.15917999999999999</v>
      </c>
      <c r="E107">
        <v>0.75118700000000005</v>
      </c>
    </row>
    <row r="108" spans="1:5" x14ac:dyDescent="0.2">
      <c r="A108">
        <v>106</v>
      </c>
      <c r="B108">
        <v>6.6864000000000007E-2</v>
      </c>
      <c r="C108">
        <v>0.11358600000000001</v>
      </c>
      <c r="D108">
        <v>0.11328100000000001</v>
      </c>
      <c r="E108">
        <v>0.765235</v>
      </c>
    </row>
    <row r="109" spans="1:5" x14ac:dyDescent="0.2">
      <c r="A109">
        <v>107</v>
      </c>
      <c r="B109">
        <v>3.8177000000000003E-2</v>
      </c>
      <c r="C109">
        <v>7.4553999999999995E-2</v>
      </c>
      <c r="D109">
        <v>7.4218999999999993E-2</v>
      </c>
      <c r="E109">
        <v>0.76992099999999997</v>
      </c>
    </row>
    <row r="110" spans="1:5" x14ac:dyDescent="0.2">
      <c r="A110">
        <v>108</v>
      </c>
      <c r="B110">
        <v>1.7180999999999998E-2</v>
      </c>
      <c r="C110">
        <v>4.3152000000000003E-2</v>
      </c>
      <c r="D110">
        <v>4.2969E-2</v>
      </c>
      <c r="E110">
        <v>0.76513299999999995</v>
      </c>
    </row>
    <row r="111" spans="1:5" x14ac:dyDescent="0.2">
      <c r="A111">
        <v>109</v>
      </c>
      <c r="B111">
        <v>4.3639999999999998E-3</v>
      </c>
      <c r="C111">
        <v>2.0171999999999999E-2</v>
      </c>
      <c r="D111">
        <v>1.9531E-2</v>
      </c>
      <c r="E111">
        <v>0.75099000000000005</v>
      </c>
    </row>
    <row r="112" spans="1:5" x14ac:dyDescent="0.2">
      <c r="A112">
        <v>110</v>
      </c>
      <c r="B112">
        <v>3.1000000000000001E-5</v>
      </c>
      <c r="C112">
        <v>6.1650000000000003E-3</v>
      </c>
      <c r="D112">
        <v>5.8589999999999996E-3</v>
      </c>
      <c r="E112">
        <v>0.72783900000000001</v>
      </c>
    </row>
    <row r="113" spans="1:5" x14ac:dyDescent="0.2">
      <c r="A113">
        <v>111</v>
      </c>
      <c r="B113">
        <v>4.333E-3</v>
      </c>
      <c r="C113">
        <v>1.4649999999999999E-3</v>
      </c>
      <c r="D113">
        <v>9.77E-4</v>
      </c>
      <c r="E113">
        <v>0.69624600000000003</v>
      </c>
    </row>
    <row r="114" spans="1:5" x14ac:dyDescent="0.2">
      <c r="A114">
        <v>112</v>
      </c>
      <c r="B114">
        <v>1.7151E-2</v>
      </c>
      <c r="C114">
        <v>6.2259999999999998E-3</v>
      </c>
      <c r="D114">
        <v>5.8589999999999996E-3</v>
      </c>
      <c r="E114">
        <v>0.65698500000000004</v>
      </c>
    </row>
    <row r="115" spans="1:5" x14ac:dyDescent="0.2">
      <c r="A115">
        <v>113</v>
      </c>
      <c r="B115">
        <v>3.8147E-2</v>
      </c>
      <c r="C115">
        <v>2.0324999999999999E-2</v>
      </c>
      <c r="D115">
        <v>1.9531E-2</v>
      </c>
      <c r="E115">
        <v>0.61102199999999995</v>
      </c>
    </row>
    <row r="116" spans="1:5" x14ac:dyDescent="0.2">
      <c r="A116">
        <v>114</v>
      </c>
      <c r="B116">
        <v>6.6864000000000007E-2</v>
      </c>
      <c r="C116">
        <v>4.3395999999999997E-2</v>
      </c>
      <c r="D116">
        <v>4.2969E-2</v>
      </c>
      <c r="E116">
        <v>0.55948900000000001</v>
      </c>
    </row>
    <row r="117" spans="1:5" x14ac:dyDescent="0.2">
      <c r="A117">
        <v>115</v>
      </c>
      <c r="B117">
        <v>0.10253900000000001</v>
      </c>
      <c r="C117">
        <v>7.4889999999999998E-2</v>
      </c>
      <c r="D117">
        <v>7.4218999999999993E-2</v>
      </c>
      <c r="E117">
        <v>0.50365899999999997</v>
      </c>
    </row>
    <row r="118" spans="1:5" x14ac:dyDescent="0.2">
      <c r="A118">
        <v>116</v>
      </c>
      <c r="B118">
        <v>0.144287</v>
      </c>
      <c r="C118">
        <v>0.114014</v>
      </c>
      <c r="D118">
        <v>0.11328100000000001</v>
      </c>
      <c r="E118">
        <v>0.444907</v>
      </c>
    </row>
    <row r="119" spans="1:5" x14ac:dyDescent="0.2">
      <c r="A119">
        <v>117</v>
      </c>
      <c r="B119">
        <v>0.19110099999999999</v>
      </c>
      <c r="C119">
        <v>0.15982099999999999</v>
      </c>
      <c r="D119">
        <v>0.15917999999999999</v>
      </c>
      <c r="E119">
        <v>0.384681</v>
      </c>
    </row>
    <row r="120" spans="1:5" x14ac:dyDescent="0.2">
      <c r="A120">
        <v>118</v>
      </c>
      <c r="B120">
        <v>0.24185200000000001</v>
      </c>
      <c r="C120">
        <v>0.21115100000000001</v>
      </c>
      <c r="D120">
        <v>0.21093799999999999</v>
      </c>
      <c r="E120">
        <v>0.32446599999999998</v>
      </c>
    </row>
    <row r="121" spans="1:5" x14ac:dyDescent="0.2">
      <c r="A121">
        <v>119</v>
      </c>
      <c r="B121">
        <v>0.29525800000000002</v>
      </c>
      <c r="C121">
        <v>0.26675399999999999</v>
      </c>
      <c r="D121">
        <v>0.26660200000000001</v>
      </c>
      <c r="E121">
        <v>0.265741</v>
      </c>
    </row>
    <row r="122" spans="1:5" x14ac:dyDescent="0.2">
      <c r="A122">
        <v>120</v>
      </c>
      <c r="B122">
        <v>0.34997600000000001</v>
      </c>
      <c r="C122">
        <v>0.32528699999999999</v>
      </c>
      <c r="D122">
        <v>0.32519500000000001</v>
      </c>
      <c r="E122">
        <v>0.209954</v>
      </c>
    </row>
    <row r="123" spans="1:5" x14ac:dyDescent="0.2">
      <c r="A123">
        <v>121</v>
      </c>
      <c r="B123">
        <v>0.40475499999999998</v>
      </c>
      <c r="C123">
        <v>0.38528400000000002</v>
      </c>
      <c r="D123">
        <v>0.384766</v>
      </c>
      <c r="E123">
        <v>0.15847600000000001</v>
      </c>
    </row>
    <row r="124" spans="1:5" x14ac:dyDescent="0.2">
      <c r="A124">
        <v>122</v>
      </c>
      <c r="B124">
        <v>0.45812999999999998</v>
      </c>
      <c r="C124">
        <v>0.44525100000000001</v>
      </c>
      <c r="D124">
        <v>0.44433600000000001</v>
      </c>
      <c r="E124">
        <v>0.112576</v>
      </c>
    </row>
    <row r="125" spans="1:5" x14ac:dyDescent="0.2">
      <c r="A125">
        <v>123</v>
      </c>
      <c r="B125">
        <v>0.50888100000000003</v>
      </c>
      <c r="C125">
        <v>0.50375400000000004</v>
      </c>
      <c r="D125">
        <v>0.50292999999999999</v>
      </c>
      <c r="E125">
        <v>7.3383000000000004E-2</v>
      </c>
    </row>
    <row r="126" spans="1:5" x14ac:dyDescent="0.2">
      <c r="A126">
        <v>124</v>
      </c>
      <c r="B126">
        <v>0.55569500000000005</v>
      </c>
      <c r="C126">
        <v>0.55935699999999999</v>
      </c>
      <c r="D126">
        <v>0.55859400000000003</v>
      </c>
      <c r="E126">
        <v>4.1861000000000002E-2</v>
      </c>
    </row>
    <row r="127" spans="1:5" x14ac:dyDescent="0.2">
      <c r="A127">
        <v>125</v>
      </c>
      <c r="B127">
        <v>0.59744299999999995</v>
      </c>
      <c r="C127">
        <v>0.610626</v>
      </c>
      <c r="D127">
        <v>0.61035200000000001</v>
      </c>
      <c r="E127">
        <v>1.8785E-2</v>
      </c>
    </row>
    <row r="128" spans="1:5" x14ac:dyDescent="0.2">
      <c r="A128">
        <v>126</v>
      </c>
      <c r="B128">
        <v>0.63311799999999996</v>
      </c>
      <c r="C128">
        <v>0.65634199999999998</v>
      </c>
      <c r="D128">
        <v>0.65625</v>
      </c>
      <c r="E128">
        <v>4.7229999999999998E-3</v>
      </c>
    </row>
    <row r="129" spans="1:5" x14ac:dyDescent="0.2">
      <c r="A129">
        <v>127</v>
      </c>
      <c r="B129">
        <v>0.66180399999999995</v>
      </c>
      <c r="C129">
        <v>0.69540400000000002</v>
      </c>
      <c r="D129">
        <v>0.69531200000000004</v>
      </c>
      <c r="E129">
        <v>2.3E-5</v>
      </c>
    </row>
    <row r="130" spans="1:5" x14ac:dyDescent="0.2">
      <c r="A130">
        <v>128</v>
      </c>
      <c r="B130">
        <v>0.68283099999999997</v>
      </c>
      <c r="C130">
        <v>0.72683699999999996</v>
      </c>
      <c r="D130">
        <v>0.72656200000000004</v>
      </c>
      <c r="E130">
        <v>4.803E-3</v>
      </c>
    </row>
    <row r="131" spans="1:5" x14ac:dyDescent="0.2">
      <c r="A131">
        <v>129</v>
      </c>
      <c r="B131">
        <v>0.69567900000000005</v>
      </c>
      <c r="C131">
        <v>0.74981699999999996</v>
      </c>
      <c r="D131">
        <v>0.74902299999999999</v>
      </c>
      <c r="E131">
        <v>1.8946999999999999E-2</v>
      </c>
    </row>
    <row r="132" spans="1:5" x14ac:dyDescent="0.2">
      <c r="A132">
        <v>130</v>
      </c>
      <c r="B132">
        <v>0.69995099999999999</v>
      </c>
      <c r="C132">
        <v>0.76382399999999995</v>
      </c>
      <c r="D132">
        <v>0.76367200000000002</v>
      </c>
      <c r="E132">
        <v>4.2109000000000001E-2</v>
      </c>
    </row>
    <row r="133" spans="1:5" x14ac:dyDescent="0.2">
      <c r="A133">
        <v>131</v>
      </c>
      <c r="B133">
        <v>0.69564800000000004</v>
      </c>
      <c r="C133">
        <v>0.76849400000000001</v>
      </c>
      <c r="D133">
        <v>0.76757799999999998</v>
      </c>
      <c r="E133">
        <v>7.3717000000000005E-2</v>
      </c>
    </row>
    <row r="134" spans="1:5" x14ac:dyDescent="0.2">
      <c r="A134">
        <v>132</v>
      </c>
      <c r="B134">
        <v>0.68279999999999996</v>
      </c>
      <c r="C134">
        <v>0.76370199999999999</v>
      </c>
      <c r="D134">
        <v>0.76367200000000002</v>
      </c>
      <c r="E134">
        <v>0.11299099999999999</v>
      </c>
    </row>
    <row r="135" spans="1:5" x14ac:dyDescent="0.2">
      <c r="A135">
        <v>133</v>
      </c>
      <c r="B135">
        <v>0.66180399999999995</v>
      </c>
      <c r="C135">
        <v>0.74960300000000002</v>
      </c>
      <c r="D135">
        <v>0.74902299999999999</v>
      </c>
      <c r="E135">
        <v>0.15896099999999999</v>
      </c>
    </row>
    <row r="136" spans="1:5" x14ac:dyDescent="0.2">
      <c r="A136">
        <v>134</v>
      </c>
      <c r="B136">
        <v>0.63311799999999996</v>
      </c>
      <c r="C136">
        <v>0.72653199999999996</v>
      </c>
      <c r="D136">
        <v>0.72558599999999995</v>
      </c>
      <c r="E136">
        <v>0.21049300000000001</v>
      </c>
    </row>
    <row r="137" spans="1:5" x14ac:dyDescent="0.2">
      <c r="A137">
        <v>135</v>
      </c>
      <c r="B137">
        <v>0.59744299999999995</v>
      </c>
      <c r="C137">
        <v>0.69506800000000002</v>
      </c>
      <c r="D137">
        <v>0.69433599999999995</v>
      </c>
      <c r="E137">
        <v>0.266318</v>
      </c>
    </row>
    <row r="138" spans="1:5" x14ac:dyDescent="0.2">
      <c r="A138">
        <v>136</v>
      </c>
      <c r="B138">
        <v>0.55569500000000005</v>
      </c>
      <c r="C138">
        <v>0.655945</v>
      </c>
      <c r="D138">
        <v>0.65527299999999999</v>
      </c>
      <c r="E138">
        <v>0.32506099999999999</v>
      </c>
    </row>
    <row r="139" spans="1:5" x14ac:dyDescent="0.2">
      <c r="A139">
        <v>137</v>
      </c>
      <c r="B139">
        <v>0.50888100000000003</v>
      </c>
      <c r="C139">
        <v>0.61016800000000004</v>
      </c>
      <c r="D139">
        <v>0.609375</v>
      </c>
      <c r="E139">
        <v>0.38527800000000001</v>
      </c>
    </row>
    <row r="140" spans="1:5" x14ac:dyDescent="0.2">
      <c r="A140">
        <v>138</v>
      </c>
      <c r="B140">
        <v>0.45812999999999998</v>
      </c>
      <c r="C140">
        <v>0.55883799999999995</v>
      </c>
      <c r="D140">
        <v>0.55859400000000003</v>
      </c>
      <c r="E140">
        <v>0.44548700000000002</v>
      </c>
    </row>
    <row r="141" spans="1:5" x14ac:dyDescent="0.2">
      <c r="A141">
        <v>139</v>
      </c>
      <c r="B141">
        <v>0.40472399999999997</v>
      </c>
      <c r="C141">
        <v>0.50320399999999998</v>
      </c>
      <c r="D141">
        <v>0.50292999999999999</v>
      </c>
      <c r="E141">
        <v>0.50420799999999999</v>
      </c>
    </row>
    <row r="142" spans="1:5" x14ac:dyDescent="0.2">
      <c r="A142">
        <v>140</v>
      </c>
      <c r="B142">
        <v>0.34997600000000001</v>
      </c>
      <c r="C142">
        <v>0.44467200000000001</v>
      </c>
      <c r="D142">
        <v>0.44433600000000001</v>
      </c>
      <c r="E142">
        <v>0.55999500000000002</v>
      </c>
    </row>
    <row r="143" spans="1:5" x14ac:dyDescent="0.2">
      <c r="A143">
        <v>141</v>
      </c>
      <c r="B143">
        <v>0.29525800000000002</v>
      </c>
      <c r="C143">
        <v>0.38467400000000002</v>
      </c>
      <c r="D143">
        <v>0.38378899999999999</v>
      </c>
      <c r="E143">
        <v>0.61147700000000005</v>
      </c>
    </row>
    <row r="144" spans="1:5" x14ac:dyDescent="0.2">
      <c r="A144">
        <v>142</v>
      </c>
      <c r="B144">
        <v>0.24185200000000001</v>
      </c>
      <c r="C144">
        <v>0.32470700000000002</v>
      </c>
      <c r="D144">
        <v>0.32421899999999998</v>
      </c>
      <c r="E144">
        <v>0.657385</v>
      </c>
    </row>
    <row r="145" spans="1:5" x14ac:dyDescent="0.2">
      <c r="A145">
        <v>143</v>
      </c>
      <c r="B145">
        <v>0.19110099999999999</v>
      </c>
      <c r="C145">
        <v>0.26620500000000002</v>
      </c>
      <c r="D145">
        <v>0.265625</v>
      </c>
      <c r="E145">
        <v>0.69658699999999996</v>
      </c>
    </row>
    <row r="146" spans="1:5" x14ac:dyDescent="0.2">
      <c r="A146">
        <v>144</v>
      </c>
      <c r="B146">
        <v>0.144287</v>
      </c>
      <c r="C146">
        <v>0.21060200000000001</v>
      </c>
      <c r="D146">
        <v>0.20996100000000001</v>
      </c>
      <c r="E146">
        <v>0.72811599999999999</v>
      </c>
    </row>
    <row r="147" spans="1:5" x14ac:dyDescent="0.2">
      <c r="A147">
        <v>145</v>
      </c>
      <c r="B147">
        <v>0.102509</v>
      </c>
      <c r="C147">
        <v>0.159332</v>
      </c>
      <c r="D147">
        <v>0.15917999999999999</v>
      </c>
      <c r="E147">
        <v>0.751193</v>
      </c>
    </row>
    <row r="148" spans="1:5" x14ac:dyDescent="0.2">
      <c r="A148">
        <v>146</v>
      </c>
      <c r="B148">
        <v>6.6833000000000004E-2</v>
      </c>
      <c r="C148">
        <v>0.11358600000000001</v>
      </c>
      <c r="D148">
        <v>0.11328100000000001</v>
      </c>
      <c r="E148">
        <v>0.76524700000000001</v>
      </c>
    </row>
    <row r="149" spans="1:5" x14ac:dyDescent="0.2">
      <c r="A149">
        <v>147</v>
      </c>
      <c r="B149">
        <v>3.8177000000000003E-2</v>
      </c>
      <c r="C149">
        <v>7.4553999999999995E-2</v>
      </c>
      <c r="D149">
        <v>7.4218999999999993E-2</v>
      </c>
      <c r="E149">
        <v>0.76993500000000004</v>
      </c>
    </row>
    <row r="150" spans="1:5" x14ac:dyDescent="0.2">
      <c r="A150">
        <v>148</v>
      </c>
      <c r="B150">
        <v>1.7151E-2</v>
      </c>
      <c r="C150">
        <v>4.3152000000000003E-2</v>
      </c>
      <c r="D150">
        <v>4.2969E-2</v>
      </c>
      <c r="E150">
        <v>0.76514199999999999</v>
      </c>
    </row>
    <row r="151" spans="1:5" x14ac:dyDescent="0.2">
      <c r="A151">
        <v>149</v>
      </c>
      <c r="B151">
        <v>4.333E-3</v>
      </c>
      <c r="C151">
        <v>2.0171999999999999E-2</v>
      </c>
      <c r="D151">
        <v>1.9531E-2</v>
      </c>
      <c r="E151">
        <v>0.75099000000000005</v>
      </c>
    </row>
    <row r="152" spans="1:5" x14ac:dyDescent="0.2">
      <c r="A152">
        <v>150</v>
      </c>
      <c r="B152">
        <v>3.1000000000000001E-5</v>
      </c>
      <c r="C152">
        <v>6.1650000000000003E-3</v>
      </c>
      <c r="D152">
        <v>5.8589999999999996E-3</v>
      </c>
      <c r="E152">
        <v>0.72782999999999998</v>
      </c>
    </row>
    <row r="153" spans="1:5" x14ac:dyDescent="0.2">
      <c r="A153">
        <v>151</v>
      </c>
      <c r="B153">
        <v>4.333E-3</v>
      </c>
      <c r="C153">
        <v>1.495E-3</v>
      </c>
      <c r="D153">
        <v>9.77E-4</v>
      </c>
      <c r="E153">
        <v>0.69623100000000004</v>
      </c>
    </row>
    <row r="154" spans="1:5" x14ac:dyDescent="0.2">
      <c r="A154">
        <v>152</v>
      </c>
      <c r="B154">
        <v>1.7151E-2</v>
      </c>
      <c r="C154">
        <v>6.2560000000000003E-3</v>
      </c>
      <c r="D154">
        <v>5.8589999999999996E-3</v>
      </c>
      <c r="E154">
        <v>0.65697000000000005</v>
      </c>
    </row>
    <row r="155" spans="1:5" x14ac:dyDescent="0.2">
      <c r="A155">
        <v>153</v>
      </c>
      <c r="B155">
        <v>3.8177000000000003E-2</v>
      </c>
      <c r="C155">
        <v>2.0324999999999999E-2</v>
      </c>
      <c r="D155">
        <v>1.9531E-2</v>
      </c>
      <c r="E155">
        <v>0.61101000000000005</v>
      </c>
    </row>
    <row r="156" spans="1:5" x14ac:dyDescent="0.2">
      <c r="A156">
        <v>154</v>
      </c>
      <c r="B156">
        <v>6.6833000000000004E-2</v>
      </c>
      <c r="C156">
        <v>4.3395999999999997E-2</v>
      </c>
      <c r="D156">
        <v>4.2969E-2</v>
      </c>
      <c r="E156">
        <v>0.55948299999999995</v>
      </c>
    </row>
    <row r="157" spans="1:5" x14ac:dyDescent="0.2">
      <c r="A157">
        <v>155</v>
      </c>
      <c r="B157">
        <v>0.102509</v>
      </c>
      <c r="C157">
        <v>7.4889999999999998E-2</v>
      </c>
      <c r="D157">
        <v>7.4218999999999993E-2</v>
      </c>
      <c r="E157">
        <v>0.50365800000000005</v>
      </c>
    </row>
    <row r="158" spans="1:5" x14ac:dyDescent="0.2">
      <c r="A158">
        <v>156</v>
      </c>
      <c r="B158">
        <v>0.144287</v>
      </c>
      <c r="C158">
        <v>0.114014</v>
      </c>
      <c r="D158">
        <v>0.11328100000000001</v>
      </c>
      <c r="E158">
        <v>0.444909</v>
      </c>
    </row>
    <row r="159" spans="1:5" x14ac:dyDescent="0.2">
      <c r="A159">
        <v>157</v>
      </c>
      <c r="B159">
        <v>0.19110099999999999</v>
      </c>
      <c r="C159">
        <v>0.15982099999999999</v>
      </c>
      <c r="D159">
        <v>0.15917999999999999</v>
      </c>
      <c r="E159">
        <v>0.38468400000000003</v>
      </c>
    </row>
    <row r="160" spans="1:5" x14ac:dyDescent="0.2">
      <c r="A160">
        <v>158</v>
      </c>
      <c r="B160">
        <v>0.24185200000000001</v>
      </c>
      <c r="C160">
        <v>0.21115100000000001</v>
      </c>
      <c r="D160">
        <v>0.21093799999999999</v>
      </c>
      <c r="E160">
        <v>0.32446799999999998</v>
      </c>
    </row>
    <row r="161" spans="1:5" x14ac:dyDescent="0.2">
      <c r="A161">
        <v>159</v>
      </c>
      <c r="B161">
        <v>0.29525800000000002</v>
      </c>
      <c r="C161">
        <v>0.26675399999999999</v>
      </c>
      <c r="D161">
        <v>0.26660200000000001</v>
      </c>
      <c r="E161">
        <v>0.26574199999999998</v>
      </c>
    </row>
    <row r="162" spans="1:5" x14ac:dyDescent="0.2">
      <c r="A162">
        <v>160</v>
      </c>
      <c r="B162">
        <v>0.34997600000000001</v>
      </c>
      <c r="C162">
        <v>0.32528699999999999</v>
      </c>
      <c r="D162">
        <v>0.32519500000000001</v>
      </c>
      <c r="E162">
        <v>0.209952</v>
      </c>
    </row>
    <row r="163" spans="1:5" x14ac:dyDescent="0.2">
      <c r="A163">
        <v>161</v>
      </c>
      <c r="B163">
        <v>0.40472399999999997</v>
      </c>
      <c r="C163">
        <v>0.38528400000000002</v>
      </c>
      <c r="D163">
        <v>0.384766</v>
      </c>
      <c r="E163">
        <v>0.158474</v>
      </c>
    </row>
    <row r="164" spans="1:5" x14ac:dyDescent="0.2">
      <c r="A164">
        <v>162</v>
      </c>
      <c r="B164">
        <v>0.45812999999999998</v>
      </c>
      <c r="C164">
        <v>0.44525100000000001</v>
      </c>
      <c r="D164">
        <v>0.44433600000000001</v>
      </c>
      <c r="E164">
        <v>0.11257300000000001</v>
      </c>
    </row>
    <row r="165" spans="1:5" x14ac:dyDescent="0.2">
      <c r="A165">
        <v>163</v>
      </c>
      <c r="B165">
        <v>0.50888100000000003</v>
      </c>
      <c r="C165">
        <v>0.50378400000000001</v>
      </c>
      <c r="D165">
        <v>0.50292999999999999</v>
      </c>
      <c r="E165">
        <v>7.3382000000000003E-2</v>
      </c>
    </row>
    <row r="166" spans="1:5" x14ac:dyDescent="0.2">
      <c r="A166">
        <v>164</v>
      </c>
      <c r="B166">
        <v>0.55569500000000005</v>
      </c>
      <c r="C166">
        <v>0.55935699999999999</v>
      </c>
      <c r="D166">
        <v>0.55859400000000003</v>
      </c>
      <c r="E166">
        <v>4.1862999999999997E-2</v>
      </c>
    </row>
    <row r="167" spans="1:5" x14ac:dyDescent="0.2">
      <c r="A167">
        <v>165</v>
      </c>
      <c r="B167">
        <v>0.59744299999999995</v>
      </c>
      <c r="C167">
        <v>0.610626</v>
      </c>
      <c r="D167">
        <v>0.61035200000000001</v>
      </c>
      <c r="E167">
        <v>1.8790999999999999E-2</v>
      </c>
    </row>
    <row r="168" spans="1:5" x14ac:dyDescent="0.2">
      <c r="A168">
        <v>166</v>
      </c>
      <c r="B168">
        <v>0.63311799999999996</v>
      </c>
      <c r="C168">
        <v>0.65634199999999998</v>
      </c>
      <c r="D168">
        <v>0.65625</v>
      </c>
      <c r="E168">
        <v>4.7340000000000004E-3</v>
      </c>
    </row>
    <row r="169" spans="1:5" x14ac:dyDescent="0.2">
      <c r="A169">
        <v>167</v>
      </c>
      <c r="B169">
        <v>0.66180399999999995</v>
      </c>
      <c r="C169">
        <v>0.69540400000000002</v>
      </c>
      <c r="D169">
        <v>0.69531200000000004</v>
      </c>
      <c r="E169">
        <v>3.8000000000000002E-5</v>
      </c>
    </row>
    <row r="170" spans="1:5" x14ac:dyDescent="0.2">
      <c r="A170">
        <v>168</v>
      </c>
      <c r="B170">
        <v>0.68279999999999996</v>
      </c>
      <c r="C170">
        <v>0.72680699999999998</v>
      </c>
      <c r="D170">
        <v>0.72656200000000004</v>
      </c>
      <c r="E170">
        <v>4.8180000000000002E-3</v>
      </c>
    </row>
    <row r="171" spans="1:5" x14ac:dyDescent="0.2">
      <c r="A171">
        <v>169</v>
      </c>
      <c r="B171">
        <v>0.69564800000000004</v>
      </c>
      <c r="C171">
        <v>0.74978599999999995</v>
      </c>
      <c r="D171">
        <v>0.74902299999999999</v>
      </c>
      <c r="E171">
        <v>1.8959E-2</v>
      </c>
    </row>
    <row r="172" spans="1:5" x14ac:dyDescent="0.2">
      <c r="A172">
        <v>170</v>
      </c>
      <c r="B172">
        <v>0.69995099999999999</v>
      </c>
      <c r="C172">
        <v>0.76382399999999995</v>
      </c>
      <c r="D172">
        <v>0.76367200000000002</v>
      </c>
      <c r="E172">
        <v>4.2116000000000001E-2</v>
      </c>
    </row>
    <row r="173" spans="1:5" x14ac:dyDescent="0.2">
      <c r="A173">
        <v>171</v>
      </c>
      <c r="B173">
        <v>0.69567900000000005</v>
      </c>
      <c r="C173">
        <v>0.76852399999999998</v>
      </c>
      <c r="D173">
        <v>0.76757799999999998</v>
      </c>
      <c r="E173">
        <v>7.3719000000000007E-2</v>
      </c>
    </row>
    <row r="174" spans="1:5" x14ac:dyDescent="0.2">
      <c r="A174">
        <v>172</v>
      </c>
      <c r="B174">
        <v>0.68283099999999997</v>
      </c>
      <c r="C174">
        <v>0.763733</v>
      </c>
      <c r="D174">
        <v>0.76367200000000002</v>
      </c>
      <c r="E174">
        <v>0.11298900000000001</v>
      </c>
    </row>
    <row r="175" spans="1:5" x14ac:dyDescent="0.2">
      <c r="A175">
        <v>173</v>
      </c>
      <c r="B175">
        <v>0.66180399999999995</v>
      </c>
      <c r="C175">
        <v>0.74960300000000002</v>
      </c>
      <c r="D175">
        <v>0.74902299999999999</v>
      </c>
      <c r="E175">
        <v>0.15895699999999999</v>
      </c>
    </row>
    <row r="176" spans="1:5" x14ac:dyDescent="0.2">
      <c r="A176">
        <v>174</v>
      </c>
      <c r="B176">
        <v>0.63311799999999996</v>
      </c>
      <c r="C176">
        <v>0.72653199999999996</v>
      </c>
      <c r="D176">
        <v>0.72558599999999995</v>
      </c>
      <c r="E176">
        <v>0.21048900000000001</v>
      </c>
    </row>
    <row r="177" spans="1:5" x14ac:dyDescent="0.2">
      <c r="A177">
        <v>175</v>
      </c>
      <c r="B177">
        <v>0.59744299999999995</v>
      </c>
      <c r="C177">
        <v>0.69506800000000002</v>
      </c>
      <c r="D177">
        <v>0.69433599999999995</v>
      </c>
      <c r="E177">
        <v>0.266316</v>
      </c>
    </row>
    <row r="178" spans="1:5" x14ac:dyDescent="0.2">
      <c r="A178">
        <v>176</v>
      </c>
      <c r="B178">
        <v>0.55569500000000005</v>
      </c>
      <c r="C178">
        <v>0.655945</v>
      </c>
      <c r="D178">
        <v>0.65527299999999999</v>
      </c>
      <c r="E178">
        <v>0.32506299999999999</v>
      </c>
    </row>
    <row r="179" spans="1:5" x14ac:dyDescent="0.2">
      <c r="A179">
        <v>177</v>
      </c>
      <c r="B179">
        <v>0.50888100000000003</v>
      </c>
      <c r="C179">
        <v>0.61016800000000004</v>
      </c>
      <c r="D179">
        <v>0.609375</v>
      </c>
      <c r="E179">
        <v>0.38528499999999999</v>
      </c>
    </row>
    <row r="180" spans="1:5" x14ac:dyDescent="0.2">
      <c r="A180">
        <v>178</v>
      </c>
      <c r="B180">
        <v>0.45812999999999998</v>
      </c>
      <c r="C180">
        <v>0.55883799999999995</v>
      </c>
      <c r="D180">
        <v>0.55859400000000003</v>
      </c>
      <c r="E180">
        <v>0.44549699999999998</v>
      </c>
    </row>
    <row r="181" spans="1:5" x14ac:dyDescent="0.2">
      <c r="A181">
        <v>179</v>
      </c>
      <c r="B181">
        <v>0.40472399999999997</v>
      </c>
      <c r="C181">
        <v>0.50320399999999998</v>
      </c>
      <c r="D181">
        <v>0.50292999999999999</v>
      </c>
      <c r="E181">
        <v>0.50421800000000006</v>
      </c>
    </row>
    <row r="182" spans="1:5" x14ac:dyDescent="0.2">
      <c r="A182">
        <v>180</v>
      </c>
      <c r="B182">
        <v>0.34997600000000001</v>
      </c>
      <c r="C182">
        <v>0.44470199999999999</v>
      </c>
      <c r="D182">
        <v>0.44433600000000001</v>
      </c>
      <c r="E182">
        <v>0.56000300000000003</v>
      </c>
    </row>
    <row r="183" spans="1:5" x14ac:dyDescent="0.2">
      <c r="A183">
        <v>181</v>
      </c>
      <c r="B183">
        <v>0.29525800000000002</v>
      </c>
      <c r="C183">
        <v>0.38467400000000002</v>
      </c>
      <c r="D183">
        <v>0.38378899999999999</v>
      </c>
      <c r="E183">
        <v>0.61147799999999997</v>
      </c>
    </row>
    <row r="184" spans="1:5" x14ac:dyDescent="0.2">
      <c r="A184">
        <v>182</v>
      </c>
      <c r="B184">
        <v>0.24185200000000001</v>
      </c>
      <c r="C184">
        <v>0.32470700000000002</v>
      </c>
      <c r="D184">
        <v>0.32421899999999998</v>
      </c>
      <c r="E184">
        <v>0.65737699999999999</v>
      </c>
    </row>
    <row r="185" spans="1:5" x14ac:dyDescent="0.2">
      <c r="A185">
        <v>183</v>
      </c>
      <c r="B185">
        <v>0.19110099999999999</v>
      </c>
      <c r="C185">
        <v>0.26620500000000002</v>
      </c>
      <c r="D185">
        <v>0.265625</v>
      </c>
      <c r="E185">
        <v>0.69657400000000003</v>
      </c>
    </row>
    <row r="186" spans="1:5" x14ac:dyDescent="0.2">
      <c r="A186">
        <v>184</v>
      </c>
      <c r="B186">
        <v>0.144287</v>
      </c>
      <c r="C186">
        <v>0.21063200000000001</v>
      </c>
      <c r="D186">
        <v>0.20996100000000001</v>
      </c>
      <c r="E186">
        <v>0.72810299999999994</v>
      </c>
    </row>
    <row r="187" spans="1:5" x14ac:dyDescent="0.2">
      <c r="A187">
        <v>185</v>
      </c>
      <c r="B187">
        <v>0.10253900000000001</v>
      </c>
      <c r="C187">
        <v>0.159332</v>
      </c>
      <c r="D187">
        <v>0.15917999999999999</v>
      </c>
      <c r="E187">
        <v>0.75118399999999996</v>
      </c>
    </row>
    <row r="188" spans="1:5" x14ac:dyDescent="0.2">
      <c r="A188">
        <v>186</v>
      </c>
      <c r="B188">
        <v>6.6864000000000007E-2</v>
      </c>
      <c r="C188">
        <v>0.11358600000000001</v>
      </c>
      <c r="D188">
        <v>0.11328100000000001</v>
      </c>
      <c r="E188">
        <v>0.76524700000000001</v>
      </c>
    </row>
    <row r="189" spans="1:5" x14ac:dyDescent="0.2">
      <c r="A189">
        <v>187</v>
      </c>
      <c r="B189">
        <v>3.8147E-2</v>
      </c>
      <c r="C189">
        <v>7.4524000000000007E-2</v>
      </c>
      <c r="D189">
        <v>7.4218999999999993E-2</v>
      </c>
      <c r="E189">
        <v>0.76994200000000002</v>
      </c>
    </row>
    <row r="190" spans="1:5" x14ac:dyDescent="0.2">
      <c r="A190">
        <v>188</v>
      </c>
      <c r="B190">
        <v>1.7151E-2</v>
      </c>
      <c r="C190">
        <v>4.3121E-2</v>
      </c>
      <c r="D190">
        <v>4.2969E-2</v>
      </c>
      <c r="E190">
        <v>0.76515500000000003</v>
      </c>
    </row>
    <row r="191" spans="1:5" x14ac:dyDescent="0.2">
      <c r="A191">
        <v>189</v>
      </c>
      <c r="B191">
        <v>4.333E-3</v>
      </c>
      <c r="C191">
        <v>2.0142E-2</v>
      </c>
      <c r="D191">
        <v>1.9531E-2</v>
      </c>
      <c r="E191">
        <v>0.75100299999999998</v>
      </c>
    </row>
    <row r="192" spans="1:5" x14ac:dyDescent="0.2">
      <c r="A192">
        <v>190</v>
      </c>
      <c r="B192">
        <v>3.1000000000000001E-5</v>
      </c>
      <c r="C192">
        <v>6.1650000000000003E-3</v>
      </c>
      <c r="D192">
        <v>5.8589999999999996E-3</v>
      </c>
      <c r="E192">
        <v>0.72783900000000001</v>
      </c>
    </row>
    <row r="193" spans="1:5" x14ac:dyDescent="0.2">
      <c r="A193">
        <v>191</v>
      </c>
      <c r="B193">
        <v>4.333E-3</v>
      </c>
      <c r="C193">
        <v>1.495E-3</v>
      </c>
      <c r="D193">
        <v>9.77E-4</v>
      </c>
      <c r="E193">
        <v>0.69623400000000002</v>
      </c>
    </row>
    <row r="194" spans="1:5" x14ac:dyDescent="0.2">
      <c r="A194">
        <v>192</v>
      </c>
      <c r="B194">
        <v>1.7180999999999998E-2</v>
      </c>
      <c r="C194">
        <v>6.2560000000000003E-3</v>
      </c>
      <c r="D194">
        <v>5.8589999999999996E-3</v>
      </c>
      <c r="E194">
        <v>0.65696900000000003</v>
      </c>
    </row>
    <row r="195" spans="1:5" x14ac:dyDescent="0.2">
      <c r="A195">
        <v>193</v>
      </c>
      <c r="B195">
        <v>3.8177000000000003E-2</v>
      </c>
      <c r="C195">
        <v>2.0355000000000002E-2</v>
      </c>
      <c r="D195">
        <v>1.9531E-2</v>
      </c>
      <c r="E195">
        <v>0.61100900000000002</v>
      </c>
    </row>
    <row r="196" spans="1:5" x14ac:dyDescent="0.2">
      <c r="A196">
        <v>194</v>
      </c>
      <c r="B196">
        <v>6.6864000000000007E-2</v>
      </c>
      <c r="C196">
        <v>4.3427E-2</v>
      </c>
      <c r="D196">
        <v>4.2969E-2</v>
      </c>
      <c r="E196">
        <v>0.55948399999999998</v>
      </c>
    </row>
    <row r="197" spans="1:5" x14ac:dyDescent="0.2">
      <c r="A197">
        <v>195</v>
      </c>
      <c r="B197">
        <v>0.102509</v>
      </c>
      <c r="C197">
        <v>7.4889999999999998E-2</v>
      </c>
      <c r="D197">
        <v>7.4218999999999993E-2</v>
      </c>
      <c r="E197">
        <v>0.50366200000000005</v>
      </c>
    </row>
    <row r="198" spans="1:5" x14ac:dyDescent="0.2">
      <c r="A198">
        <v>196</v>
      </c>
      <c r="B198">
        <v>0.144287</v>
      </c>
      <c r="C198">
        <v>0.113983</v>
      </c>
      <c r="D198">
        <v>0.11328100000000001</v>
      </c>
      <c r="E198">
        <v>0.44491700000000001</v>
      </c>
    </row>
    <row r="199" spans="1:5" x14ac:dyDescent="0.2">
      <c r="A199">
        <v>197</v>
      </c>
      <c r="B199">
        <v>0.19110099999999999</v>
      </c>
      <c r="C199">
        <v>0.15978999999999999</v>
      </c>
      <c r="D199">
        <v>0.15917999999999999</v>
      </c>
      <c r="E199">
        <v>0.38469599999999998</v>
      </c>
    </row>
    <row r="200" spans="1:5" x14ac:dyDescent="0.2">
      <c r="A200">
        <v>198</v>
      </c>
      <c r="B200">
        <v>0.24185200000000001</v>
      </c>
      <c r="C200">
        <v>0.21115100000000001</v>
      </c>
      <c r="D200">
        <v>0.21093799999999999</v>
      </c>
      <c r="E200">
        <v>0.32448100000000002</v>
      </c>
    </row>
    <row r="201" spans="1:5" x14ac:dyDescent="0.2">
      <c r="A201">
        <v>199</v>
      </c>
      <c r="B201">
        <v>0.29525800000000002</v>
      </c>
      <c r="C201">
        <v>0.26675399999999999</v>
      </c>
      <c r="D201">
        <v>0.26660200000000001</v>
      </c>
      <c r="E201">
        <v>0.26575399999999999</v>
      </c>
    </row>
    <row r="202" spans="1:5" x14ac:dyDescent="0.2">
      <c r="A202">
        <v>200</v>
      </c>
      <c r="B202">
        <v>0.34997600000000001</v>
      </c>
      <c r="C202">
        <v>0.32528699999999999</v>
      </c>
      <c r="D202">
        <v>0.32519500000000001</v>
      </c>
      <c r="E202">
        <v>0.20996000000000001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D9FA2-275D-184D-A54F-2B5CEAC74C3A}">
  <dimension ref="A1:U202"/>
  <sheetViews>
    <sheetView workbookViewId="0">
      <selection activeCell="I34" sqref="I34"/>
    </sheetView>
  </sheetViews>
  <sheetFormatPr baseColWidth="10" defaultColWidth="8.83203125" defaultRowHeight="15" x14ac:dyDescent="0.2"/>
  <cols>
    <col min="1" max="1" width="4.1640625" bestFit="1" customWidth="1"/>
    <col min="2" max="5" width="8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 s="2"/>
    </row>
    <row r="3" spans="1:21" x14ac:dyDescent="0.2">
      <c r="A3">
        <v>1</v>
      </c>
      <c r="B3">
        <v>0.59738199999999997</v>
      </c>
      <c r="C3">
        <v>0.169464</v>
      </c>
      <c r="D3">
        <v>0.16894500000000001</v>
      </c>
      <c r="E3">
        <v>0</v>
      </c>
    </row>
    <row r="4" spans="1:21" x14ac:dyDescent="0.2">
      <c r="A4">
        <v>2</v>
      </c>
      <c r="B4">
        <v>0.69909699999999997</v>
      </c>
      <c r="C4">
        <v>0.587341</v>
      </c>
      <c r="D4">
        <v>0.58691400000000005</v>
      </c>
      <c r="E4">
        <f>0.00022</f>
        <v>2.2000000000000001E-4</v>
      </c>
    </row>
    <row r="5" spans="1:21" x14ac:dyDescent="0.2">
      <c r="A5">
        <v>3</v>
      </c>
      <c r="B5">
        <v>0.59701499999999996</v>
      </c>
      <c r="C5">
        <v>0.73053000000000001</v>
      </c>
      <c r="D5">
        <v>0.73046900000000003</v>
      </c>
      <c r="E5">
        <f>0.001204</f>
        <v>1.204E-3</v>
      </c>
    </row>
    <row r="6" spans="1:21" x14ac:dyDescent="0.2">
      <c r="A6">
        <v>4</v>
      </c>
      <c r="B6">
        <v>0.34997600000000001</v>
      </c>
      <c r="C6">
        <v>0.62866200000000005</v>
      </c>
      <c r="D6">
        <v>0.62792999999999999</v>
      </c>
      <c r="E6">
        <f>0.002934</f>
        <v>2.934E-3</v>
      </c>
    </row>
    <row r="7" spans="1:21" x14ac:dyDescent="0.2">
      <c r="A7">
        <v>5</v>
      </c>
      <c r="B7">
        <v>0.102661</v>
      </c>
      <c r="C7">
        <v>0.37948599999999999</v>
      </c>
      <c r="D7">
        <v>0.37890600000000002</v>
      </c>
      <c r="E7">
        <f>0.004302</f>
        <v>4.3020000000000003E-3</v>
      </c>
    </row>
    <row r="8" spans="1:21" x14ac:dyDescent="0.2">
      <c r="A8">
        <v>6</v>
      </c>
      <c r="B8">
        <v>8.2399999999999997E-4</v>
      </c>
      <c r="C8">
        <v>0.13366700000000001</v>
      </c>
      <c r="D8">
        <v>0.13281200000000001</v>
      </c>
      <c r="E8">
        <f>0.003117</f>
        <v>3.117E-3</v>
      </c>
    </row>
    <row r="9" spans="1:21" x14ac:dyDescent="0.2">
      <c r="A9">
        <v>7</v>
      </c>
      <c r="B9">
        <v>0.10302699999999999</v>
      </c>
      <c r="C9">
        <v>3.4972999999999997E-2</v>
      </c>
      <c r="D9">
        <v>3.4180000000000002E-2</v>
      </c>
      <c r="E9">
        <v>2.5149999999999999E-3</v>
      </c>
    </row>
    <row r="10" spans="1:21" x14ac:dyDescent="0.2">
      <c r="A10">
        <v>8</v>
      </c>
      <c r="B10">
        <v>0.35000599999999998</v>
      </c>
      <c r="C10">
        <v>0.14114399999999999</v>
      </c>
      <c r="D10">
        <v>0.140625</v>
      </c>
      <c r="E10">
        <v>1.1547999999999999E-2</v>
      </c>
    </row>
    <row r="11" spans="1:21" x14ac:dyDescent="0.2">
      <c r="A11">
        <v>9</v>
      </c>
      <c r="B11">
        <v>0.59741200000000005</v>
      </c>
      <c r="C11">
        <v>0.39047199999999999</v>
      </c>
      <c r="D11">
        <v>0.38964799999999999</v>
      </c>
      <c r="E11">
        <v>1.8121999999999999E-2</v>
      </c>
    </row>
    <row r="12" spans="1:21" x14ac:dyDescent="0.2">
      <c r="A12">
        <v>10</v>
      </c>
      <c r="B12">
        <v>0.69915799999999995</v>
      </c>
      <c r="C12">
        <v>0.63632200000000005</v>
      </c>
      <c r="D12">
        <v>0.63574200000000003</v>
      </c>
      <c r="E12">
        <v>1.3339E-2</v>
      </c>
    </row>
    <row r="13" spans="1:21" x14ac:dyDescent="0.2">
      <c r="A13">
        <v>11</v>
      </c>
      <c r="B13">
        <v>0.59695399999999998</v>
      </c>
      <c r="C13">
        <v>0.734985</v>
      </c>
      <c r="D13">
        <v>0.734375</v>
      </c>
      <c r="E13">
        <f>0.008322</f>
        <v>8.3219999999999995E-3</v>
      </c>
    </row>
    <row r="14" spans="1:21" x14ac:dyDescent="0.2">
      <c r="A14">
        <v>12</v>
      </c>
      <c r="B14">
        <v>0.34997600000000001</v>
      </c>
      <c r="C14">
        <v>0.62878400000000001</v>
      </c>
      <c r="D14">
        <v>0.62792999999999999</v>
      </c>
      <c r="E14">
        <f>0.040914</f>
        <v>4.0913999999999999E-2</v>
      </c>
      <c r="U14" s="1"/>
    </row>
    <row r="15" spans="1:21" x14ac:dyDescent="0.2">
      <c r="A15">
        <v>13</v>
      </c>
      <c r="B15">
        <v>0.10253900000000001</v>
      </c>
      <c r="C15">
        <v>0.37948599999999999</v>
      </c>
      <c r="D15">
        <v>0.37890600000000002</v>
      </c>
      <c r="E15">
        <f>0.063392</f>
        <v>6.3392000000000004E-2</v>
      </c>
    </row>
    <row r="16" spans="1:21" x14ac:dyDescent="0.2">
      <c r="A16">
        <v>14</v>
      </c>
      <c r="B16">
        <v>8.2399999999999997E-4</v>
      </c>
      <c r="C16">
        <v>0.13366700000000001</v>
      </c>
      <c r="D16">
        <v>0.13281200000000001</v>
      </c>
      <c r="E16">
        <f>0.045936</f>
        <v>4.5935999999999998E-2</v>
      </c>
    </row>
    <row r="17" spans="1:5" x14ac:dyDescent="0.2">
      <c r="A17">
        <v>15</v>
      </c>
      <c r="B17">
        <v>0.10302699999999999</v>
      </c>
      <c r="C17">
        <v>3.5004E-2</v>
      </c>
      <c r="D17">
        <v>3.4180000000000002E-2</v>
      </c>
      <c r="E17">
        <v>3.4057999999999998E-2</v>
      </c>
    </row>
    <row r="18" spans="1:5" x14ac:dyDescent="0.2">
      <c r="A18">
        <v>16</v>
      </c>
      <c r="B18">
        <v>0.35000599999999998</v>
      </c>
      <c r="C18">
        <v>0.14117399999999999</v>
      </c>
      <c r="D18">
        <v>0.140625</v>
      </c>
      <c r="E18">
        <v>0.17419499999999999</v>
      </c>
    </row>
    <row r="19" spans="1:5" x14ac:dyDescent="0.2">
      <c r="A19">
        <v>17</v>
      </c>
      <c r="B19">
        <v>0.59744299999999995</v>
      </c>
      <c r="C19">
        <v>0.39047199999999999</v>
      </c>
      <c r="D19">
        <v>0.38964799999999999</v>
      </c>
      <c r="E19">
        <v>0.339586</v>
      </c>
    </row>
    <row r="20" spans="1:5" x14ac:dyDescent="0.2">
      <c r="A20">
        <v>18</v>
      </c>
      <c r="B20">
        <v>0.69915799999999995</v>
      </c>
      <c r="C20">
        <v>0.63632200000000005</v>
      </c>
      <c r="D20">
        <v>0.63574200000000003</v>
      </c>
      <c r="E20">
        <v>0.47378500000000001</v>
      </c>
    </row>
    <row r="21" spans="1:5" x14ac:dyDescent="0.2">
      <c r="A21">
        <v>19</v>
      </c>
      <c r="B21">
        <v>0.59692400000000001</v>
      </c>
      <c r="C21">
        <v>0.73495500000000002</v>
      </c>
      <c r="D21">
        <v>0.734375</v>
      </c>
      <c r="E21">
        <v>0.52592700000000003</v>
      </c>
    </row>
    <row r="22" spans="1:5" x14ac:dyDescent="0.2">
      <c r="A22">
        <v>20</v>
      </c>
      <c r="B22">
        <v>0.34997600000000001</v>
      </c>
      <c r="C22">
        <v>0.62878400000000001</v>
      </c>
      <c r="D22">
        <v>0.62792999999999999</v>
      </c>
      <c r="E22">
        <v>0.48008899999999999</v>
      </c>
    </row>
    <row r="23" spans="1:5" x14ac:dyDescent="0.2">
      <c r="A23">
        <v>21</v>
      </c>
      <c r="B23">
        <v>0.10253900000000001</v>
      </c>
      <c r="C23">
        <v>0.37948599999999999</v>
      </c>
      <c r="D23">
        <v>0.37890600000000002</v>
      </c>
      <c r="E23">
        <v>0.36860100000000001</v>
      </c>
    </row>
    <row r="24" spans="1:5" x14ac:dyDescent="0.2">
      <c r="A24">
        <v>22</v>
      </c>
      <c r="B24">
        <v>7.9299999999999998E-4</v>
      </c>
      <c r="C24">
        <v>0.13366700000000001</v>
      </c>
      <c r="D24">
        <v>0.13281200000000001</v>
      </c>
      <c r="E24">
        <v>0.258496</v>
      </c>
    </row>
    <row r="25" spans="1:5" x14ac:dyDescent="0.2">
      <c r="A25">
        <v>23</v>
      </c>
      <c r="B25">
        <v>0.10302699999999999</v>
      </c>
      <c r="C25">
        <v>3.5004E-2</v>
      </c>
      <c r="D25">
        <v>3.4180000000000002E-2</v>
      </c>
      <c r="E25">
        <v>0.216168</v>
      </c>
    </row>
    <row r="26" spans="1:5" x14ac:dyDescent="0.2">
      <c r="A26">
        <v>24</v>
      </c>
      <c r="B26">
        <v>0.35000599999999998</v>
      </c>
      <c r="C26">
        <v>0.14117399999999999</v>
      </c>
      <c r="D26">
        <v>0.140625</v>
      </c>
      <c r="E26">
        <v>0.26951399999999998</v>
      </c>
    </row>
    <row r="27" spans="1:5" x14ac:dyDescent="0.2">
      <c r="A27">
        <v>25</v>
      </c>
      <c r="B27">
        <v>0.59744299999999995</v>
      </c>
      <c r="C27">
        <v>0.39047199999999999</v>
      </c>
      <c r="D27">
        <v>0.38964799999999999</v>
      </c>
      <c r="E27">
        <v>0.390509</v>
      </c>
    </row>
    <row r="28" spans="1:5" x14ac:dyDescent="0.2">
      <c r="A28">
        <v>26</v>
      </c>
      <c r="B28">
        <v>0.69915799999999995</v>
      </c>
      <c r="C28">
        <v>0.63632200000000005</v>
      </c>
      <c r="D28">
        <v>0.63574200000000003</v>
      </c>
      <c r="E28">
        <v>0.51014800000000005</v>
      </c>
    </row>
    <row r="29" spans="1:5" x14ac:dyDescent="0.2">
      <c r="A29">
        <v>27</v>
      </c>
      <c r="B29">
        <v>0.59692400000000001</v>
      </c>
      <c r="C29">
        <v>0.73495500000000002</v>
      </c>
      <c r="D29">
        <v>0.734375</v>
      </c>
      <c r="E29">
        <v>0.55841399999999997</v>
      </c>
    </row>
    <row r="30" spans="1:5" x14ac:dyDescent="0.2">
      <c r="A30">
        <v>28</v>
      </c>
      <c r="B30">
        <v>0.34997600000000001</v>
      </c>
      <c r="C30">
        <v>0.62878400000000001</v>
      </c>
      <c r="D30">
        <v>0.62792999999999999</v>
      </c>
      <c r="E30">
        <v>0.50599400000000005</v>
      </c>
    </row>
    <row r="31" spans="1:5" x14ac:dyDescent="0.2">
      <c r="A31">
        <v>29</v>
      </c>
      <c r="B31">
        <v>0.10253900000000001</v>
      </c>
      <c r="C31">
        <v>0.37948599999999999</v>
      </c>
      <c r="D31">
        <v>0.37890600000000002</v>
      </c>
      <c r="E31">
        <v>0.38259300000000002</v>
      </c>
    </row>
    <row r="32" spans="1:5" x14ac:dyDescent="0.2">
      <c r="A32">
        <v>30</v>
      </c>
      <c r="B32">
        <v>7.9299999999999998E-4</v>
      </c>
      <c r="C32">
        <v>0.13366700000000001</v>
      </c>
      <c r="D32">
        <v>0.13281200000000001</v>
      </c>
      <c r="E32">
        <v>0.26017499999999999</v>
      </c>
    </row>
    <row r="33" spans="1:5" x14ac:dyDescent="0.2">
      <c r="A33">
        <v>31</v>
      </c>
      <c r="B33">
        <v>0.10302699999999999</v>
      </c>
      <c r="C33">
        <v>3.5004E-2</v>
      </c>
      <c r="D33">
        <v>3.4180000000000002E-2</v>
      </c>
      <c r="E33">
        <v>0.21068000000000001</v>
      </c>
    </row>
    <row r="34" spans="1:5" x14ac:dyDescent="0.2">
      <c r="A34">
        <v>32</v>
      </c>
      <c r="B34">
        <v>0.35000599999999998</v>
      </c>
      <c r="C34">
        <v>0.14117399999999999</v>
      </c>
      <c r="D34">
        <v>0.140625</v>
      </c>
      <c r="E34">
        <v>0.26344099999999998</v>
      </c>
    </row>
    <row r="35" spans="1:5" x14ac:dyDescent="0.2">
      <c r="A35">
        <v>33</v>
      </c>
      <c r="B35">
        <v>0.59744299999999995</v>
      </c>
      <c r="C35">
        <v>0.39047199999999999</v>
      </c>
      <c r="D35">
        <v>0.38964799999999999</v>
      </c>
      <c r="E35">
        <v>0.38776300000000002</v>
      </c>
    </row>
    <row r="36" spans="1:5" x14ac:dyDescent="0.2">
      <c r="A36">
        <v>34</v>
      </c>
      <c r="B36">
        <v>0.69915799999999995</v>
      </c>
      <c r="C36">
        <v>0.63632200000000005</v>
      </c>
      <c r="D36">
        <v>0.63574200000000003</v>
      </c>
      <c r="E36">
        <v>0.51078199999999996</v>
      </c>
    </row>
    <row r="37" spans="1:5" x14ac:dyDescent="0.2">
      <c r="A37">
        <v>35</v>
      </c>
      <c r="B37">
        <v>0.59692400000000001</v>
      </c>
      <c r="C37">
        <v>0.73495500000000002</v>
      </c>
      <c r="D37">
        <v>0.734375</v>
      </c>
      <c r="E37">
        <v>0.56017700000000004</v>
      </c>
    </row>
    <row r="38" spans="1:5" x14ac:dyDescent="0.2">
      <c r="A38">
        <v>36</v>
      </c>
      <c r="B38">
        <v>0.34997600000000001</v>
      </c>
      <c r="C38">
        <v>0.62878400000000001</v>
      </c>
      <c r="D38">
        <v>0.62792999999999999</v>
      </c>
      <c r="E38">
        <v>0.50695100000000004</v>
      </c>
    </row>
    <row r="39" spans="1:5" x14ac:dyDescent="0.2">
      <c r="A39">
        <v>37</v>
      </c>
      <c r="B39">
        <v>0.10253900000000001</v>
      </c>
      <c r="C39">
        <v>0.37948599999999999</v>
      </c>
      <c r="D39">
        <v>0.37890600000000002</v>
      </c>
      <c r="E39">
        <v>0.38227800000000001</v>
      </c>
    </row>
    <row r="40" spans="1:5" x14ac:dyDescent="0.2">
      <c r="A40">
        <v>38</v>
      </c>
      <c r="B40">
        <v>7.9299999999999998E-4</v>
      </c>
      <c r="C40">
        <v>0.13366700000000001</v>
      </c>
      <c r="D40">
        <v>0.13281200000000001</v>
      </c>
      <c r="E40">
        <v>0.259189</v>
      </c>
    </row>
    <row r="41" spans="1:5" x14ac:dyDescent="0.2">
      <c r="A41">
        <v>39</v>
      </c>
      <c r="B41">
        <v>0.10302699999999999</v>
      </c>
      <c r="C41">
        <v>3.5004E-2</v>
      </c>
      <c r="D41">
        <v>3.4180000000000002E-2</v>
      </c>
      <c r="E41">
        <v>0.209789</v>
      </c>
    </row>
    <row r="42" spans="1:5" x14ac:dyDescent="0.2">
      <c r="A42">
        <v>40</v>
      </c>
      <c r="B42">
        <v>0.35000599999999998</v>
      </c>
      <c r="C42">
        <v>0.14117399999999999</v>
      </c>
      <c r="D42">
        <v>0.140625</v>
      </c>
      <c r="E42">
        <v>0.263015</v>
      </c>
    </row>
    <row r="43" spans="1:5" x14ac:dyDescent="0.2">
      <c r="A43">
        <v>41</v>
      </c>
      <c r="B43">
        <v>0.59744299999999995</v>
      </c>
      <c r="C43">
        <v>0.39047199999999999</v>
      </c>
      <c r="D43">
        <v>0.38964799999999999</v>
      </c>
      <c r="E43">
        <v>0.38768900000000001</v>
      </c>
    </row>
    <row r="44" spans="1:5" x14ac:dyDescent="0.2">
      <c r="A44">
        <v>42</v>
      </c>
      <c r="B44">
        <v>0.69915799999999995</v>
      </c>
      <c r="C44">
        <v>0.63632200000000005</v>
      </c>
      <c r="D44">
        <v>0.63574200000000003</v>
      </c>
      <c r="E44">
        <v>0.51077700000000004</v>
      </c>
    </row>
    <row r="45" spans="1:5" x14ac:dyDescent="0.2">
      <c r="A45">
        <v>43</v>
      </c>
      <c r="B45">
        <v>0.59692400000000001</v>
      </c>
      <c r="C45">
        <v>0.73495500000000002</v>
      </c>
      <c r="D45">
        <v>0.734375</v>
      </c>
      <c r="E45">
        <v>0.56017700000000004</v>
      </c>
    </row>
    <row r="46" spans="1:5" x14ac:dyDescent="0.2">
      <c r="A46">
        <v>44</v>
      </c>
      <c r="B46">
        <v>0.34997600000000001</v>
      </c>
      <c r="C46">
        <v>0.62878400000000001</v>
      </c>
      <c r="D46">
        <v>0.62792999999999999</v>
      </c>
      <c r="E46">
        <v>0.50695100000000004</v>
      </c>
    </row>
    <row r="47" spans="1:5" x14ac:dyDescent="0.2">
      <c r="A47">
        <v>45</v>
      </c>
      <c r="B47">
        <v>0.10253900000000001</v>
      </c>
      <c r="C47">
        <v>0.37948599999999999</v>
      </c>
      <c r="D47">
        <v>0.37890600000000002</v>
      </c>
      <c r="E47">
        <v>0.38227699999999998</v>
      </c>
    </row>
    <row r="48" spans="1:5" x14ac:dyDescent="0.2">
      <c r="A48">
        <v>46</v>
      </c>
      <c r="B48">
        <v>7.9299999999999998E-4</v>
      </c>
      <c r="C48">
        <v>0.13366700000000001</v>
      </c>
      <c r="D48">
        <v>0.13281200000000001</v>
      </c>
      <c r="E48">
        <v>0.259189</v>
      </c>
    </row>
    <row r="49" spans="1:5" x14ac:dyDescent="0.2">
      <c r="A49">
        <v>47</v>
      </c>
      <c r="B49">
        <v>0.10302699999999999</v>
      </c>
      <c r="C49">
        <v>3.5004E-2</v>
      </c>
      <c r="D49">
        <v>3.4180000000000002E-2</v>
      </c>
      <c r="E49">
        <v>0.209789</v>
      </c>
    </row>
    <row r="50" spans="1:5" x14ac:dyDescent="0.2">
      <c r="A50">
        <v>48</v>
      </c>
      <c r="B50">
        <v>0.35000599999999998</v>
      </c>
      <c r="C50">
        <v>0.14117399999999999</v>
      </c>
      <c r="D50">
        <v>0.140625</v>
      </c>
      <c r="E50">
        <v>0.263015</v>
      </c>
    </row>
    <row r="51" spans="1:5" x14ac:dyDescent="0.2">
      <c r="A51">
        <v>49</v>
      </c>
      <c r="B51">
        <v>0.59744299999999995</v>
      </c>
      <c r="C51">
        <v>0.39047199999999999</v>
      </c>
      <c r="D51">
        <v>0.38964799999999999</v>
      </c>
      <c r="E51">
        <v>0.38768900000000001</v>
      </c>
    </row>
    <row r="52" spans="1:5" x14ac:dyDescent="0.2">
      <c r="A52">
        <v>50</v>
      </c>
      <c r="B52">
        <v>0.69915799999999995</v>
      </c>
      <c r="C52">
        <v>0.63632200000000005</v>
      </c>
      <c r="D52">
        <v>0.63574200000000003</v>
      </c>
      <c r="E52">
        <v>0.51077700000000004</v>
      </c>
    </row>
    <row r="53" spans="1:5" x14ac:dyDescent="0.2">
      <c r="A53">
        <v>51</v>
      </c>
      <c r="B53">
        <v>0.59692400000000001</v>
      </c>
      <c r="C53">
        <v>0.73495500000000002</v>
      </c>
      <c r="D53">
        <v>0.734375</v>
      </c>
      <c r="E53">
        <v>0.56017700000000004</v>
      </c>
    </row>
    <row r="54" spans="1:5" x14ac:dyDescent="0.2">
      <c r="A54">
        <v>52</v>
      </c>
      <c r="B54">
        <v>0.34997600000000001</v>
      </c>
      <c r="C54">
        <v>0.62878400000000001</v>
      </c>
      <c r="D54">
        <v>0.62792999999999999</v>
      </c>
      <c r="E54">
        <v>0.50695100000000004</v>
      </c>
    </row>
    <row r="55" spans="1:5" x14ac:dyDescent="0.2">
      <c r="A55">
        <v>53</v>
      </c>
      <c r="B55">
        <v>0.10253900000000001</v>
      </c>
      <c r="C55">
        <v>0.37948599999999999</v>
      </c>
      <c r="D55">
        <v>0.37890600000000002</v>
      </c>
      <c r="E55">
        <v>0.38227699999999998</v>
      </c>
    </row>
    <row r="56" spans="1:5" x14ac:dyDescent="0.2">
      <c r="A56">
        <v>54</v>
      </c>
      <c r="B56">
        <v>7.9299999999999998E-4</v>
      </c>
      <c r="C56">
        <v>0.13366700000000001</v>
      </c>
      <c r="D56">
        <v>0.13281200000000001</v>
      </c>
      <c r="E56">
        <v>0.259189</v>
      </c>
    </row>
    <row r="57" spans="1:5" x14ac:dyDescent="0.2">
      <c r="A57">
        <v>55</v>
      </c>
      <c r="B57">
        <v>0.10302699999999999</v>
      </c>
      <c r="C57">
        <v>3.5004E-2</v>
      </c>
      <c r="D57">
        <v>3.4180000000000002E-2</v>
      </c>
      <c r="E57">
        <v>0.209789</v>
      </c>
    </row>
    <row r="58" spans="1:5" x14ac:dyDescent="0.2">
      <c r="A58">
        <v>56</v>
      </c>
      <c r="B58">
        <v>0.35000599999999998</v>
      </c>
      <c r="C58">
        <v>0.14117399999999999</v>
      </c>
      <c r="D58">
        <v>0.140625</v>
      </c>
      <c r="E58">
        <v>0.263015</v>
      </c>
    </row>
    <row r="59" spans="1:5" x14ac:dyDescent="0.2">
      <c r="A59">
        <v>57</v>
      </c>
      <c r="B59">
        <v>0.59744299999999995</v>
      </c>
      <c r="C59">
        <v>0.39047199999999999</v>
      </c>
      <c r="D59">
        <v>0.38964799999999999</v>
      </c>
      <c r="E59">
        <v>0.38768900000000001</v>
      </c>
    </row>
    <row r="60" spans="1:5" x14ac:dyDescent="0.2">
      <c r="A60">
        <v>58</v>
      </c>
      <c r="B60">
        <v>0.69915799999999995</v>
      </c>
      <c r="C60">
        <v>0.63632200000000005</v>
      </c>
      <c r="D60">
        <v>0.63574200000000003</v>
      </c>
      <c r="E60">
        <v>0.51077700000000004</v>
      </c>
    </row>
    <row r="61" spans="1:5" x14ac:dyDescent="0.2">
      <c r="A61">
        <v>59</v>
      </c>
      <c r="B61">
        <v>0.59692400000000001</v>
      </c>
      <c r="C61">
        <v>0.73495500000000002</v>
      </c>
      <c r="D61">
        <v>0.734375</v>
      </c>
      <c r="E61">
        <v>0.56017700000000004</v>
      </c>
    </row>
    <row r="62" spans="1:5" x14ac:dyDescent="0.2">
      <c r="A62">
        <v>60</v>
      </c>
      <c r="B62">
        <v>0.34997600000000001</v>
      </c>
      <c r="C62">
        <v>0.62878400000000001</v>
      </c>
      <c r="D62">
        <v>0.62792999999999999</v>
      </c>
      <c r="E62">
        <v>0.50695100000000004</v>
      </c>
    </row>
    <row r="63" spans="1:5" x14ac:dyDescent="0.2">
      <c r="A63">
        <v>61</v>
      </c>
      <c r="B63">
        <v>0.10253900000000001</v>
      </c>
      <c r="C63">
        <v>0.37948599999999999</v>
      </c>
      <c r="D63">
        <v>0.37890600000000002</v>
      </c>
      <c r="E63">
        <v>0.38227699999999998</v>
      </c>
    </row>
    <row r="64" spans="1:5" x14ac:dyDescent="0.2">
      <c r="A64">
        <v>62</v>
      </c>
      <c r="B64">
        <v>7.9299999999999998E-4</v>
      </c>
      <c r="C64">
        <v>0.13366700000000001</v>
      </c>
      <c r="D64">
        <v>0.13281200000000001</v>
      </c>
      <c r="E64">
        <v>0.259189</v>
      </c>
    </row>
    <row r="65" spans="1:5" x14ac:dyDescent="0.2">
      <c r="A65">
        <v>63</v>
      </c>
      <c r="B65">
        <v>0.10302699999999999</v>
      </c>
      <c r="C65">
        <v>3.5004E-2</v>
      </c>
      <c r="D65">
        <v>3.4180000000000002E-2</v>
      </c>
      <c r="E65">
        <v>0.209789</v>
      </c>
    </row>
    <row r="66" spans="1:5" x14ac:dyDescent="0.2">
      <c r="A66">
        <v>64</v>
      </c>
      <c r="B66">
        <v>0.35000599999999998</v>
      </c>
      <c r="C66">
        <v>0.14117399999999999</v>
      </c>
      <c r="D66">
        <v>0.140625</v>
      </c>
      <c r="E66">
        <v>0.263015</v>
      </c>
    </row>
    <row r="67" spans="1:5" x14ac:dyDescent="0.2">
      <c r="A67">
        <v>65</v>
      </c>
      <c r="B67">
        <v>0.59744299999999995</v>
      </c>
      <c r="C67">
        <v>0.39047199999999999</v>
      </c>
      <c r="D67">
        <v>0.38964799999999999</v>
      </c>
      <c r="E67">
        <v>0.38768900000000001</v>
      </c>
    </row>
    <row r="68" spans="1:5" x14ac:dyDescent="0.2">
      <c r="A68">
        <v>66</v>
      </c>
      <c r="B68">
        <v>0.69915799999999995</v>
      </c>
      <c r="C68">
        <v>0.63632200000000005</v>
      </c>
      <c r="D68">
        <v>0.63574200000000003</v>
      </c>
      <c r="E68">
        <v>0.51077700000000004</v>
      </c>
    </row>
    <row r="69" spans="1:5" x14ac:dyDescent="0.2">
      <c r="A69">
        <v>67</v>
      </c>
      <c r="B69">
        <v>0.59692400000000001</v>
      </c>
      <c r="C69">
        <v>0.73495500000000002</v>
      </c>
      <c r="D69">
        <v>0.734375</v>
      </c>
      <c r="E69">
        <v>0.56017700000000004</v>
      </c>
    </row>
    <row r="70" spans="1:5" x14ac:dyDescent="0.2">
      <c r="A70">
        <v>68</v>
      </c>
      <c r="B70">
        <v>0.34997600000000001</v>
      </c>
      <c r="C70">
        <v>0.62878400000000001</v>
      </c>
      <c r="D70">
        <v>0.62792999999999999</v>
      </c>
      <c r="E70">
        <v>0.50695100000000004</v>
      </c>
    </row>
    <row r="71" spans="1:5" x14ac:dyDescent="0.2">
      <c r="A71">
        <v>69</v>
      </c>
      <c r="B71">
        <v>0.10253900000000001</v>
      </c>
      <c r="C71">
        <v>0.37948599999999999</v>
      </c>
      <c r="D71">
        <v>0.37890600000000002</v>
      </c>
      <c r="E71">
        <v>0.38227699999999998</v>
      </c>
    </row>
    <row r="72" spans="1:5" x14ac:dyDescent="0.2">
      <c r="A72">
        <v>70</v>
      </c>
      <c r="B72">
        <v>7.9299999999999998E-4</v>
      </c>
      <c r="C72">
        <v>0.13366700000000001</v>
      </c>
      <c r="D72">
        <v>0.13281200000000001</v>
      </c>
      <c r="E72">
        <v>0.259189</v>
      </c>
    </row>
    <row r="73" spans="1:5" x14ac:dyDescent="0.2">
      <c r="A73">
        <v>71</v>
      </c>
      <c r="B73">
        <v>0.10302699999999999</v>
      </c>
      <c r="C73">
        <v>3.5004E-2</v>
      </c>
      <c r="D73">
        <v>3.4180000000000002E-2</v>
      </c>
      <c r="E73">
        <v>0.209789</v>
      </c>
    </row>
    <row r="74" spans="1:5" x14ac:dyDescent="0.2">
      <c r="A74">
        <v>72</v>
      </c>
      <c r="B74">
        <v>0.35000599999999998</v>
      </c>
      <c r="C74">
        <v>0.14117399999999999</v>
      </c>
      <c r="D74">
        <v>0.140625</v>
      </c>
      <c r="E74">
        <v>0.263015</v>
      </c>
    </row>
    <row r="75" spans="1:5" x14ac:dyDescent="0.2">
      <c r="A75">
        <v>73</v>
      </c>
      <c r="B75">
        <v>0.59744299999999995</v>
      </c>
      <c r="C75">
        <v>0.39047199999999999</v>
      </c>
      <c r="D75">
        <v>0.38964799999999999</v>
      </c>
      <c r="E75">
        <v>0.38768900000000001</v>
      </c>
    </row>
    <row r="76" spans="1:5" x14ac:dyDescent="0.2">
      <c r="A76">
        <v>74</v>
      </c>
      <c r="B76">
        <v>0.69915799999999995</v>
      </c>
      <c r="C76">
        <v>0.63632200000000005</v>
      </c>
      <c r="D76">
        <v>0.63574200000000003</v>
      </c>
      <c r="E76">
        <v>0.51077700000000004</v>
      </c>
    </row>
    <row r="77" spans="1:5" x14ac:dyDescent="0.2">
      <c r="A77">
        <v>75</v>
      </c>
      <c r="B77">
        <v>0.59692400000000001</v>
      </c>
      <c r="C77">
        <v>0.73495500000000002</v>
      </c>
      <c r="D77">
        <v>0.734375</v>
      </c>
      <c r="E77">
        <v>0.56017700000000004</v>
      </c>
    </row>
    <row r="78" spans="1:5" x14ac:dyDescent="0.2">
      <c r="A78">
        <v>76</v>
      </c>
      <c r="B78">
        <v>0.34997600000000001</v>
      </c>
      <c r="C78">
        <v>0.62878400000000001</v>
      </c>
      <c r="D78">
        <v>0.62792999999999999</v>
      </c>
      <c r="E78">
        <v>0.50695100000000004</v>
      </c>
    </row>
    <row r="79" spans="1:5" x14ac:dyDescent="0.2">
      <c r="A79">
        <v>77</v>
      </c>
      <c r="B79">
        <v>0.10253900000000001</v>
      </c>
      <c r="C79">
        <v>0.37948599999999999</v>
      </c>
      <c r="D79">
        <v>0.37890600000000002</v>
      </c>
      <c r="E79">
        <v>0.38227699999999998</v>
      </c>
    </row>
    <row r="80" spans="1:5" x14ac:dyDescent="0.2">
      <c r="A80">
        <v>78</v>
      </c>
      <c r="B80">
        <v>7.9299999999999998E-4</v>
      </c>
      <c r="C80">
        <v>0.13366700000000001</v>
      </c>
      <c r="D80">
        <v>0.13281200000000001</v>
      </c>
      <c r="E80">
        <v>0.259189</v>
      </c>
    </row>
    <row r="81" spans="1:5" x14ac:dyDescent="0.2">
      <c r="A81">
        <v>79</v>
      </c>
      <c r="B81">
        <v>0.10302699999999999</v>
      </c>
      <c r="C81">
        <v>3.5004E-2</v>
      </c>
      <c r="D81">
        <v>3.4180000000000002E-2</v>
      </c>
      <c r="E81">
        <v>0.209789</v>
      </c>
    </row>
    <row r="82" spans="1:5" x14ac:dyDescent="0.2">
      <c r="A82">
        <v>80</v>
      </c>
      <c r="B82">
        <v>0.35000599999999998</v>
      </c>
      <c r="C82">
        <v>0.14117399999999999</v>
      </c>
      <c r="D82">
        <v>0.140625</v>
      </c>
      <c r="E82">
        <v>0.263015</v>
      </c>
    </row>
    <row r="83" spans="1:5" x14ac:dyDescent="0.2">
      <c r="A83">
        <v>81</v>
      </c>
      <c r="B83">
        <v>0.59744299999999995</v>
      </c>
      <c r="C83">
        <v>0.39047199999999999</v>
      </c>
      <c r="D83">
        <v>0.38964799999999999</v>
      </c>
      <c r="E83">
        <v>0.38768900000000001</v>
      </c>
    </row>
    <row r="84" spans="1:5" x14ac:dyDescent="0.2">
      <c r="A84">
        <v>82</v>
      </c>
      <c r="B84">
        <v>0.69915799999999995</v>
      </c>
      <c r="C84">
        <v>0.63632200000000005</v>
      </c>
      <c r="D84">
        <v>0.63574200000000003</v>
      </c>
      <c r="E84">
        <v>0.51077700000000004</v>
      </c>
    </row>
    <row r="85" spans="1:5" x14ac:dyDescent="0.2">
      <c r="A85">
        <v>83</v>
      </c>
      <c r="B85">
        <v>0.59692400000000001</v>
      </c>
      <c r="C85">
        <v>0.73495500000000002</v>
      </c>
      <c r="D85">
        <v>0.734375</v>
      </c>
      <c r="E85">
        <v>0.56017700000000004</v>
      </c>
    </row>
    <row r="86" spans="1:5" x14ac:dyDescent="0.2">
      <c r="A86">
        <v>84</v>
      </c>
      <c r="B86">
        <v>0.34997600000000001</v>
      </c>
      <c r="C86">
        <v>0.62878400000000001</v>
      </c>
      <c r="D86">
        <v>0.62792999999999999</v>
      </c>
      <c r="E86">
        <v>0.50695100000000004</v>
      </c>
    </row>
    <row r="87" spans="1:5" x14ac:dyDescent="0.2">
      <c r="A87">
        <v>85</v>
      </c>
      <c r="B87">
        <v>0.10253900000000001</v>
      </c>
      <c r="C87">
        <v>0.37948599999999999</v>
      </c>
      <c r="D87">
        <v>0.37890600000000002</v>
      </c>
      <c r="E87">
        <v>0.38227699999999998</v>
      </c>
    </row>
    <row r="88" spans="1:5" x14ac:dyDescent="0.2">
      <c r="A88">
        <v>86</v>
      </c>
      <c r="B88">
        <v>7.9299999999999998E-4</v>
      </c>
      <c r="C88">
        <v>0.13366700000000001</v>
      </c>
      <c r="D88">
        <v>0.13281200000000001</v>
      </c>
      <c r="E88">
        <v>0.259189</v>
      </c>
    </row>
    <row r="89" spans="1:5" x14ac:dyDescent="0.2">
      <c r="A89">
        <v>87</v>
      </c>
      <c r="B89">
        <v>0.10302699999999999</v>
      </c>
      <c r="C89">
        <v>3.5004E-2</v>
      </c>
      <c r="D89">
        <v>3.4180000000000002E-2</v>
      </c>
      <c r="E89">
        <v>0.209789</v>
      </c>
    </row>
    <row r="90" spans="1:5" x14ac:dyDescent="0.2">
      <c r="A90">
        <v>88</v>
      </c>
      <c r="B90">
        <v>0.35000599999999998</v>
      </c>
      <c r="C90">
        <v>0.14117399999999999</v>
      </c>
      <c r="D90">
        <v>0.140625</v>
      </c>
      <c r="E90">
        <v>0.263015</v>
      </c>
    </row>
    <row r="91" spans="1:5" x14ac:dyDescent="0.2">
      <c r="A91">
        <v>89</v>
      </c>
      <c r="B91">
        <v>0.59744299999999995</v>
      </c>
      <c r="C91">
        <v>0.39047199999999999</v>
      </c>
      <c r="D91">
        <v>0.38964799999999999</v>
      </c>
      <c r="E91">
        <v>0.38768900000000001</v>
      </c>
    </row>
    <row r="92" spans="1:5" x14ac:dyDescent="0.2">
      <c r="A92">
        <v>90</v>
      </c>
      <c r="B92">
        <v>0.69915799999999995</v>
      </c>
      <c r="C92">
        <v>0.63632200000000005</v>
      </c>
      <c r="D92">
        <v>0.63574200000000003</v>
      </c>
      <c r="E92">
        <v>0.51077700000000004</v>
      </c>
    </row>
    <row r="93" spans="1:5" x14ac:dyDescent="0.2">
      <c r="A93">
        <v>91</v>
      </c>
      <c r="B93">
        <v>0.59692400000000001</v>
      </c>
      <c r="C93">
        <v>0.73495500000000002</v>
      </c>
      <c r="D93">
        <v>0.734375</v>
      </c>
      <c r="E93">
        <v>0.56017700000000004</v>
      </c>
    </row>
    <row r="94" spans="1:5" x14ac:dyDescent="0.2">
      <c r="A94">
        <v>92</v>
      </c>
      <c r="B94">
        <v>0.34997600000000001</v>
      </c>
      <c r="C94">
        <v>0.62878400000000001</v>
      </c>
      <c r="D94">
        <v>0.62792999999999999</v>
      </c>
      <c r="E94">
        <v>0.50695100000000004</v>
      </c>
    </row>
    <row r="95" spans="1:5" x14ac:dyDescent="0.2">
      <c r="A95">
        <v>93</v>
      </c>
      <c r="B95">
        <v>0.10253900000000001</v>
      </c>
      <c r="C95">
        <v>0.37948599999999999</v>
      </c>
      <c r="D95">
        <v>0.37890600000000002</v>
      </c>
      <c r="E95">
        <v>0.38227699999999998</v>
      </c>
    </row>
    <row r="96" spans="1:5" x14ac:dyDescent="0.2">
      <c r="A96">
        <v>94</v>
      </c>
      <c r="B96">
        <v>7.9299999999999998E-4</v>
      </c>
      <c r="C96">
        <v>0.13366700000000001</v>
      </c>
      <c r="D96">
        <v>0.13281200000000001</v>
      </c>
      <c r="E96">
        <v>0.259189</v>
      </c>
    </row>
    <row r="97" spans="1:5" x14ac:dyDescent="0.2">
      <c r="A97">
        <v>95</v>
      </c>
      <c r="B97">
        <v>0.10302699999999999</v>
      </c>
      <c r="C97">
        <v>3.5004E-2</v>
      </c>
      <c r="D97">
        <v>3.4180000000000002E-2</v>
      </c>
      <c r="E97">
        <v>0.209789</v>
      </c>
    </row>
    <row r="98" spans="1:5" x14ac:dyDescent="0.2">
      <c r="A98">
        <v>96</v>
      </c>
      <c r="B98">
        <v>0.35000599999999998</v>
      </c>
      <c r="C98">
        <v>0.14117399999999999</v>
      </c>
      <c r="D98">
        <v>0.140625</v>
      </c>
      <c r="E98">
        <v>0.263015</v>
      </c>
    </row>
    <row r="99" spans="1:5" x14ac:dyDescent="0.2">
      <c r="A99">
        <v>97</v>
      </c>
      <c r="B99">
        <v>0.59744299999999995</v>
      </c>
      <c r="C99">
        <v>0.39047199999999999</v>
      </c>
      <c r="D99">
        <v>0.38964799999999999</v>
      </c>
      <c r="E99">
        <v>0.38768900000000001</v>
      </c>
    </row>
    <row r="100" spans="1:5" x14ac:dyDescent="0.2">
      <c r="A100">
        <v>98</v>
      </c>
      <c r="B100">
        <v>0.69915799999999995</v>
      </c>
      <c r="C100">
        <v>0.63632200000000005</v>
      </c>
      <c r="D100">
        <v>0.63574200000000003</v>
      </c>
      <c r="E100">
        <v>0.51077700000000004</v>
      </c>
    </row>
    <row r="101" spans="1:5" x14ac:dyDescent="0.2">
      <c r="A101">
        <v>99</v>
      </c>
      <c r="B101">
        <v>0.59692400000000001</v>
      </c>
      <c r="C101">
        <v>0.73495500000000002</v>
      </c>
      <c r="D101">
        <v>0.734375</v>
      </c>
      <c r="E101">
        <v>0.56017700000000004</v>
      </c>
    </row>
    <row r="102" spans="1:5" x14ac:dyDescent="0.2">
      <c r="A102">
        <v>100</v>
      </c>
      <c r="B102">
        <v>0.34997600000000001</v>
      </c>
      <c r="C102">
        <v>0.62878400000000001</v>
      </c>
      <c r="D102">
        <v>0.62792999999999999</v>
      </c>
      <c r="E102">
        <v>0.50695100000000004</v>
      </c>
    </row>
    <row r="103" spans="1:5" x14ac:dyDescent="0.2">
      <c r="A103">
        <v>101</v>
      </c>
      <c r="B103">
        <v>0.10253900000000001</v>
      </c>
      <c r="C103">
        <v>0.37948599999999999</v>
      </c>
      <c r="D103">
        <v>0.37890600000000002</v>
      </c>
      <c r="E103">
        <v>0.38227699999999998</v>
      </c>
    </row>
    <row r="104" spans="1:5" x14ac:dyDescent="0.2">
      <c r="A104">
        <v>102</v>
      </c>
      <c r="B104">
        <v>7.9299999999999998E-4</v>
      </c>
      <c r="C104">
        <v>0.13366700000000001</v>
      </c>
      <c r="D104">
        <v>0.13281200000000001</v>
      </c>
      <c r="E104">
        <v>0.259189</v>
      </c>
    </row>
    <row r="105" spans="1:5" x14ac:dyDescent="0.2">
      <c r="A105">
        <v>103</v>
      </c>
      <c r="B105">
        <v>0.10302699999999999</v>
      </c>
      <c r="C105">
        <v>3.5004E-2</v>
      </c>
      <c r="D105">
        <v>3.4180000000000002E-2</v>
      </c>
      <c r="E105">
        <v>0.209789</v>
      </c>
    </row>
    <row r="106" spans="1:5" x14ac:dyDescent="0.2">
      <c r="A106">
        <v>104</v>
      </c>
      <c r="B106">
        <v>0.35000599999999998</v>
      </c>
      <c r="C106">
        <v>0.14117399999999999</v>
      </c>
      <c r="D106">
        <v>0.140625</v>
      </c>
      <c r="E106">
        <v>0.263015</v>
      </c>
    </row>
    <row r="107" spans="1:5" x14ac:dyDescent="0.2">
      <c r="A107">
        <v>105</v>
      </c>
      <c r="B107">
        <v>0.59744299999999995</v>
      </c>
      <c r="C107">
        <v>0.39047199999999999</v>
      </c>
      <c r="D107">
        <v>0.38964799999999999</v>
      </c>
      <c r="E107">
        <v>0.38768900000000001</v>
      </c>
    </row>
    <row r="108" spans="1:5" x14ac:dyDescent="0.2">
      <c r="A108">
        <v>106</v>
      </c>
      <c r="B108">
        <v>0.69915799999999995</v>
      </c>
      <c r="C108">
        <v>0.63632200000000005</v>
      </c>
      <c r="D108">
        <v>0.63574200000000003</v>
      </c>
      <c r="E108">
        <v>0.51077700000000004</v>
      </c>
    </row>
    <row r="109" spans="1:5" x14ac:dyDescent="0.2">
      <c r="A109">
        <v>107</v>
      </c>
      <c r="B109">
        <v>0.59692400000000001</v>
      </c>
      <c r="C109">
        <v>0.73495500000000002</v>
      </c>
      <c r="D109">
        <v>0.734375</v>
      </c>
      <c r="E109">
        <v>0.56017700000000004</v>
      </c>
    </row>
    <row r="110" spans="1:5" x14ac:dyDescent="0.2">
      <c r="A110">
        <v>108</v>
      </c>
      <c r="B110">
        <v>0.34997600000000001</v>
      </c>
      <c r="C110">
        <v>0.62878400000000001</v>
      </c>
      <c r="D110">
        <v>0.62792999999999999</v>
      </c>
      <c r="E110">
        <v>0.50695100000000004</v>
      </c>
    </row>
    <row r="111" spans="1:5" x14ac:dyDescent="0.2">
      <c r="A111">
        <v>109</v>
      </c>
      <c r="B111">
        <v>0.10253900000000001</v>
      </c>
      <c r="C111">
        <v>0.37948599999999999</v>
      </c>
      <c r="D111">
        <v>0.37890600000000002</v>
      </c>
      <c r="E111">
        <v>0.38227699999999998</v>
      </c>
    </row>
    <row r="112" spans="1:5" x14ac:dyDescent="0.2">
      <c r="A112">
        <v>110</v>
      </c>
      <c r="B112">
        <v>7.9299999999999998E-4</v>
      </c>
      <c r="C112">
        <v>0.13366700000000001</v>
      </c>
      <c r="D112">
        <v>0.13281200000000001</v>
      </c>
      <c r="E112">
        <v>0.259189</v>
      </c>
    </row>
    <row r="113" spans="1:5" x14ac:dyDescent="0.2">
      <c r="A113">
        <v>111</v>
      </c>
      <c r="B113">
        <v>0.10302699999999999</v>
      </c>
      <c r="C113">
        <v>3.5004E-2</v>
      </c>
      <c r="D113">
        <v>3.4180000000000002E-2</v>
      </c>
      <c r="E113">
        <v>0.209789</v>
      </c>
    </row>
    <row r="114" spans="1:5" x14ac:dyDescent="0.2">
      <c r="A114">
        <v>112</v>
      </c>
      <c r="B114">
        <v>0.35000599999999998</v>
      </c>
      <c r="C114">
        <v>0.14117399999999999</v>
      </c>
      <c r="D114">
        <v>0.140625</v>
      </c>
      <c r="E114">
        <v>0.263015</v>
      </c>
    </row>
    <row r="115" spans="1:5" x14ac:dyDescent="0.2">
      <c r="A115">
        <v>113</v>
      </c>
      <c r="B115">
        <v>0.59744299999999995</v>
      </c>
      <c r="C115">
        <v>0.39047199999999999</v>
      </c>
      <c r="D115">
        <v>0.38964799999999999</v>
      </c>
      <c r="E115">
        <v>0.38768900000000001</v>
      </c>
    </row>
    <row r="116" spans="1:5" x14ac:dyDescent="0.2">
      <c r="A116">
        <v>114</v>
      </c>
      <c r="B116">
        <v>0.69915799999999995</v>
      </c>
      <c r="C116">
        <v>0.63632200000000005</v>
      </c>
      <c r="D116">
        <v>0.63574200000000003</v>
      </c>
      <c r="E116">
        <v>0.51077700000000004</v>
      </c>
    </row>
    <row r="117" spans="1:5" x14ac:dyDescent="0.2">
      <c r="A117">
        <v>115</v>
      </c>
      <c r="B117">
        <v>0.59692400000000001</v>
      </c>
      <c r="C117">
        <v>0.73495500000000002</v>
      </c>
      <c r="D117">
        <v>0.734375</v>
      </c>
      <c r="E117">
        <v>0.56017700000000004</v>
      </c>
    </row>
    <row r="118" spans="1:5" x14ac:dyDescent="0.2">
      <c r="A118">
        <v>116</v>
      </c>
      <c r="B118">
        <v>0.34997600000000001</v>
      </c>
      <c r="C118">
        <v>0.62878400000000001</v>
      </c>
      <c r="D118">
        <v>0.62792999999999999</v>
      </c>
      <c r="E118">
        <v>0.50695100000000004</v>
      </c>
    </row>
    <row r="119" spans="1:5" x14ac:dyDescent="0.2">
      <c r="A119">
        <v>117</v>
      </c>
      <c r="B119">
        <v>0.10253900000000001</v>
      </c>
      <c r="C119">
        <v>0.37948599999999999</v>
      </c>
      <c r="D119">
        <v>0.37890600000000002</v>
      </c>
      <c r="E119">
        <v>0.38227699999999998</v>
      </c>
    </row>
    <row r="120" spans="1:5" x14ac:dyDescent="0.2">
      <c r="A120">
        <v>118</v>
      </c>
      <c r="B120">
        <v>7.9299999999999998E-4</v>
      </c>
      <c r="C120">
        <v>0.13366700000000001</v>
      </c>
      <c r="D120">
        <v>0.13281200000000001</v>
      </c>
      <c r="E120">
        <v>0.259189</v>
      </c>
    </row>
    <row r="121" spans="1:5" x14ac:dyDescent="0.2">
      <c r="A121">
        <v>119</v>
      </c>
      <c r="B121">
        <v>0.10302699999999999</v>
      </c>
      <c r="C121">
        <v>3.5004E-2</v>
      </c>
      <c r="D121">
        <v>3.4180000000000002E-2</v>
      </c>
      <c r="E121">
        <v>0.209789</v>
      </c>
    </row>
    <row r="122" spans="1:5" x14ac:dyDescent="0.2">
      <c r="A122">
        <v>120</v>
      </c>
      <c r="B122">
        <v>0.35000599999999998</v>
      </c>
      <c r="C122">
        <v>0.14117399999999999</v>
      </c>
      <c r="D122">
        <v>0.140625</v>
      </c>
      <c r="E122">
        <v>0.263015</v>
      </c>
    </row>
    <row r="123" spans="1:5" x14ac:dyDescent="0.2">
      <c r="A123">
        <v>121</v>
      </c>
      <c r="B123">
        <v>0.59744299999999995</v>
      </c>
      <c r="C123">
        <v>0.39047199999999999</v>
      </c>
      <c r="D123">
        <v>0.38964799999999999</v>
      </c>
      <c r="E123">
        <v>0.38768900000000001</v>
      </c>
    </row>
    <row r="124" spans="1:5" x14ac:dyDescent="0.2">
      <c r="A124">
        <v>122</v>
      </c>
      <c r="B124">
        <v>0.69915799999999995</v>
      </c>
      <c r="C124">
        <v>0.63632200000000005</v>
      </c>
      <c r="D124">
        <v>0.63574200000000003</v>
      </c>
      <c r="E124">
        <v>0.51077700000000004</v>
      </c>
    </row>
    <row r="125" spans="1:5" x14ac:dyDescent="0.2">
      <c r="A125">
        <v>123</v>
      </c>
      <c r="B125">
        <v>0.59692400000000001</v>
      </c>
      <c r="C125">
        <v>0.73495500000000002</v>
      </c>
      <c r="D125">
        <v>0.734375</v>
      </c>
      <c r="E125">
        <v>0.56017700000000004</v>
      </c>
    </row>
    <row r="126" spans="1:5" x14ac:dyDescent="0.2">
      <c r="A126">
        <v>124</v>
      </c>
      <c r="B126">
        <v>0.34997600000000001</v>
      </c>
      <c r="C126">
        <v>0.62878400000000001</v>
      </c>
      <c r="D126">
        <v>0.62792999999999999</v>
      </c>
      <c r="E126">
        <v>0.50695100000000004</v>
      </c>
    </row>
    <row r="127" spans="1:5" x14ac:dyDescent="0.2">
      <c r="A127">
        <v>125</v>
      </c>
      <c r="B127">
        <v>0.10253900000000001</v>
      </c>
      <c r="C127">
        <v>0.37948599999999999</v>
      </c>
      <c r="D127">
        <v>0.37890600000000002</v>
      </c>
      <c r="E127">
        <v>0.38227699999999998</v>
      </c>
    </row>
    <row r="128" spans="1:5" x14ac:dyDescent="0.2">
      <c r="A128">
        <v>126</v>
      </c>
      <c r="B128">
        <v>7.9299999999999998E-4</v>
      </c>
      <c r="C128">
        <v>0.13366700000000001</v>
      </c>
      <c r="D128">
        <v>0.13281200000000001</v>
      </c>
      <c r="E128">
        <v>0.259189</v>
      </c>
    </row>
    <row r="129" spans="1:5" x14ac:dyDescent="0.2">
      <c r="A129">
        <v>127</v>
      </c>
      <c r="B129">
        <v>0.10302699999999999</v>
      </c>
      <c r="C129">
        <v>3.5004E-2</v>
      </c>
      <c r="D129">
        <v>3.4180000000000002E-2</v>
      </c>
      <c r="E129">
        <v>0.209789</v>
      </c>
    </row>
    <row r="130" spans="1:5" x14ac:dyDescent="0.2">
      <c r="A130">
        <v>128</v>
      </c>
      <c r="B130">
        <v>0.35000599999999998</v>
      </c>
      <c r="C130">
        <v>0.14117399999999999</v>
      </c>
      <c r="D130">
        <v>0.140625</v>
      </c>
      <c r="E130">
        <v>0.263015</v>
      </c>
    </row>
    <row r="131" spans="1:5" x14ac:dyDescent="0.2">
      <c r="A131">
        <v>129</v>
      </c>
      <c r="B131">
        <v>0.59744299999999995</v>
      </c>
      <c r="C131">
        <v>0.39047199999999999</v>
      </c>
      <c r="D131">
        <v>0.38964799999999999</v>
      </c>
      <c r="E131">
        <v>0.38768900000000001</v>
      </c>
    </row>
    <row r="132" spans="1:5" x14ac:dyDescent="0.2">
      <c r="A132">
        <v>130</v>
      </c>
      <c r="B132">
        <v>0.69915799999999995</v>
      </c>
      <c r="C132">
        <v>0.63632200000000005</v>
      </c>
      <c r="D132">
        <v>0.63574200000000003</v>
      </c>
      <c r="E132">
        <v>0.51077700000000004</v>
      </c>
    </row>
    <row r="133" spans="1:5" x14ac:dyDescent="0.2">
      <c r="A133">
        <v>131</v>
      </c>
      <c r="B133">
        <v>0.59692400000000001</v>
      </c>
      <c r="C133">
        <v>0.73495500000000002</v>
      </c>
      <c r="D133">
        <v>0.734375</v>
      </c>
      <c r="E133">
        <v>0.56017700000000004</v>
      </c>
    </row>
    <row r="134" spans="1:5" x14ac:dyDescent="0.2">
      <c r="A134">
        <v>132</v>
      </c>
      <c r="B134">
        <v>0.34997600000000001</v>
      </c>
      <c r="C134">
        <v>0.62878400000000001</v>
      </c>
      <c r="D134">
        <v>0.62792999999999999</v>
      </c>
      <c r="E134">
        <v>0.50695100000000004</v>
      </c>
    </row>
    <row r="135" spans="1:5" x14ac:dyDescent="0.2">
      <c r="A135">
        <v>133</v>
      </c>
      <c r="B135">
        <v>0.10253900000000001</v>
      </c>
      <c r="C135">
        <v>0.37948599999999999</v>
      </c>
      <c r="D135">
        <v>0.37890600000000002</v>
      </c>
      <c r="E135">
        <v>0.38227699999999998</v>
      </c>
    </row>
    <row r="136" spans="1:5" x14ac:dyDescent="0.2">
      <c r="A136">
        <v>134</v>
      </c>
      <c r="B136">
        <v>7.9299999999999998E-4</v>
      </c>
      <c r="C136">
        <v>0.13366700000000001</v>
      </c>
      <c r="D136">
        <v>0.13281200000000001</v>
      </c>
      <c r="E136">
        <v>0.259189</v>
      </c>
    </row>
    <row r="137" spans="1:5" x14ac:dyDescent="0.2">
      <c r="A137">
        <v>135</v>
      </c>
      <c r="B137">
        <v>0.10302699999999999</v>
      </c>
      <c r="C137">
        <v>3.5004E-2</v>
      </c>
      <c r="D137">
        <v>3.4180000000000002E-2</v>
      </c>
      <c r="E137">
        <v>0.209789</v>
      </c>
    </row>
    <row r="138" spans="1:5" x14ac:dyDescent="0.2">
      <c r="A138">
        <v>136</v>
      </c>
      <c r="B138">
        <v>0.35000599999999998</v>
      </c>
      <c r="C138">
        <v>0.14117399999999999</v>
      </c>
      <c r="D138">
        <v>0.140625</v>
      </c>
      <c r="E138">
        <v>0.263015</v>
      </c>
    </row>
    <row r="139" spans="1:5" x14ac:dyDescent="0.2">
      <c r="A139">
        <v>137</v>
      </c>
      <c r="B139">
        <v>0.59744299999999995</v>
      </c>
      <c r="C139">
        <v>0.39047199999999999</v>
      </c>
      <c r="D139">
        <v>0.38964799999999999</v>
      </c>
      <c r="E139">
        <v>0.38768900000000001</v>
      </c>
    </row>
    <row r="140" spans="1:5" x14ac:dyDescent="0.2">
      <c r="A140">
        <v>138</v>
      </c>
      <c r="B140">
        <v>0.69915799999999995</v>
      </c>
      <c r="C140">
        <v>0.63632200000000005</v>
      </c>
      <c r="D140">
        <v>0.63574200000000003</v>
      </c>
      <c r="E140">
        <v>0.51077700000000004</v>
      </c>
    </row>
    <row r="141" spans="1:5" x14ac:dyDescent="0.2">
      <c r="A141">
        <v>139</v>
      </c>
      <c r="B141">
        <v>0.59692400000000001</v>
      </c>
      <c r="C141">
        <v>0.73495500000000002</v>
      </c>
      <c r="D141">
        <v>0.734375</v>
      </c>
      <c r="E141">
        <v>0.56017700000000004</v>
      </c>
    </row>
    <row r="142" spans="1:5" x14ac:dyDescent="0.2">
      <c r="A142">
        <v>140</v>
      </c>
      <c r="B142">
        <v>0.34997600000000001</v>
      </c>
      <c r="C142">
        <v>0.62878400000000001</v>
      </c>
      <c r="D142">
        <v>0.62792999999999999</v>
      </c>
      <c r="E142">
        <v>0.50695100000000004</v>
      </c>
    </row>
    <row r="143" spans="1:5" x14ac:dyDescent="0.2">
      <c r="A143">
        <v>141</v>
      </c>
      <c r="B143">
        <v>0.10253900000000001</v>
      </c>
      <c r="C143">
        <v>0.37948599999999999</v>
      </c>
      <c r="D143">
        <v>0.37890600000000002</v>
      </c>
      <c r="E143">
        <v>0.38227699999999998</v>
      </c>
    </row>
    <row r="144" spans="1:5" x14ac:dyDescent="0.2">
      <c r="A144">
        <v>142</v>
      </c>
      <c r="B144">
        <v>7.9299999999999998E-4</v>
      </c>
      <c r="C144">
        <v>0.13366700000000001</v>
      </c>
      <c r="D144">
        <v>0.13281200000000001</v>
      </c>
      <c r="E144">
        <v>0.259189</v>
      </c>
    </row>
    <row r="145" spans="1:5" x14ac:dyDescent="0.2">
      <c r="A145">
        <v>143</v>
      </c>
      <c r="B145">
        <v>0.10302699999999999</v>
      </c>
      <c r="C145">
        <v>3.5004E-2</v>
      </c>
      <c r="D145">
        <v>3.4180000000000002E-2</v>
      </c>
      <c r="E145">
        <v>0.209789</v>
      </c>
    </row>
    <row r="146" spans="1:5" x14ac:dyDescent="0.2">
      <c r="A146">
        <v>144</v>
      </c>
      <c r="B146">
        <v>0.35000599999999998</v>
      </c>
      <c r="C146">
        <v>0.14117399999999999</v>
      </c>
      <c r="D146">
        <v>0.140625</v>
      </c>
      <c r="E146">
        <v>0.263015</v>
      </c>
    </row>
    <row r="147" spans="1:5" x14ac:dyDescent="0.2">
      <c r="A147">
        <v>145</v>
      </c>
      <c r="B147">
        <v>0.59744299999999995</v>
      </c>
      <c r="C147">
        <v>0.39047199999999999</v>
      </c>
      <c r="D147">
        <v>0.38964799999999999</v>
      </c>
      <c r="E147">
        <v>0.38768900000000001</v>
      </c>
    </row>
    <row r="148" spans="1:5" x14ac:dyDescent="0.2">
      <c r="A148">
        <v>146</v>
      </c>
      <c r="B148">
        <v>0.69915799999999995</v>
      </c>
      <c r="C148">
        <v>0.63632200000000005</v>
      </c>
      <c r="D148">
        <v>0.63574200000000003</v>
      </c>
      <c r="E148">
        <v>0.51077700000000004</v>
      </c>
    </row>
    <row r="149" spans="1:5" x14ac:dyDescent="0.2">
      <c r="A149">
        <v>147</v>
      </c>
      <c r="B149">
        <v>0.59692400000000001</v>
      </c>
      <c r="C149">
        <v>0.73495500000000002</v>
      </c>
      <c r="D149">
        <v>0.734375</v>
      </c>
      <c r="E149">
        <v>0.56017700000000004</v>
      </c>
    </row>
    <row r="150" spans="1:5" x14ac:dyDescent="0.2">
      <c r="A150">
        <v>148</v>
      </c>
      <c r="B150">
        <v>0.34997600000000001</v>
      </c>
      <c r="C150">
        <v>0.62878400000000001</v>
      </c>
      <c r="D150">
        <v>0.62792999999999999</v>
      </c>
      <c r="E150">
        <v>0.50695100000000004</v>
      </c>
    </row>
    <row r="151" spans="1:5" x14ac:dyDescent="0.2">
      <c r="A151">
        <v>149</v>
      </c>
      <c r="B151">
        <v>0.10253900000000001</v>
      </c>
      <c r="C151">
        <v>0.37948599999999999</v>
      </c>
      <c r="D151">
        <v>0.37890600000000002</v>
      </c>
      <c r="E151">
        <v>0.38227699999999998</v>
      </c>
    </row>
    <row r="152" spans="1:5" x14ac:dyDescent="0.2">
      <c r="A152">
        <v>150</v>
      </c>
      <c r="B152">
        <v>7.9299999999999998E-4</v>
      </c>
      <c r="C152">
        <v>0.13366700000000001</v>
      </c>
      <c r="D152">
        <v>0.13281200000000001</v>
      </c>
      <c r="E152">
        <v>0.259189</v>
      </c>
    </row>
    <row r="153" spans="1:5" x14ac:dyDescent="0.2">
      <c r="A153">
        <v>151</v>
      </c>
      <c r="B153">
        <v>0.10302699999999999</v>
      </c>
      <c r="C153">
        <v>3.5004E-2</v>
      </c>
      <c r="D153">
        <v>3.4180000000000002E-2</v>
      </c>
      <c r="E153">
        <v>0.209789</v>
      </c>
    </row>
    <row r="154" spans="1:5" x14ac:dyDescent="0.2">
      <c r="A154">
        <v>152</v>
      </c>
      <c r="B154">
        <v>0.35000599999999998</v>
      </c>
      <c r="C154">
        <v>0.14117399999999999</v>
      </c>
      <c r="D154">
        <v>0.140625</v>
      </c>
      <c r="E154">
        <v>0.263015</v>
      </c>
    </row>
    <row r="155" spans="1:5" x14ac:dyDescent="0.2">
      <c r="A155">
        <v>153</v>
      </c>
      <c r="B155">
        <v>0.59744299999999995</v>
      </c>
      <c r="C155">
        <v>0.39047199999999999</v>
      </c>
      <c r="D155">
        <v>0.38964799999999999</v>
      </c>
      <c r="E155">
        <v>0.38768900000000001</v>
      </c>
    </row>
    <row r="156" spans="1:5" x14ac:dyDescent="0.2">
      <c r="A156">
        <v>154</v>
      </c>
      <c r="B156">
        <v>0.69915799999999995</v>
      </c>
      <c r="C156">
        <v>0.63632200000000005</v>
      </c>
      <c r="D156">
        <v>0.63574200000000003</v>
      </c>
      <c r="E156">
        <v>0.51077700000000004</v>
      </c>
    </row>
    <row r="157" spans="1:5" x14ac:dyDescent="0.2">
      <c r="A157">
        <v>155</v>
      </c>
      <c r="B157">
        <v>0.59692400000000001</v>
      </c>
      <c r="C157">
        <v>0.73495500000000002</v>
      </c>
      <c r="D157">
        <v>0.734375</v>
      </c>
      <c r="E157">
        <v>0.56017700000000004</v>
      </c>
    </row>
    <row r="158" spans="1:5" x14ac:dyDescent="0.2">
      <c r="A158">
        <v>156</v>
      </c>
      <c r="B158">
        <v>0.34997600000000001</v>
      </c>
      <c r="C158">
        <v>0.62878400000000001</v>
      </c>
      <c r="D158">
        <v>0.62792999999999999</v>
      </c>
      <c r="E158">
        <v>0.50695100000000004</v>
      </c>
    </row>
    <row r="159" spans="1:5" x14ac:dyDescent="0.2">
      <c r="A159">
        <v>157</v>
      </c>
      <c r="B159">
        <v>0.10253900000000001</v>
      </c>
      <c r="C159">
        <v>0.37948599999999999</v>
      </c>
      <c r="D159">
        <v>0.37890600000000002</v>
      </c>
      <c r="E159">
        <v>0.38227699999999998</v>
      </c>
    </row>
    <row r="160" spans="1:5" x14ac:dyDescent="0.2">
      <c r="A160">
        <v>158</v>
      </c>
      <c r="B160">
        <v>7.9299999999999998E-4</v>
      </c>
      <c r="C160">
        <v>0.13366700000000001</v>
      </c>
      <c r="D160">
        <v>0.13281200000000001</v>
      </c>
      <c r="E160">
        <v>0.259189</v>
      </c>
    </row>
    <row r="161" spans="1:5" x14ac:dyDescent="0.2">
      <c r="A161">
        <v>159</v>
      </c>
      <c r="B161">
        <v>0.10302699999999999</v>
      </c>
      <c r="C161">
        <v>3.5004E-2</v>
      </c>
      <c r="D161">
        <v>3.4180000000000002E-2</v>
      </c>
      <c r="E161">
        <v>0.209789</v>
      </c>
    </row>
    <row r="162" spans="1:5" x14ac:dyDescent="0.2">
      <c r="A162">
        <v>160</v>
      </c>
      <c r="B162">
        <v>0.35000599999999998</v>
      </c>
      <c r="C162">
        <v>0.14117399999999999</v>
      </c>
      <c r="D162">
        <v>0.140625</v>
      </c>
      <c r="E162">
        <v>0.263015</v>
      </c>
    </row>
    <row r="163" spans="1:5" x14ac:dyDescent="0.2">
      <c r="A163">
        <v>161</v>
      </c>
      <c r="B163">
        <v>0.59744299999999995</v>
      </c>
      <c r="C163">
        <v>0.39047199999999999</v>
      </c>
      <c r="D163">
        <v>0.38964799999999999</v>
      </c>
      <c r="E163">
        <v>0.38768900000000001</v>
      </c>
    </row>
    <row r="164" spans="1:5" x14ac:dyDescent="0.2">
      <c r="A164">
        <v>162</v>
      </c>
      <c r="B164">
        <v>0.69915799999999995</v>
      </c>
      <c r="C164">
        <v>0.63632200000000005</v>
      </c>
      <c r="D164">
        <v>0.63574200000000003</v>
      </c>
      <c r="E164">
        <v>0.51077700000000004</v>
      </c>
    </row>
    <row r="165" spans="1:5" x14ac:dyDescent="0.2">
      <c r="A165">
        <v>163</v>
      </c>
      <c r="B165">
        <v>0.59692400000000001</v>
      </c>
      <c r="C165">
        <v>0.73495500000000002</v>
      </c>
      <c r="D165">
        <v>0.734375</v>
      </c>
      <c r="E165">
        <v>0.56017700000000004</v>
      </c>
    </row>
    <row r="166" spans="1:5" x14ac:dyDescent="0.2">
      <c r="A166">
        <v>164</v>
      </c>
      <c r="B166">
        <v>0.34997600000000001</v>
      </c>
      <c r="C166">
        <v>0.62878400000000001</v>
      </c>
      <c r="D166">
        <v>0.62792999999999999</v>
      </c>
      <c r="E166">
        <v>0.50695100000000004</v>
      </c>
    </row>
    <row r="167" spans="1:5" x14ac:dyDescent="0.2">
      <c r="A167">
        <v>165</v>
      </c>
      <c r="B167">
        <v>0.10253900000000001</v>
      </c>
      <c r="C167">
        <v>0.37948599999999999</v>
      </c>
      <c r="D167">
        <v>0.37890600000000002</v>
      </c>
      <c r="E167">
        <v>0.38227699999999998</v>
      </c>
    </row>
    <row r="168" spans="1:5" x14ac:dyDescent="0.2">
      <c r="A168">
        <v>166</v>
      </c>
      <c r="B168">
        <v>7.9299999999999998E-4</v>
      </c>
      <c r="C168">
        <v>0.13366700000000001</v>
      </c>
      <c r="D168">
        <v>0.13281200000000001</v>
      </c>
      <c r="E168">
        <v>0.259189</v>
      </c>
    </row>
    <row r="169" spans="1:5" x14ac:dyDescent="0.2">
      <c r="A169">
        <v>167</v>
      </c>
      <c r="B169">
        <v>0.10302699999999999</v>
      </c>
      <c r="C169">
        <v>3.5004E-2</v>
      </c>
      <c r="D169">
        <v>3.4180000000000002E-2</v>
      </c>
      <c r="E169">
        <v>0.209789</v>
      </c>
    </row>
    <row r="170" spans="1:5" x14ac:dyDescent="0.2">
      <c r="A170">
        <v>168</v>
      </c>
      <c r="B170">
        <v>0.35000599999999998</v>
      </c>
      <c r="C170">
        <v>0.14117399999999999</v>
      </c>
      <c r="D170">
        <v>0.140625</v>
      </c>
      <c r="E170">
        <v>0.263015</v>
      </c>
    </row>
    <row r="171" spans="1:5" x14ac:dyDescent="0.2">
      <c r="A171">
        <v>169</v>
      </c>
      <c r="B171">
        <v>0.59744299999999995</v>
      </c>
      <c r="C171">
        <v>0.39047199999999999</v>
      </c>
      <c r="D171">
        <v>0.38964799999999999</v>
      </c>
      <c r="E171">
        <v>0.38768900000000001</v>
      </c>
    </row>
    <row r="172" spans="1:5" x14ac:dyDescent="0.2">
      <c r="A172">
        <v>170</v>
      </c>
      <c r="B172">
        <v>0.69915799999999995</v>
      </c>
      <c r="C172">
        <v>0.63632200000000005</v>
      </c>
      <c r="D172">
        <v>0.63574200000000003</v>
      </c>
      <c r="E172">
        <v>0.51077700000000004</v>
      </c>
    </row>
    <row r="173" spans="1:5" x14ac:dyDescent="0.2">
      <c r="A173">
        <v>171</v>
      </c>
      <c r="B173">
        <v>0.59692400000000001</v>
      </c>
      <c r="C173">
        <v>0.73495500000000002</v>
      </c>
      <c r="D173">
        <v>0.734375</v>
      </c>
      <c r="E173">
        <v>0.56017700000000004</v>
      </c>
    </row>
    <row r="174" spans="1:5" x14ac:dyDescent="0.2">
      <c r="A174">
        <v>172</v>
      </c>
      <c r="B174">
        <v>0.34997600000000001</v>
      </c>
      <c r="C174">
        <v>0.62878400000000001</v>
      </c>
      <c r="D174">
        <v>0.62792999999999999</v>
      </c>
      <c r="E174">
        <v>0.50695100000000004</v>
      </c>
    </row>
    <row r="175" spans="1:5" x14ac:dyDescent="0.2">
      <c r="A175">
        <v>173</v>
      </c>
      <c r="B175">
        <v>0.10253900000000001</v>
      </c>
      <c r="C175">
        <v>0.37948599999999999</v>
      </c>
      <c r="D175">
        <v>0.37890600000000002</v>
      </c>
      <c r="E175">
        <v>0.38227699999999998</v>
      </c>
    </row>
    <row r="176" spans="1:5" x14ac:dyDescent="0.2">
      <c r="A176">
        <v>174</v>
      </c>
      <c r="B176">
        <v>7.9299999999999998E-4</v>
      </c>
      <c r="C176">
        <v>0.13366700000000001</v>
      </c>
      <c r="D176">
        <v>0.13281200000000001</v>
      </c>
      <c r="E176">
        <v>0.259189</v>
      </c>
    </row>
    <row r="177" spans="1:5" x14ac:dyDescent="0.2">
      <c r="A177">
        <v>175</v>
      </c>
      <c r="B177">
        <v>0.10302699999999999</v>
      </c>
      <c r="C177">
        <v>3.5004E-2</v>
      </c>
      <c r="D177">
        <v>3.4180000000000002E-2</v>
      </c>
      <c r="E177">
        <v>0.209789</v>
      </c>
    </row>
    <row r="178" spans="1:5" x14ac:dyDescent="0.2">
      <c r="A178">
        <v>176</v>
      </c>
      <c r="B178">
        <v>0.35000599999999998</v>
      </c>
      <c r="C178">
        <v>0.14117399999999999</v>
      </c>
      <c r="D178">
        <v>0.140625</v>
      </c>
      <c r="E178">
        <v>0.263015</v>
      </c>
    </row>
    <row r="179" spans="1:5" x14ac:dyDescent="0.2">
      <c r="A179">
        <v>177</v>
      </c>
      <c r="B179">
        <v>0.59744299999999995</v>
      </c>
      <c r="C179">
        <v>0.39047199999999999</v>
      </c>
      <c r="D179">
        <v>0.38964799999999999</v>
      </c>
      <c r="E179">
        <v>0.38768900000000001</v>
      </c>
    </row>
    <row r="180" spans="1:5" x14ac:dyDescent="0.2">
      <c r="A180">
        <v>178</v>
      </c>
      <c r="B180">
        <v>0.69915799999999995</v>
      </c>
      <c r="C180">
        <v>0.63632200000000005</v>
      </c>
      <c r="D180">
        <v>0.63574200000000003</v>
      </c>
      <c r="E180">
        <v>0.51077700000000004</v>
      </c>
    </row>
    <row r="181" spans="1:5" x14ac:dyDescent="0.2">
      <c r="A181">
        <v>179</v>
      </c>
      <c r="B181">
        <v>0.59692400000000001</v>
      </c>
      <c r="C181">
        <v>0.73495500000000002</v>
      </c>
      <c r="D181">
        <v>0.734375</v>
      </c>
      <c r="E181">
        <v>0.56017700000000004</v>
      </c>
    </row>
    <row r="182" spans="1:5" x14ac:dyDescent="0.2">
      <c r="A182">
        <v>180</v>
      </c>
      <c r="B182">
        <v>0.34997600000000001</v>
      </c>
      <c r="C182">
        <v>0.62878400000000001</v>
      </c>
      <c r="D182">
        <v>0.62792999999999999</v>
      </c>
      <c r="E182">
        <v>0.50695100000000004</v>
      </c>
    </row>
    <row r="183" spans="1:5" x14ac:dyDescent="0.2">
      <c r="A183">
        <v>181</v>
      </c>
      <c r="B183">
        <v>0.10253900000000001</v>
      </c>
      <c r="C183">
        <v>0.37948599999999999</v>
      </c>
      <c r="D183">
        <v>0.37890600000000002</v>
      </c>
      <c r="E183">
        <v>0.38227699999999998</v>
      </c>
    </row>
    <row r="184" spans="1:5" x14ac:dyDescent="0.2">
      <c r="A184">
        <v>182</v>
      </c>
      <c r="B184">
        <v>7.9299999999999998E-4</v>
      </c>
      <c r="C184">
        <v>0.13366700000000001</v>
      </c>
      <c r="D184">
        <v>0.13281200000000001</v>
      </c>
      <c r="E184">
        <v>0.259189</v>
      </c>
    </row>
    <row r="185" spans="1:5" x14ac:dyDescent="0.2">
      <c r="A185">
        <v>183</v>
      </c>
      <c r="B185">
        <v>0.10302699999999999</v>
      </c>
      <c r="C185">
        <v>3.5004E-2</v>
      </c>
      <c r="D185">
        <v>3.4180000000000002E-2</v>
      </c>
      <c r="E185">
        <v>0.209789</v>
      </c>
    </row>
    <row r="186" spans="1:5" x14ac:dyDescent="0.2">
      <c r="A186">
        <v>184</v>
      </c>
      <c r="B186">
        <v>0.35000599999999998</v>
      </c>
      <c r="C186">
        <v>0.14117399999999999</v>
      </c>
      <c r="D186">
        <v>0.140625</v>
      </c>
      <c r="E186">
        <v>0.263015</v>
      </c>
    </row>
    <row r="187" spans="1:5" x14ac:dyDescent="0.2">
      <c r="A187">
        <v>185</v>
      </c>
      <c r="B187">
        <v>0.59744299999999995</v>
      </c>
      <c r="C187">
        <v>0.39047199999999999</v>
      </c>
      <c r="D187">
        <v>0.38964799999999999</v>
      </c>
      <c r="E187">
        <v>0.38768900000000001</v>
      </c>
    </row>
    <row r="188" spans="1:5" x14ac:dyDescent="0.2">
      <c r="A188">
        <v>186</v>
      </c>
      <c r="B188">
        <v>0.69915799999999995</v>
      </c>
      <c r="C188">
        <v>0.63632200000000005</v>
      </c>
      <c r="D188">
        <v>0.63574200000000003</v>
      </c>
      <c r="E188">
        <v>0.51077700000000004</v>
      </c>
    </row>
    <row r="189" spans="1:5" x14ac:dyDescent="0.2">
      <c r="A189">
        <v>187</v>
      </c>
      <c r="B189">
        <v>0.59692400000000001</v>
      </c>
      <c r="C189">
        <v>0.73495500000000002</v>
      </c>
      <c r="D189">
        <v>0.734375</v>
      </c>
      <c r="E189">
        <v>0.56017700000000004</v>
      </c>
    </row>
    <row r="190" spans="1:5" x14ac:dyDescent="0.2">
      <c r="A190">
        <v>188</v>
      </c>
      <c r="B190">
        <v>0.34997600000000001</v>
      </c>
      <c r="C190">
        <v>0.62878400000000001</v>
      </c>
      <c r="D190">
        <v>0.62792999999999999</v>
      </c>
      <c r="E190">
        <v>0.50695100000000004</v>
      </c>
    </row>
    <row r="191" spans="1:5" x14ac:dyDescent="0.2">
      <c r="A191">
        <v>189</v>
      </c>
      <c r="B191">
        <v>0.10253900000000001</v>
      </c>
      <c r="C191">
        <v>0.37948599999999999</v>
      </c>
      <c r="D191">
        <v>0.37890600000000002</v>
      </c>
      <c r="E191">
        <v>0.38227699999999998</v>
      </c>
    </row>
    <row r="192" spans="1:5" x14ac:dyDescent="0.2">
      <c r="A192">
        <v>190</v>
      </c>
      <c r="B192">
        <v>7.9299999999999998E-4</v>
      </c>
      <c r="C192">
        <v>0.13366700000000001</v>
      </c>
      <c r="D192">
        <v>0.13281200000000001</v>
      </c>
      <c r="E192">
        <v>0.259189</v>
      </c>
    </row>
    <row r="193" spans="1:5" x14ac:dyDescent="0.2">
      <c r="A193">
        <v>191</v>
      </c>
      <c r="B193">
        <v>0.10302699999999999</v>
      </c>
      <c r="C193">
        <v>3.5004E-2</v>
      </c>
      <c r="D193">
        <v>3.4180000000000002E-2</v>
      </c>
      <c r="E193">
        <v>0.209789</v>
      </c>
    </row>
    <row r="194" spans="1:5" x14ac:dyDescent="0.2">
      <c r="A194">
        <v>192</v>
      </c>
      <c r="B194">
        <v>0.35000599999999998</v>
      </c>
      <c r="C194">
        <v>0.14117399999999999</v>
      </c>
      <c r="D194">
        <v>0.140625</v>
      </c>
      <c r="E194">
        <v>0.263015</v>
      </c>
    </row>
    <row r="195" spans="1:5" x14ac:dyDescent="0.2">
      <c r="A195">
        <v>193</v>
      </c>
      <c r="B195">
        <v>0.59744299999999995</v>
      </c>
      <c r="C195">
        <v>0.39047199999999999</v>
      </c>
      <c r="D195">
        <v>0.38964799999999999</v>
      </c>
      <c r="E195">
        <v>0.38768900000000001</v>
      </c>
    </row>
    <row r="196" spans="1:5" x14ac:dyDescent="0.2">
      <c r="A196">
        <v>194</v>
      </c>
      <c r="B196">
        <v>0.69915799999999995</v>
      </c>
      <c r="C196">
        <v>0.63632200000000005</v>
      </c>
      <c r="D196">
        <v>0.63574200000000003</v>
      </c>
      <c r="E196">
        <v>0.51077700000000004</v>
      </c>
    </row>
    <row r="197" spans="1:5" x14ac:dyDescent="0.2">
      <c r="A197">
        <v>195</v>
      </c>
      <c r="B197">
        <v>0.59692400000000001</v>
      </c>
      <c r="C197">
        <v>0.73495500000000002</v>
      </c>
      <c r="D197">
        <v>0.734375</v>
      </c>
      <c r="E197">
        <v>0.56017700000000004</v>
      </c>
    </row>
    <row r="198" spans="1:5" x14ac:dyDescent="0.2">
      <c r="A198">
        <v>196</v>
      </c>
      <c r="B198">
        <v>0.34997600000000001</v>
      </c>
      <c r="C198">
        <v>0.62878400000000001</v>
      </c>
      <c r="D198">
        <v>0.62792999999999999</v>
      </c>
      <c r="E198">
        <v>0.50695100000000004</v>
      </c>
    </row>
    <row r="199" spans="1:5" x14ac:dyDescent="0.2">
      <c r="A199">
        <v>197</v>
      </c>
      <c r="B199">
        <v>0.10253900000000001</v>
      </c>
      <c r="C199">
        <v>0.37948599999999999</v>
      </c>
      <c r="D199">
        <v>0.37890600000000002</v>
      </c>
      <c r="E199">
        <v>0.38227699999999998</v>
      </c>
    </row>
    <row r="200" spans="1:5" x14ac:dyDescent="0.2">
      <c r="A200">
        <v>198</v>
      </c>
      <c r="B200">
        <v>7.9299999999999998E-4</v>
      </c>
      <c r="C200">
        <v>0.13366700000000001</v>
      </c>
      <c r="D200">
        <v>0.13281200000000001</v>
      </c>
      <c r="E200">
        <v>0.259189</v>
      </c>
    </row>
    <row r="201" spans="1:5" x14ac:dyDescent="0.2">
      <c r="A201">
        <v>199</v>
      </c>
      <c r="B201">
        <v>0.10302699999999999</v>
      </c>
      <c r="C201">
        <v>3.5004E-2</v>
      </c>
      <c r="D201">
        <v>3.4180000000000002E-2</v>
      </c>
      <c r="E201">
        <v>0.209789</v>
      </c>
    </row>
    <row r="202" spans="1:5" x14ac:dyDescent="0.2">
      <c r="A202">
        <v>200</v>
      </c>
      <c r="B202">
        <v>0.34997600000000001</v>
      </c>
      <c r="C202">
        <v>0.1409</v>
      </c>
      <c r="D202">
        <v>0.140625</v>
      </c>
      <c r="E202">
        <v>0.263015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F23A-E3FE-5F4F-BE35-B0E8603A8895}">
  <dimension ref="A1:U202"/>
  <sheetViews>
    <sheetView workbookViewId="0">
      <selection activeCell="U32" sqref="A1:XFD1048576"/>
    </sheetView>
  </sheetViews>
  <sheetFormatPr baseColWidth="10" defaultColWidth="8.83203125" defaultRowHeight="15" x14ac:dyDescent="0.2"/>
  <cols>
    <col min="1" max="1" width="4.1640625" bestFit="1" customWidth="1"/>
    <col min="2" max="5" width="8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 s="2"/>
    </row>
    <row r="3" spans="1:21" x14ac:dyDescent="0.2">
      <c r="A3">
        <v>1</v>
      </c>
      <c r="B3">
        <v>0.69973799999999997</v>
      </c>
      <c r="C3">
        <v>0.22137499999999999</v>
      </c>
      <c r="D3">
        <v>0.22070300000000001</v>
      </c>
      <c r="E3">
        <v>0</v>
      </c>
    </row>
    <row r="4" spans="1:21" x14ac:dyDescent="0.2">
      <c r="A4">
        <v>2</v>
      </c>
      <c r="B4">
        <v>0.35012799999999999</v>
      </c>
      <c r="C4">
        <v>0.60684199999999999</v>
      </c>
      <c r="D4">
        <v>0.60644500000000001</v>
      </c>
      <c r="E4">
        <f>0.000288</f>
        <v>2.8800000000000001E-4</v>
      </c>
    </row>
    <row r="5" spans="1:21" x14ac:dyDescent="0.2">
      <c r="A5">
        <v>3</v>
      </c>
      <c r="B5">
        <v>7.0200000000000004E-4</v>
      </c>
      <c r="C5">
        <v>0.35293600000000003</v>
      </c>
      <c r="D5">
        <v>0.35253899999999999</v>
      </c>
      <c r="E5">
        <f>0.001364</f>
        <v>1.364E-3</v>
      </c>
    </row>
    <row r="6" spans="1:21" x14ac:dyDescent="0.2">
      <c r="A6">
        <v>4</v>
      </c>
      <c r="B6">
        <v>0.35012799999999999</v>
      </c>
      <c r="C6">
        <v>0.11788899999999999</v>
      </c>
      <c r="D6">
        <v>0.117188</v>
      </c>
      <c r="E6">
        <f>0.002634</f>
        <v>2.6340000000000001E-3</v>
      </c>
    </row>
    <row r="7" spans="1:21" x14ac:dyDescent="0.2">
      <c r="A7">
        <v>5</v>
      </c>
      <c r="B7">
        <v>0.69930999999999999</v>
      </c>
      <c r="C7">
        <v>0.41278100000000001</v>
      </c>
      <c r="D7">
        <v>0.412109</v>
      </c>
      <c r="E7">
        <f>0.002709</f>
        <v>2.709E-3</v>
      </c>
    </row>
    <row r="8" spans="1:21" x14ac:dyDescent="0.2">
      <c r="A8">
        <v>6</v>
      </c>
      <c r="B8">
        <v>0.34991499999999998</v>
      </c>
      <c r="C8">
        <v>0.65396100000000001</v>
      </c>
      <c r="D8">
        <v>0.65332000000000001</v>
      </c>
      <c r="E8">
        <f>0.000512</f>
        <v>5.1199999999999998E-4</v>
      </c>
    </row>
    <row r="9" spans="1:21" x14ac:dyDescent="0.2">
      <c r="A9">
        <v>7</v>
      </c>
      <c r="B9">
        <v>9.2E-5</v>
      </c>
      <c r="C9">
        <v>0.357269</v>
      </c>
      <c r="D9">
        <v>0.35644500000000001</v>
      </c>
      <c r="E9">
        <v>3.846E-3</v>
      </c>
    </row>
    <row r="10" spans="1:21" x14ac:dyDescent="0.2">
      <c r="A10">
        <v>8</v>
      </c>
      <c r="B10">
        <v>0.35000599999999998</v>
      </c>
      <c r="C10">
        <v>0.11853</v>
      </c>
      <c r="D10">
        <v>0.11816400000000001</v>
      </c>
      <c r="E10">
        <v>8.3090000000000004E-3</v>
      </c>
    </row>
    <row r="11" spans="1:21" x14ac:dyDescent="0.2">
      <c r="A11">
        <v>9</v>
      </c>
      <c r="B11">
        <v>0.69912700000000005</v>
      </c>
      <c r="C11">
        <v>0.41275000000000001</v>
      </c>
      <c r="D11">
        <v>0.412109</v>
      </c>
      <c r="E11">
        <v>8.7860000000000004E-3</v>
      </c>
    </row>
    <row r="12" spans="1:21" x14ac:dyDescent="0.2">
      <c r="A12">
        <v>10</v>
      </c>
      <c r="B12">
        <v>0.349823</v>
      </c>
      <c r="C12">
        <v>0.65216099999999999</v>
      </c>
      <c r="D12">
        <v>0.65136700000000003</v>
      </c>
      <c r="E12">
        <v>1.4469999999999999E-3</v>
      </c>
    </row>
    <row r="13" spans="1:21" x14ac:dyDescent="0.2">
      <c r="A13">
        <v>11</v>
      </c>
      <c r="B13">
        <v>3.0499999999999999E-4</v>
      </c>
      <c r="C13">
        <v>0.357178</v>
      </c>
      <c r="D13">
        <v>0.35644500000000001</v>
      </c>
      <c r="E13">
        <f>0.013081</f>
        <v>1.3081000000000001E-2</v>
      </c>
    </row>
    <row r="14" spans="1:21" x14ac:dyDescent="0.2">
      <c r="A14">
        <v>12</v>
      </c>
      <c r="B14">
        <v>0.349823</v>
      </c>
      <c r="C14">
        <v>0.11770600000000001</v>
      </c>
      <c r="D14">
        <v>0.117188</v>
      </c>
      <c r="E14">
        <f>0.027184</f>
        <v>2.7184E-2</v>
      </c>
      <c r="U14" s="1"/>
    </row>
    <row r="15" spans="1:21" x14ac:dyDescent="0.2">
      <c r="A15">
        <v>13</v>
      </c>
      <c r="B15">
        <v>0.69937099999999996</v>
      </c>
      <c r="C15">
        <v>0.41275000000000001</v>
      </c>
      <c r="D15">
        <v>0.412109</v>
      </c>
      <c r="E15">
        <f>0.028247</f>
        <v>2.8247000000000001E-2</v>
      </c>
    </row>
    <row r="16" spans="1:21" x14ac:dyDescent="0.2">
      <c r="A16">
        <v>14</v>
      </c>
      <c r="B16">
        <v>0.34988399999999997</v>
      </c>
      <c r="C16">
        <v>0.65170300000000003</v>
      </c>
      <c r="D16">
        <v>0.65136700000000003</v>
      </c>
      <c r="E16">
        <f>0.004179</f>
        <v>4.1790000000000004E-3</v>
      </c>
    </row>
    <row r="17" spans="1:5" x14ac:dyDescent="0.2">
      <c r="A17">
        <v>15</v>
      </c>
      <c r="B17">
        <v>7.0200000000000004E-4</v>
      </c>
      <c r="C17">
        <v>0.357178</v>
      </c>
      <c r="D17">
        <v>0.35644500000000001</v>
      </c>
      <c r="E17">
        <v>5.0620999999999999E-2</v>
      </c>
    </row>
    <row r="18" spans="1:5" x14ac:dyDescent="0.2">
      <c r="A18">
        <v>16</v>
      </c>
      <c r="B18">
        <v>0.35009800000000002</v>
      </c>
      <c r="C18">
        <v>0.116302</v>
      </c>
      <c r="D18">
        <v>0.11621099999999999</v>
      </c>
      <c r="E18">
        <v>0.13142599999999999</v>
      </c>
    </row>
    <row r="19" spans="1:5" x14ac:dyDescent="0.2">
      <c r="A19">
        <v>17</v>
      </c>
      <c r="B19">
        <v>0.69992100000000002</v>
      </c>
      <c r="C19">
        <v>0.412659</v>
      </c>
      <c r="D19">
        <v>0.412109</v>
      </c>
      <c r="E19">
        <v>0.223525</v>
      </c>
    </row>
    <row r="20" spans="1:5" x14ac:dyDescent="0.2">
      <c r="A20">
        <v>18</v>
      </c>
      <c r="B20">
        <v>0.34997600000000001</v>
      </c>
      <c r="C20">
        <v>0.65142800000000001</v>
      </c>
      <c r="D20">
        <v>0.65136700000000003</v>
      </c>
      <c r="E20">
        <v>0.30755199999999999</v>
      </c>
    </row>
    <row r="21" spans="1:5" x14ac:dyDescent="0.2">
      <c r="A21">
        <v>19</v>
      </c>
      <c r="B21">
        <v>8.5400000000000005E-4</v>
      </c>
      <c r="C21">
        <v>0.35720800000000003</v>
      </c>
      <c r="D21">
        <v>0.35644500000000001</v>
      </c>
      <c r="E21">
        <v>0.367921</v>
      </c>
    </row>
    <row r="22" spans="1:5" x14ac:dyDescent="0.2">
      <c r="A22">
        <v>20</v>
      </c>
      <c r="B22">
        <v>0.35012799999999999</v>
      </c>
      <c r="C22">
        <v>0.117828</v>
      </c>
      <c r="D22">
        <v>0.117188</v>
      </c>
      <c r="E22">
        <v>0.39906000000000003</v>
      </c>
    </row>
    <row r="23" spans="1:5" x14ac:dyDescent="0.2">
      <c r="A23">
        <v>21</v>
      </c>
      <c r="B23">
        <v>0.69964599999999999</v>
      </c>
      <c r="C23">
        <v>0.41278100000000001</v>
      </c>
      <c r="D23">
        <v>0.412109</v>
      </c>
      <c r="E23">
        <v>0.40560099999999999</v>
      </c>
    </row>
    <row r="24" spans="1:5" x14ac:dyDescent="0.2">
      <c r="A24">
        <v>22</v>
      </c>
      <c r="B24">
        <v>0.350159</v>
      </c>
      <c r="C24">
        <v>0.65231300000000003</v>
      </c>
      <c r="D24">
        <v>0.65136700000000003</v>
      </c>
      <c r="E24">
        <v>0.39792699999999998</v>
      </c>
    </row>
    <row r="25" spans="1:5" x14ac:dyDescent="0.2">
      <c r="A25">
        <v>23</v>
      </c>
      <c r="B25">
        <v>6.0999999999999997E-4</v>
      </c>
      <c r="C25">
        <v>0.35720800000000003</v>
      </c>
      <c r="D25">
        <v>0.35644500000000001</v>
      </c>
      <c r="E25">
        <v>0.38699</v>
      </c>
    </row>
    <row r="26" spans="1:5" x14ac:dyDescent="0.2">
      <c r="A26">
        <v>24</v>
      </c>
      <c r="B26">
        <v>0.35009800000000002</v>
      </c>
      <c r="C26">
        <v>0.118256</v>
      </c>
      <c r="D26">
        <v>0.11816400000000001</v>
      </c>
      <c r="E26">
        <v>0.38016100000000003</v>
      </c>
    </row>
    <row r="27" spans="1:5" x14ac:dyDescent="0.2">
      <c r="A27">
        <v>25</v>
      </c>
      <c r="B27">
        <v>0.69928000000000001</v>
      </c>
      <c r="C27">
        <v>0.41278100000000001</v>
      </c>
      <c r="D27">
        <v>0.412109</v>
      </c>
      <c r="E27">
        <v>0.37924999999999998</v>
      </c>
    </row>
    <row r="28" spans="1:5" x14ac:dyDescent="0.2">
      <c r="A28">
        <v>26</v>
      </c>
      <c r="B28">
        <v>0.34988399999999997</v>
      </c>
      <c r="C28">
        <v>0.65362500000000001</v>
      </c>
      <c r="D28">
        <v>0.65332000000000001</v>
      </c>
      <c r="E28">
        <v>0.381768</v>
      </c>
    </row>
    <row r="29" spans="1:5" x14ac:dyDescent="0.2">
      <c r="A29">
        <v>27</v>
      </c>
      <c r="B29">
        <v>3.1000000000000001E-5</v>
      </c>
      <c r="C29">
        <v>0.35730000000000001</v>
      </c>
      <c r="D29">
        <v>0.35644500000000001</v>
      </c>
      <c r="E29">
        <v>0.384517</v>
      </c>
    </row>
    <row r="30" spans="1:5" x14ac:dyDescent="0.2">
      <c r="A30">
        <v>28</v>
      </c>
      <c r="B30">
        <v>0.35000599999999998</v>
      </c>
      <c r="C30">
        <v>0.11853</v>
      </c>
      <c r="D30">
        <v>0.11816400000000001</v>
      </c>
      <c r="E30">
        <v>0.38607999999999998</v>
      </c>
    </row>
    <row r="31" spans="1:5" x14ac:dyDescent="0.2">
      <c r="A31">
        <v>29</v>
      </c>
      <c r="B31">
        <v>0.69912700000000005</v>
      </c>
      <c r="C31">
        <v>0.41275000000000001</v>
      </c>
      <c r="D31">
        <v>0.412109</v>
      </c>
      <c r="E31">
        <v>0.38651400000000002</v>
      </c>
    </row>
    <row r="32" spans="1:5" x14ac:dyDescent="0.2">
      <c r="A32">
        <v>30</v>
      </c>
      <c r="B32">
        <v>0.349823</v>
      </c>
      <c r="C32">
        <v>0.65212999999999999</v>
      </c>
      <c r="D32">
        <v>0.65136700000000003</v>
      </c>
      <c r="E32">
        <v>0.38610899999999998</v>
      </c>
    </row>
    <row r="33" spans="1:5" x14ac:dyDescent="0.2">
      <c r="A33">
        <v>31</v>
      </c>
      <c r="B33">
        <v>3.3599999999999998E-4</v>
      </c>
      <c r="C33">
        <v>0.357178</v>
      </c>
      <c r="D33">
        <v>0.35644500000000001</v>
      </c>
      <c r="E33">
        <v>0.38522200000000001</v>
      </c>
    </row>
    <row r="34" spans="1:5" x14ac:dyDescent="0.2">
      <c r="A34">
        <v>32</v>
      </c>
      <c r="B34">
        <v>0.349823</v>
      </c>
      <c r="C34">
        <v>0.117615</v>
      </c>
      <c r="D34">
        <v>0.117188</v>
      </c>
      <c r="E34">
        <v>0.38453900000000002</v>
      </c>
    </row>
    <row r="35" spans="1:5" x14ac:dyDescent="0.2">
      <c r="A35">
        <v>33</v>
      </c>
      <c r="B35">
        <v>0.69937099999999996</v>
      </c>
      <c r="C35">
        <v>0.41275000000000001</v>
      </c>
      <c r="D35">
        <v>0.412109</v>
      </c>
      <c r="E35">
        <v>0.38455299999999998</v>
      </c>
    </row>
    <row r="36" spans="1:5" x14ac:dyDescent="0.2">
      <c r="A36">
        <v>34</v>
      </c>
      <c r="B36">
        <v>0.34988399999999997</v>
      </c>
      <c r="C36">
        <v>0.65170300000000003</v>
      </c>
      <c r="D36">
        <v>0.65136700000000003</v>
      </c>
      <c r="E36">
        <v>0.38482699999999997</v>
      </c>
    </row>
    <row r="37" spans="1:5" x14ac:dyDescent="0.2">
      <c r="A37">
        <v>35</v>
      </c>
      <c r="B37">
        <v>7.0200000000000004E-4</v>
      </c>
      <c r="C37">
        <v>0.357178</v>
      </c>
      <c r="D37">
        <v>0.35644500000000001</v>
      </c>
      <c r="E37">
        <v>0.38467099999999999</v>
      </c>
    </row>
    <row r="38" spans="1:5" x14ac:dyDescent="0.2">
      <c r="A38">
        <v>36</v>
      </c>
      <c r="B38">
        <v>0.35009800000000002</v>
      </c>
      <c r="C38">
        <v>0.116364</v>
      </c>
      <c r="D38">
        <v>0.11621099999999999</v>
      </c>
      <c r="E38">
        <v>0.38458599999999998</v>
      </c>
    </row>
    <row r="39" spans="1:5" x14ac:dyDescent="0.2">
      <c r="A39">
        <v>37</v>
      </c>
      <c r="B39">
        <v>0.69976799999999995</v>
      </c>
      <c r="C39">
        <v>0.412659</v>
      </c>
      <c r="D39">
        <v>0.412109</v>
      </c>
      <c r="E39">
        <v>0.38502500000000001</v>
      </c>
    </row>
    <row r="40" spans="1:5" x14ac:dyDescent="0.2">
      <c r="A40">
        <v>38</v>
      </c>
      <c r="B40">
        <v>0.35009800000000002</v>
      </c>
      <c r="C40">
        <v>0.65173300000000001</v>
      </c>
      <c r="D40">
        <v>0.65136700000000003</v>
      </c>
      <c r="E40">
        <v>0.38539699999999999</v>
      </c>
    </row>
    <row r="41" spans="1:5" x14ac:dyDescent="0.2">
      <c r="A41">
        <v>39</v>
      </c>
      <c r="B41">
        <v>7.0200000000000004E-4</v>
      </c>
      <c r="C41">
        <v>0.35720800000000003</v>
      </c>
      <c r="D41">
        <v>0.35644500000000001</v>
      </c>
      <c r="E41">
        <v>0.38522899999999999</v>
      </c>
    </row>
    <row r="42" spans="1:5" x14ac:dyDescent="0.2">
      <c r="A42">
        <v>40</v>
      </c>
      <c r="B42">
        <v>0.35012799999999999</v>
      </c>
      <c r="C42">
        <v>0.118103</v>
      </c>
      <c r="D42">
        <v>0.117188</v>
      </c>
      <c r="E42">
        <v>0.38511299999999998</v>
      </c>
    </row>
    <row r="43" spans="1:5" x14ac:dyDescent="0.2">
      <c r="A43">
        <v>41</v>
      </c>
      <c r="B43">
        <v>0.69930999999999999</v>
      </c>
      <c r="C43">
        <v>0.41278100000000001</v>
      </c>
      <c r="D43">
        <v>0.412109</v>
      </c>
      <c r="E43">
        <v>0.38550699999999999</v>
      </c>
    </row>
    <row r="44" spans="1:5" x14ac:dyDescent="0.2">
      <c r="A44">
        <v>42</v>
      </c>
      <c r="B44">
        <v>0.34991499999999998</v>
      </c>
      <c r="C44">
        <v>0.654053</v>
      </c>
      <c r="D44">
        <v>0.65332000000000001</v>
      </c>
      <c r="E44">
        <v>0.385793</v>
      </c>
    </row>
    <row r="45" spans="1:5" x14ac:dyDescent="0.2">
      <c r="A45">
        <v>43</v>
      </c>
      <c r="B45">
        <v>1.5300000000000001E-4</v>
      </c>
      <c r="C45">
        <v>0.357269</v>
      </c>
      <c r="D45">
        <v>0.35644500000000001</v>
      </c>
      <c r="E45">
        <v>0.38546900000000001</v>
      </c>
    </row>
    <row r="46" spans="1:5" x14ac:dyDescent="0.2">
      <c r="A46">
        <v>44</v>
      </c>
      <c r="B46">
        <v>0.35000599999999998</v>
      </c>
      <c r="C46">
        <v>0.11853</v>
      </c>
      <c r="D46">
        <v>0.11816400000000001</v>
      </c>
      <c r="E46">
        <v>0.38512999999999997</v>
      </c>
    </row>
    <row r="47" spans="1:5" x14ac:dyDescent="0.2">
      <c r="A47">
        <v>45</v>
      </c>
      <c r="B47">
        <v>0.69909699999999997</v>
      </c>
      <c r="C47">
        <v>0.41275000000000001</v>
      </c>
      <c r="D47">
        <v>0.412109</v>
      </c>
      <c r="E47">
        <v>0.38528099999999998</v>
      </c>
    </row>
    <row r="48" spans="1:5" x14ac:dyDescent="0.2">
      <c r="A48">
        <v>46</v>
      </c>
      <c r="B48">
        <v>0.349823</v>
      </c>
      <c r="C48">
        <v>0.65219099999999997</v>
      </c>
      <c r="D48">
        <v>0.65136700000000003</v>
      </c>
      <c r="E48">
        <v>0.38536799999999999</v>
      </c>
    </row>
    <row r="49" spans="1:5" x14ac:dyDescent="0.2">
      <c r="A49">
        <v>47</v>
      </c>
      <c r="B49">
        <v>3.0499999999999999E-4</v>
      </c>
      <c r="C49">
        <v>0.357178</v>
      </c>
      <c r="D49">
        <v>0.35644500000000001</v>
      </c>
      <c r="E49">
        <v>0.38493500000000003</v>
      </c>
    </row>
    <row r="50" spans="1:5" x14ac:dyDescent="0.2">
      <c r="A50">
        <v>48</v>
      </c>
      <c r="B50">
        <v>0.349823</v>
      </c>
      <c r="C50">
        <v>0.117767</v>
      </c>
      <c r="D50">
        <v>0.117188</v>
      </c>
      <c r="E50">
        <v>0.38456899999999999</v>
      </c>
    </row>
    <row r="51" spans="1:5" x14ac:dyDescent="0.2">
      <c r="A51">
        <v>49</v>
      </c>
      <c r="B51">
        <v>0.69934099999999999</v>
      </c>
      <c r="C51">
        <v>0.41275000000000001</v>
      </c>
      <c r="D51">
        <v>0.412109</v>
      </c>
      <c r="E51">
        <v>0.38473600000000002</v>
      </c>
    </row>
    <row r="52" spans="1:5" x14ac:dyDescent="0.2">
      <c r="A52">
        <v>50</v>
      </c>
      <c r="B52">
        <v>0.34988399999999997</v>
      </c>
      <c r="C52">
        <v>0.65173300000000001</v>
      </c>
      <c r="D52">
        <v>0.65136700000000003</v>
      </c>
      <c r="E52">
        <v>0.38484000000000002</v>
      </c>
    </row>
    <row r="53" spans="1:5" x14ac:dyDescent="0.2">
      <c r="A53">
        <v>51</v>
      </c>
      <c r="B53">
        <v>7.0200000000000004E-4</v>
      </c>
      <c r="C53">
        <v>0.357178</v>
      </c>
      <c r="D53">
        <v>0.35644500000000001</v>
      </c>
      <c r="E53">
        <v>0.38442799999999999</v>
      </c>
    </row>
    <row r="54" spans="1:5" x14ac:dyDescent="0.2">
      <c r="A54">
        <v>52</v>
      </c>
      <c r="B54">
        <v>0.35009800000000002</v>
      </c>
      <c r="C54">
        <v>0.116272</v>
      </c>
      <c r="D54">
        <v>0.11621099999999999</v>
      </c>
      <c r="E54">
        <v>0.38413599999999998</v>
      </c>
    </row>
    <row r="55" spans="1:5" x14ac:dyDescent="0.2">
      <c r="A55">
        <v>53</v>
      </c>
      <c r="B55">
        <v>0.69989000000000001</v>
      </c>
      <c r="C55">
        <v>0.412659</v>
      </c>
      <c r="D55">
        <v>0.412109</v>
      </c>
      <c r="E55">
        <v>0.38449499999999998</v>
      </c>
    </row>
    <row r="56" spans="1:5" x14ac:dyDescent="0.2">
      <c r="A56">
        <v>54</v>
      </c>
      <c r="B56">
        <v>0.34997600000000001</v>
      </c>
      <c r="C56">
        <v>0.65142800000000001</v>
      </c>
      <c r="D56">
        <v>0.65136700000000003</v>
      </c>
      <c r="E56">
        <v>0.384934</v>
      </c>
    </row>
    <row r="57" spans="1:5" x14ac:dyDescent="0.2">
      <c r="A57">
        <v>55</v>
      </c>
      <c r="B57">
        <v>8.5400000000000005E-4</v>
      </c>
      <c r="C57">
        <v>0.35720800000000003</v>
      </c>
      <c r="D57">
        <v>0.35644500000000001</v>
      </c>
      <c r="E57">
        <v>0.38494200000000001</v>
      </c>
    </row>
    <row r="58" spans="1:5" x14ac:dyDescent="0.2">
      <c r="A58">
        <v>56</v>
      </c>
      <c r="B58">
        <v>0.350159</v>
      </c>
      <c r="C58">
        <v>0.117798</v>
      </c>
      <c r="D58">
        <v>0.117188</v>
      </c>
      <c r="E58">
        <v>0.38502900000000001</v>
      </c>
    </row>
    <row r="59" spans="1:5" x14ac:dyDescent="0.2">
      <c r="A59">
        <v>57</v>
      </c>
      <c r="B59">
        <v>0.69967699999999999</v>
      </c>
      <c r="C59">
        <v>0.41278100000000001</v>
      </c>
      <c r="D59">
        <v>0.412109</v>
      </c>
      <c r="E59">
        <v>0.38557999999999998</v>
      </c>
    </row>
    <row r="60" spans="1:5" x14ac:dyDescent="0.2">
      <c r="A60">
        <v>58</v>
      </c>
      <c r="B60">
        <v>0.350159</v>
      </c>
      <c r="C60">
        <v>0.65225200000000005</v>
      </c>
      <c r="D60">
        <v>0.65136700000000003</v>
      </c>
      <c r="E60">
        <v>0.38593899999999998</v>
      </c>
    </row>
    <row r="61" spans="1:5" x14ac:dyDescent="0.2">
      <c r="A61">
        <v>59</v>
      </c>
      <c r="B61">
        <v>6.0999999999999997E-4</v>
      </c>
      <c r="C61">
        <v>0.35720800000000003</v>
      </c>
      <c r="D61">
        <v>0.35644500000000001</v>
      </c>
      <c r="E61">
        <v>0.38560899999999998</v>
      </c>
    </row>
    <row r="62" spans="1:5" x14ac:dyDescent="0.2">
      <c r="A62">
        <v>60</v>
      </c>
      <c r="B62">
        <v>0.35009800000000002</v>
      </c>
      <c r="C62">
        <v>0.118256</v>
      </c>
      <c r="D62">
        <v>0.11816400000000001</v>
      </c>
      <c r="E62">
        <v>0.38522499999999998</v>
      </c>
    </row>
    <row r="63" spans="1:5" x14ac:dyDescent="0.2">
      <c r="A63">
        <v>61</v>
      </c>
      <c r="B63">
        <v>0.69928000000000001</v>
      </c>
      <c r="C63">
        <v>0.41278100000000001</v>
      </c>
      <c r="D63">
        <v>0.412109</v>
      </c>
      <c r="E63">
        <v>0.38532899999999998</v>
      </c>
    </row>
    <row r="64" spans="1:5" x14ac:dyDescent="0.2">
      <c r="A64">
        <v>62</v>
      </c>
      <c r="B64">
        <v>0.34988399999999997</v>
      </c>
      <c r="C64">
        <v>0.65365600000000001</v>
      </c>
      <c r="D64">
        <v>0.65332000000000001</v>
      </c>
      <c r="E64">
        <v>0.38538899999999998</v>
      </c>
    </row>
    <row r="65" spans="1:5" x14ac:dyDescent="0.2">
      <c r="A65">
        <v>63</v>
      </c>
      <c r="B65">
        <v>3.1000000000000001E-5</v>
      </c>
      <c r="C65">
        <v>0.35730000000000001</v>
      </c>
      <c r="D65">
        <v>0.35644500000000001</v>
      </c>
      <c r="E65">
        <v>0.38494800000000001</v>
      </c>
    </row>
    <row r="66" spans="1:5" x14ac:dyDescent="0.2">
      <c r="A66">
        <v>64</v>
      </c>
      <c r="B66">
        <v>0.35000599999999998</v>
      </c>
      <c r="C66">
        <v>0.11853</v>
      </c>
      <c r="D66">
        <v>0.11816400000000001</v>
      </c>
      <c r="E66">
        <v>0.38458399999999998</v>
      </c>
    </row>
    <row r="67" spans="1:5" x14ac:dyDescent="0.2">
      <c r="A67">
        <v>65</v>
      </c>
      <c r="B67">
        <v>0.69912700000000005</v>
      </c>
      <c r="C67">
        <v>0.41275000000000001</v>
      </c>
      <c r="D67">
        <v>0.412109</v>
      </c>
      <c r="E67">
        <v>0.38475500000000001</v>
      </c>
    </row>
    <row r="68" spans="1:5" x14ac:dyDescent="0.2">
      <c r="A68">
        <v>66</v>
      </c>
      <c r="B68">
        <v>0.349823</v>
      </c>
      <c r="C68">
        <v>0.65212999999999999</v>
      </c>
      <c r="D68">
        <v>0.65136700000000003</v>
      </c>
      <c r="E68">
        <v>0.38486599999999999</v>
      </c>
    </row>
    <row r="69" spans="1:5" x14ac:dyDescent="0.2">
      <c r="A69">
        <v>67</v>
      </c>
      <c r="B69">
        <v>3.0499999999999999E-4</v>
      </c>
      <c r="C69">
        <v>0.357178</v>
      </c>
      <c r="D69">
        <v>0.35644500000000001</v>
      </c>
      <c r="E69">
        <v>0.38446000000000002</v>
      </c>
    </row>
    <row r="70" spans="1:5" x14ac:dyDescent="0.2">
      <c r="A70">
        <v>68</v>
      </c>
      <c r="B70">
        <v>0.349823</v>
      </c>
      <c r="C70">
        <v>0.117645</v>
      </c>
      <c r="D70">
        <v>0.117188</v>
      </c>
      <c r="E70">
        <v>0.384162</v>
      </c>
    </row>
    <row r="71" spans="1:5" x14ac:dyDescent="0.2">
      <c r="A71">
        <v>69</v>
      </c>
      <c r="B71">
        <v>0.69937099999999996</v>
      </c>
      <c r="C71">
        <v>0.41275000000000001</v>
      </c>
      <c r="D71">
        <v>0.412109</v>
      </c>
      <c r="E71">
        <v>0.38447599999999998</v>
      </c>
    </row>
    <row r="72" spans="1:5" x14ac:dyDescent="0.2">
      <c r="A72">
        <v>70</v>
      </c>
      <c r="B72">
        <v>0.34988399999999997</v>
      </c>
      <c r="C72">
        <v>0.65170300000000003</v>
      </c>
      <c r="D72">
        <v>0.65136700000000003</v>
      </c>
      <c r="E72">
        <v>0.38480900000000001</v>
      </c>
    </row>
    <row r="73" spans="1:5" x14ac:dyDescent="0.2">
      <c r="A73">
        <v>71</v>
      </c>
      <c r="B73">
        <v>7.0200000000000004E-4</v>
      </c>
      <c r="C73">
        <v>0.357178</v>
      </c>
      <c r="D73">
        <v>0.35644500000000001</v>
      </c>
      <c r="E73">
        <v>0.38465500000000002</v>
      </c>
    </row>
    <row r="74" spans="1:5" x14ac:dyDescent="0.2">
      <c r="A74">
        <v>72</v>
      </c>
      <c r="B74">
        <v>0.35009800000000002</v>
      </c>
      <c r="C74">
        <v>0.116364</v>
      </c>
      <c r="D74">
        <v>0.11621099999999999</v>
      </c>
      <c r="E74">
        <v>0.38456699999999999</v>
      </c>
    </row>
    <row r="75" spans="1:5" x14ac:dyDescent="0.2">
      <c r="A75">
        <v>73</v>
      </c>
      <c r="B75">
        <v>0.69979899999999995</v>
      </c>
      <c r="C75">
        <v>0.412659</v>
      </c>
      <c r="D75">
        <v>0.412109</v>
      </c>
      <c r="E75">
        <v>0.38500499999999999</v>
      </c>
    </row>
    <row r="76" spans="1:5" x14ac:dyDescent="0.2">
      <c r="A76">
        <v>74</v>
      </c>
      <c r="B76">
        <v>0.35009800000000002</v>
      </c>
      <c r="C76">
        <v>0.65167200000000003</v>
      </c>
      <c r="D76">
        <v>0.65136700000000003</v>
      </c>
      <c r="E76">
        <v>0.38537900000000003</v>
      </c>
    </row>
    <row r="77" spans="1:5" x14ac:dyDescent="0.2">
      <c r="A77">
        <v>75</v>
      </c>
      <c r="B77">
        <v>7.3200000000000001E-4</v>
      </c>
      <c r="C77">
        <v>0.35720800000000003</v>
      </c>
      <c r="D77">
        <v>0.35644500000000001</v>
      </c>
      <c r="E77">
        <v>0.38521699999999998</v>
      </c>
    </row>
    <row r="78" spans="1:5" x14ac:dyDescent="0.2">
      <c r="A78">
        <v>76</v>
      </c>
      <c r="B78">
        <v>0.35012799999999999</v>
      </c>
      <c r="C78">
        <v>0.118103</v>
      </c>
      <c r="D78">
        <v>0.117188</v>
      </c>
      <c r="E78">
        <v>0.38510899999999998</v>
      </c>
    </row>
    <row r="79" spans="1:5" x14ac:dyDescent="0.2">
      <c r="A79">
        <v>77</v>
      </c>
      <c r="B79">
        <v>0.69930999999999999</v>
      </c>
      <c r="C79">
        <v>0.41278100000000001</v>
      </c>
      <c r="D79">
        <v>0.412109</v>
      </c>
      <c r="E79">
        <v>0.38551000000000002</v>
      </c>
    </row>
    <row r="80" spans="1:5" x14ac:dyDescent="0.2">
      <c r="A80">
        <v>78</v>
      </c>
      <c r="B80">
        <v>0.34994500000000001</v>
      </c>
      <c r="C80">
        <v>0.65411399999999997</v>
      </c>
      <c r="D80">
        <v>0.65332000000000001</v>
      </c>
      <c r="E80">
        <v>0.38579999999999998</v>
      </c>
    </row>
    <row r="81" spans="1:5" x14ac:dyDescent="0.2">
      <c r="A81">
        <v>79</v>
      </c>
      <c r="B81">
        <v>1.83E-4</v>
      </c>
      <c r="C81">
        <v>0.357269</v>
      </c>
      <c r="D81">
        <v>0.35644500000000001</v>
      </c>
      <c r="E81">
        <v>0.38547700000000001</v>
      </c>
    </row>
    <row r="82" spans="1:5" x14ac:dyDescent="0.2">
      <c r="A82">
        <v>80</v>
      </c>
      <c r="B82">
        <v>0.35003699999999999</v>
      </c>
      <c r="C82">
        <v>0.11849999999999999</v>
      </c>
      <c r="D82">
        <v>0.11816400000000001</v>
      </c>
      <c r="E82">
        <v>0.38513599999999998</v>
      </c>
    </row>
    <row r="83" spans="1:5" x14ac:dyDescent="0.2">
      <c r="A83">
        <v>81</v>
      </c>
      <c r="B83">
        <v>0.69909699999999997</v>
      </c>
      <c r="C83">
        <v>0.41275000000000001</v>
      </c>
      <c r="D83">
        <v>0.412109</v>
      </c>
      <c r="E83">
        <v>0.38528499999999999</v>
      </c>
    </row>
    <row r="84" spans="1:5" x14ac:dyDescent="0.2">
      <c r="A84">
        <v>82</v>
      </c>
      <c r="B84">
        <v>0.349823</v>
      </c>
      <c r="C84">
        <v>0.65219099999999997</v>
      </c>
      <c r="D84">
        <v>0.65136700000000003</v>
      </c>
      <c r="E84">
        <v>0.38537300000000002</v>
      </c>
    </row>
    <row r="85" spans="1:5" x14ac:dyDescent="0.2">
      <c r="A85">
        <v>83</v>
      </c>
      <c r="B85">
        <v>2.7500000000000002E-4</v>
      </c>
      <c r="C85">
        <v>0.357178</v>
      </c>
      <c r="D85">
        <v>0.35644500000000001</v>
      </c>
      <c r="E85">
        <v>0.38494099999999998</v>
      </c>
    </row>
    <row r="86" spans="1:5" x14ac:dyDescent="0.2">
      <c r="A86">
        <v>84</v>
      </c>
      <c r="B86">
        <v>0.349823</v>
      </c>
      <c r="C86">
        <v>0.117828</v>
      </c>
      <c r="D86">
        <v>0.117188</v>
      </c>
      <c r="E86">
        <v>0.384577</v>
      </c>
    </row>
    <row r="87" spans="1:5" x14ac:dyDescent="0.2">
      <c r="A87">
        <v>85</v>
      </c>
      <c r="B87">
        <v>0.69934099999999999</v>
      </c>
      <c r="C87">
        <v>0.41275000000000001</v>
      </c>
      <c r="D87">
        <v>0.412109</v>
      </c>
      <c r="E87">
        <v>0.38474399999999997</v>
      </c>
    </row>
    <row r="88" spans="1:5" x14ac:dyDescent="0.2">
      <c r="A88">
        <v>86</v>
      </c>
      <c r="B88">
        <v>0.34988399999999997</v>
      </c>
      <c r="C88">
        <v>0.65173300000000001</v>
      </c>
      <c r="D88">
        <v>0.65136700000000003</v>
      </c>
      <c r="E88">
        <v>0.38484499999999999</v>
      </c>
    </row>
    <row r="89" spans="1:5" x14ac:dyDescent="0.2">
      <c r="A89">
        <v>87</v>
      </c>
      <c r="B89">
        <v>7.0200000000000004E-4</v>
      </c>
      <c r="C89">
        <v>0.357178</v>
      </c>
      <c r="D89">
        <v>0.35644500000000001</v>
      </c>
      <c r="E89">
        <v>0.38442500000000002</v>
      </c>
    </row>
    <row r="90" spans="1:5" x14ac:dyDescent="0.2">
      <c r="A90">
        <v>88</v>
      </c>
      <c r="B90">
        <v>0.35009800000000002</v>
      </c>
      <c r="C90">
        <v>0.116241</v>
      </c>
      <c r="D90">
        <v>0.11621099999999999</v>
      </c>
      <c r="E90">
        <v>0.38412499999999999</v>
      </c>
    </row>
    <row r="91" spans="1:5" x14ac:dyDescent="0.2">
      <c r="A91">
        <v>89</v>
      </c>
      <c r="B91">
        <v>0.69986000000000004</v>
      </c>
      <c r="C91">
        <v>0.412659</v>
      </c>
      <c r="D91">
        <v>0.412109</v>
      </c>
      <c r="E91">
        <v>0.38447999999999999</v>
      </c>
    </row>
    <row r="92" spans="1:5" x14ac:dyDescent="0.2">
      <c r="A92">
        <v>90</v>
      </c>
      <c r="B92">
        <v>0.34997600000000001</v>
      </c>
      <c r="C92">
        <v>0.65142800000000001</v>
      </c>
      <c r="D92">
        <v>0.65136700000000003</v>
      </c>
      <c r="E92">
        <v>0.38491900000000001</v>
      </c>
    </row>
    <row r="93" spans="1:5" x14ac:dyDescent="0.2">
      <c r="A93">
        <v>91</v>
      </c>
      <c r="B93">
        <v>8.5400000000000005E-4</v>
      </c>
      <c r="C93">
        <v>0.35720800000000003</v>
      </c>
      <c r="D93">
        <v>0.35644500000000001</v>
      </c>
      <c r="E93">
        <v>0.38493300000000003</v>
      </c>
    </row>
    <row r="94" spans="1:5" x14ac:dyDescent="0.2">
      <c r="A94">
        <v>92</v>
      </c>
      <c r="B94">
        <v>0.350159</v>
      </c>
      <c r="C94">
        <v>0.117798</v>
      </c>
      <c r="D94">
        <v>0.117188</v>
      </c>
      <c r="E94">
        <v>0.38502900000000001</v>
      </c>
    </row>
    <row r="95" spans="1:5" x14ac:dyDescent="0.2">
      <c r="A95">
        <v>93</v>
      </c>
      <c r="B95">
        <v>0.69967699999999999</v>
      </c>
      <c r="C95">
        <v>0.41278100000000001</v>
      </c>
      <c r="D95">
        <v>0.412109</v>
      </c>
      <c r="E95">
        <v>0.38558700000000001</v>
      </c>
    </row>
    <row r="96" spans="1:5" x14ac:dyDescent="0.2">
      <c r="A96">
        <v>94</v>
      </c>
      <c r="B96">
        <v>0.350159</v>
      </c>
      <c r="C96">
        <v>0.65222199999999997</v>
      </c>
      <c r="D96">
        <v>0.65136700000000003</v>
      </c>
      <c r="E96">
        <v>0.38594699999999998</v>
      </c>
    </row>
    <row r="97" spans="1:5" x14ac:dyDescent="0.2">
      <c r="A97">
        <v>95</v>
      </c>
      <c r="B97">
        <v>6.0999999999999997E-4</v>
      </c>
      <c r="C97">
        <v>0.35720800000000003</v>
      </c>
      <c r="D97">
        <v>0.35644500000000001</v>
      </c>
      <c r="E97">
        <v>0.38561600000000001</v>
      </c>
    </row>
    <row r="98" spans="1:5" x14ac:dyDescent="0.2">
      <c r="A98">
        <v>96</v>
      </c>
      <c r="B98">
        <v>0.35009800000000002</v>
      </c>
      <c r="C98">
        <v>0.118256</v>
      </c>
      <c r="D98">
        <v>0.11816400000000001</v>
      </c>
      <c r="E98">
        <v>0.38522899999999999</v>
      </c>
    </row>
    <row r="99" spans="1:5" x14ac:dyDescent="0.2">
      <c r="A99">
        <v>97</v>
      </c>
      <c r="B99">
        <v>0.69928000000000001</v>
      </c>
      <c r="C99">
        <v>0.41278100000000001</v>
      </c>
      <c r="D99">
        <v>0.412109</v>
      </c>
      <c r="E99">
        <v>0.38533299999999998</v>
      </c>
    </row>
    <row r="100" spans="1:5" x14ac:dyDescent="0.2">
      <c r="A100">
        <v>98</v>
      </c>
      <c r="B100">
        <v>0.34988399999999997</v>
      </c>
      <c r="C100">
        <v>0.65365600000000001</v>
      </c>
      <c r="D100">
        <v>0.65332000000000001</v>
      </c>
      <c r="E100">
        <v>0.38539499999999999</v>
      </c>
    </row>
    <row r="101" spans="1:5" x14ac:dyDescent="0.2">
      <c r="A101">
        <v>99</v>
      </c>
      <c r="B101">
        <v>6.0999999999999999E-5</v>
      </c>
      <c r="C101">
        <v>0.35730000000000001</v>
      </c>
      <c r="D101">
        <v>0.35644500000000001</v>
      </c>
      <c r="E101">
        <v>0.38495699999999999</v>
      </c>
    </row>
    <row r="102" spans="1:5" x14ac:dyDescent="0.2">
      <c r="A102">
        <v>100</v>
      </c>
      <c r="B102">
        <v>0.35000599999999998</v>
      </c>
      <c r="C102">
        <v>0.11853</v>
      </c>
      <c r="D102">
        <v>0.11816400000000001</v>
      </c>
      <c r="E102">
        <v>0.38459599999999999</v>
      </c>
    </row>
    <row r="103" spans="1:5" x14ac:dyDescent="0.2">
      <c r="A103">
        <v>101</v>
      </c>
      <c r="B103">
        <v>0.69912700000000005</v>
      </c>
      <c r="C103">
        <v>0.41275000000000001</v>
      </c>
      <c r="D103">
        <v>0.412109</v>
      </c>
      <c r="E103">
        <v>0.38476500000000002</v>
      </c>
    </row>
    <row r="104" spans="1:5" x14ac:dyDescent="0.2">
      <c r="A104">
        <v>102</v>
      </c>
      <c r="B104">
        <v>0.349823</v>
      </c>
      <c r="C104">
        <v>0.65216099999999999</v>
      </c>
      <c r="D104">
        <v>0.65136700000000003</v>
      </c>
      <c r="E104">
        <v>0.38487199999999999</v>
      </c>
    </row>
    <row r="105" spans="1:5" x14ac:dyDescent="0.2">
      <c r="A105">
        <v>103</v>
      </c>
      <c r="B105">
        <v>3.0499999999999999E-4</v>
      </c>
      <c r="C105">
        <v>0.357178</v>
      </c>
      <c r="D105">
        <v>0.35644500000000001</v>
      </c>
      <c r="E105">
        <v>0.38446000000000002</v>
      </c>
    </row>
    <row r="106" spans="1:5" x14ac:dyDescent="0.2">
      <c r="A106">
        <v>104</v>
      </c>
      <c r="B106">
        <v>0.349823</v>
      </c>
      <c r="C106">
        <v>0.117676</v>
      </c>
      <c r="D106">
        <v>0.117188</v>
      </c>
      <c r="E106">
        <v>0.384156</v>
      </c>
    </row>
    <row r="107" spans="1:5" x14ac:dyDescent="0.2">
      <c r="A107">
        <v>105</v>
      </c>
      <c r="B107">
        <v>0.69937099999999996</v>
      </c>
      <c r="C107">
        <v>0.41275000000000001</v>
      </c>
      <c r="D107">
        <v>0.412109</v>
      </c>
      <c r="E107">
        <v>0.38446799999999998</v>
      </c>
    </row>
    <row r="108" spans="1:5" x14ac:dyDescent="0.2">
      <c r="A108">
        <v>106</v>
      </c>
      <c r="B108">
        <v>0.34988399999999997</v>
      </c>
      <c r="C108">
        <v>0.65170300000000003</v>
      </c>
      <c r="D108">
        <v>0.65136700000000003</v>
      </c>
      <c r="E108">
        <v>0.38480199999999998</v>
      </c>
    </row>
    <row r="109" spans="1:5" x14ac:dyDescent="0.2">
      <c r="A109">
        <v>107</v>
      </c>
      <c r="B109">
        <v>7.0200000000000004E-4</v>
      </c>
      <c r="C109">
        <v>0.357178</v>
      </c>
      <c r="D109">
        <v>0.35644500000000001</v>
      </c>
      <c r="E109">
        <v>0.38464900000000002</v>
      </c>
    </row>
    <row r="110" spans="1:5" x14ac:dyDescent="0.2">
      <c r="A110">
        <v>108</v>
      </c>
      <c r="B110">
        <v>0.35009800000000002</v>
      </c>
      <c r="C110">
        <v>0.11633300000000001</v>
      </c>
      <c r="D110">
        <v>0.11621099999999999</v>
      </c>
      <c r="E110">
        <v>0.38456200000000001</v>
      </c>
    </row>
    <row r="111" spans="1:5" x14ac:dyDescent="0.2">
      <c r="A111">
        <v>109</v>
      </c>
      <c r="B111">
        <v>0.69995099999999999</v>
      </c>
      <c r="C111">
        <v>0.412659</v>
      </c>
      <c r="D111">
        <v>0.412109</v>
      </c>
      <c r="E111">
        <v>0.38500099999999998</v>
      </c>
    </row>
    <row r="112" spans="1:5" x14ac:dyDescent="0.2">
      <c r="A112">
        <v>110</v>
      </c>
      <c r="B112">
        <v>0.34997600000000001</v>
      </c>
      <c r="C112">
        <v>0.65142800000000001</v>
      </c>
      <c r="D112">
        <v>0.65136700000000003</v>
      </c>
      <c r="E112">
        <v>0.38537399999999999</v>
      </c>
    </row>
    <row r="113" spans="1:5" x14ac:dyDescent="0.2">
      <c r="A113">
        <v>111</v>
      </c>
      <c r="B113">
        <v>8.5400000000000005E-4</v>
      </c>
      <c r="C113">
        <v>0.35720800000000003</v>
      </c>
      <c r="D113">
        <v>0.35644500000000001</v>
      </c>
      <c r="E113">
        <v>0.38521100000000003</v>
      </c>
    </row>
    <row r="114" spans="1:5" x14ac:dyDescent="0.2">
      <c r="A114">
        <v>112</v>
      </c>
      <c r="B114">
        <v>0.35012799999999999</v>
      </c>
      <c r="C114">
        <v>0.117828</v>
      </c>
      <c r="D114">
        <v>0.117188</v>
      </c>
      <c r="E114">
        <v>0.38510299999999997</v>
      </c>
    </row>
    <row r="115" spans="1:5" x14ac:dyDescent="0.2">
      <c r="A115">
        <v>113</v>
      </c>
      <c r="B115">
        <v>0.69964599999999999</v>
      </c>
      <c r="C115">
        <v>0.41278100000000001</v>
      </c>
      <c r="D115">
        <v>0.412109</v>
      </c>
      <c r="E115">
        <v>0.38550600000000002</v>
      </c>
    </row>
    <row r="116" spans="1:5" x14ac:dyDescent="0.2">
      <c r="A116">
        <v>114</v>
      </c>
      <c r="B116">
        <v>0.350159</v>
      </c>
      <c r="C116">
        <v>0.65234400000000003</v>
      </c>
      <c r="D116">
        <v>0.65234400000000003</v>
      </c>
      <c r="E116">
        <v>0.385799</v>
      </c>
    </row>
    <row r="117" spans="1:5" x14ac:dyDescent="0.2">
      <c r="A117">
        <v>115</v>
      </c>
      <c r="B117">
        <v>6.0999999999999997E-4</v>
      </c>
      <c r="C117">
        <v>0.35720800000000003</v>
      </c>
      <c r="D117">
        <v>0.35644500000000001</v>
      </c>
      <c r="E117">
        <v>0.38547999999999999</v>
      </c>
    </row>
    <row r="118" spans="1:5" x14ac:dyDescent="0.2">
      <c r="A118">
        <v>116</v>
      </c>
      <c r="B118">
        <v>0.35009800000000002</v>
      </c>
      <c r="C118">
        <v>0.118256</v>
      </c>
      <c r="D118">
        <v>0.11816400000000001</v>
      </c>
      <c r="E118">
        <v>0.38514300000000001</v>
      </c>
    </row>
    <row r="119" spans="1:5" x14ac:dyDescent="0.2">
      <c r="A119">
        <v>117</v>
      </c>
      <c r="B119">
        <v>0.69928000000000001</v>
      </c>
      <c r="C119">
        <v>0.41278100000000001</v>
      </c>
      <c r="D119">
        <v>0.412109</v>
      </c>
      <c r="E119">
        <v>0.385297</v>
      </c>
    </row>
    <row r="120" spans="1:5" x14ac:dyDescent="0.2">
      <c r="A120">
        <v>118</v>
      </c>
      <c r="B120">
        <v>0.34988399999999997</v>
      </c>
      <c r="C120">
        <v>0.65359500000000004</v>
      </c>
      <c r="D120">
        <v>0.65332000000000001</v>
      </c>
      <c r="E120">
        <v>0.385384</v>
      </c>
    </row>
    <row r="121" spans="1:5" x14ac:dyDescent="0.2">
      <c r="A121">
        <v>119</v>
      </c>
      <c r="B121">
        <v>1.83E-4</v>
      </c>
      <c r="C121">
        <v>0.35730000000000001</v>
      </c>
      <c r="D121">
        <v>0.35644500000000001</v>
      </c>
      <c r="E121">
        <v>0.38494600000000001</v>
      </c>
    </row>
    <row r="122" spans="1:5" x14ac:dyDescent="0.2">
      <c r="A122">
        <v>120</v>
      </c>
      <c r="B122">
        <v>0.34988399999999997</v>
      </c>
      <c r="C122">
        <v>0.118256</v>
      </c>
      <c r="D122">
        <v>0.11816400000000001</v>
      </c>
      <c r="E122">
        <v>0.38457400000000003</v>
      </c>
    </row>
    <row r="123" spans="1:5" x14ac:dyDescent="0.2">
      <c r="A123">
        <v>121</v>
      </c>
      <c r="B123">
        <v>0.69924900000000001</v>
      </c>
      <c r="C123">
        <v>0.41275000000000001</v>
      </c>
      <c r="D123">
        <v>0.412109</v>
      </c>
      <c r="E123">
        <v>0.38473800000000002</v>
      </c>
    </row>
    <row r="124" spans="1:5" x14ac:dyDescent="0.2">
      <c r="A124">
        <v>122</v>
      </c>
      <c r="B124">
        <v>0.349854</v>
      </c>
      <c r="C124">
        <v>0.65185499999999996</v>
      </c>
      <c r="D124">
        <v>0.65136700000000003</v>
      </c>
      <c r="E124">
        <v>0.38485000000000003</v>
      </c>
    </row>
    <row r="125" spans="1:5" x14ac:dyDescent="0.2">
      <c r="A125">
        <v>123</v>
      </c>
      <c r="B125">
        <v>6.7100000000000005E-4</v>
      </c>
      <c r="C125">
        <v>0.357178</v>
      </c>
      <c r="D125">
        <v>0.35644500000000001</v>
      </c>
      <c r="E125">
        <v>0.38445200000000002</v>
      </c>
    </row>
    <row r="126" spans="1:5" x14ac:dyDescent="0.2">
      <c r="A126">
        <v>124</v>
      </c>
      <c r="B126">
        <v>0.35006700000000002</v>
      </c>
      <c r="C126">
        <v>0.115906</v>
      </c>
      <c r="D126">
        <v>0.115234</v>
      </c>
      <c r="E126">
        <v>0.38416400000000001</v>
      </c>
    </row>
    <row r="127" spans="1:5" x14ac:dyDescent="0.2">
      <c r="A127">
        <v>125</v>
      </c>
      <c r="B127">
        <v>0.69979899999999995</v>
      </c>
      <c r="C127">
        <v>0.41268899999999997</v>
      </c>
      <c r="D127">
        <v>0.412109</v>
      </c>
      <c r="E127">
        <v>0.384488</v>
      </c>
    </row>
    <row r="128" spans="1:5" x14ac:dyDescent="0.2">
      <c r="A128">
        <v>126</v>
      </c>
      <c r="B128">
        <v>0.34994500000000001</v>
      </c>
      <c r="C128">
        <v>0.65142800000000001</v>
      </c>
      <c r="D128">
        <v>0.65136700000000003</v>
      </c>
      <c r="E128">
        <v>0.384828</v>
      </c>
    </row>
    <row r="129" spans="1:5" x14ac:dyDescent="0.2">
      <c r="A129">
        <v>127</v>
      </c>
      <c r="B129">
        <v>8.8500000000000004E-4</v>
      </c>
      <c r="C129">
        <v>0.35720800000000003</v>
      </c>
      <c r="D129">
        <v>0.35644500000000001</v>
      </c>
      <c r="E129">
        <v>0.38467800000000002</v>
      </c>
    </row>
    <row r="130" spans="1:5" x14ac:dyDescent="0.2">
      <c r="A130">
        <v>128</v>
      </c>
      <c r="B130">
        <v>0.350159</v>
      </c>
      <c r="C130">
        <v>0.117767</v>
      </c>
      <c r="D130">
        <v>0.117188</v>
      </c>
      <c r="E130">
        <v>0.38458999999999999</v>
      </c>
    </row>
    <row r="131" spans="1:5" x14ac:dyDescent="0.2">
      <c r="A131">
        <v>129</v>
      </c>
      <c r="B131">
        <v>0.69967699999999999</v>
      </c>
      <c r="C131">
        <v>0.41278100000000001</v>
      </c>
      <c r="D131">
        <v>0.412109</v>
      </c>
      <c r="E131">
        <v>0.38502399999999998</v>
      </c>
    </row>
    <row r="132" spans="1:5" x14ac:dyDescent="0.2">
      <c r="A132">
        <v>130</v>
      </c>
      <c r="B132">
        <v>0.35012799999999999</v>
      </c>
      <c r="C132">
        <v>0.65216099999999999</v>
      </c>
      <c r="D132">
        <v>0.65136700000000003</v>
      </c>
      <c r="E132">
        <v>0.38538899999999998</v>
      </c>
    </row>
    <row r="133" spans="1:5" x14ac:dyDescent="0.2">
      <c r="A133">
        <v>131</v>
      </c>
      <c r="B133">
        <v>6.0999999999999997E-4</v>
      </c>
      <c r="C133">
        <v>0.35720800000000003</v>
      </c>
      <c r="D133">
        <v>0.35644500000000001</v>
      </c>
      <c r="E133">
        <v>0.38522200000000001</v>
      </c>
    </row>
    <row r="134" spans="1:5" x14ac:dyDescent="0.2">
      <c r="A134">
        <v>132</v>
      </c>
      <c r="B134">
        <v>0.35009800000000002</v>
      </c>
      <c r="C134">
        <v>0.118225</v>
      </c>
      <c r="D134">
        <v>0.11816400000000001</v>
      </c>
      <c r="E134">
        <v>0.38511800000000002</v>
      </c>
    </row>
    <row r="135" spans="1:5" x14ac:dyDescent="0.2">
      <c r="A135">
        <v>133</v>
      </c>
      <c r="B135">
        <v>0.69928000000000001</v>
      </c>
      <c r="C135">
        <v>0.41278100000000001</v>
      </c>
      <c r="D135">
        <v>0.412109</v>
      </c>
      <c r="E135">
        <v>0.38553199999999999</v>
      </c>
    </row>
    <row r="136" spans="1:5" x14ac:dyDescent="0.2">
      <c r="A136">
        <v>134</v>
      </c>
      <c r="B136">
        <v>0.34988399999999997</v>
      </c>
      <c r="C136">
        <v>0.65368700000000002</v>
      </c>
      <c r="D136">
        <v>0.65332000000000001</v>
      </c>
      <c r="E136">
        <v>0.38582699999999998</v>
      </c>
    </row>
    <row r="137" spans="1:5" x14ac:dyDescent="0.2">
      <c r="A137">
        <v>135</v>
      </c>
      <c r="B137">
        <v>9.2E-5</v>
      </c>
      <c r="C137">
        <v>0.35730000000000001</v>
      </c>
      <c r="D137">
        <v>0.35644500000000001</v>
      </c>
      <c r="E137">
        <v>0.38546999999999998</v>
      </c>
    </row>
    <row r="138" spans="1:5" x14ac:dyDescent="0.2">
      <c r="A138">
        <v>136</v>
      </c>
      <c r="B138">
        <v>0.35000599999999998</v>
      </c>
      <c r="C138">
        <v>0.11853</v>
      </c>
      <c r="D138">
        <v>0.11816400000000001</v>
      </c>
      <c r="E138">
        <v>0.38503199999999999</v>
      </c>
    </row>
    <row r="139" spans="1:5" x14ac:dyDescent="0.2">
      <c r="A139">
        <v>137</v>
      </c>
      <c r="B139">
        <v>0.69912700000000005</v>
      </c>
      <c r="C139">
        <v>0.41275000000000001</v>
      </c>
      <c r="D139">
        <v>0.412109</v>
      </c>
      <c r="E139">
        <v>0.385023</v>
      </c>
    </row>
    <row r="140" spans="1:5" x14ac:dyDescent="0.2">
      <c r="A140">
        <v>138</v>
      </c>
      <c r="B140">
        <v>0.349823</v>
      </c>
      <c r="C140">
        <v>0.65216099999999999</v>
      </c>
      <c r="D140">
        <v>0.65136700000000003</v>
      </c>
      <c r="E140">
        <v>0.384934</v>
      </c>
    </row>
    <row r="141" spans="1:5" x14ac:dyDescent="0.2">
      <c r="A141">
        <v>139</v>
      </c>
      <c r="B141">
        <v>3.0499999999999999E-4</v>
      </c>
      <c r="C141">
        <v>0.357178</v>
      </c>
      <c r="D141">
        <v>0.35644500000000001</v>
      </c>
      <c r="E141">
        <v>0.38438099999999997</v>
      </c>
    </row>
    <row r="142" spans="1:5" x14ac:dyDescent="0.2">
      <c r="A142">
        <v>140</v>
      </c>
      <c r="B142">
        <v>0.349823</v>
      </c>
      <c r="C142">
        <v>0.11770600000000001</v>
      </c>
      <c r="D142">
        <v>0.117188</v>
      </c>
      <c r="E142">
        <v>0.384021</v>
      </c>
    </row>
    <row r="143" spans="1:5" x14ac:dyDescent="0.2">
      <c r="A143">
        <v>141</v>
      </c>
      <c r="B143">
        <v>0.69937099999999996</v>
      </c>
      <c r="C143">
        <v>0.41275000000000001</v>
      </c>
      <c r="D143">
        <v>0.412109</v>
      </c>
      <c r="E143">
        <v>0.384349</v>
      </c>
    </row>
    <row r="144" spans="1:5" x14ac:dyDescent="0.2">
      <c r="A144">
        <v>142</v>
      </c>
      <c r="B144">
        <v>0.34988399999999997</v>
      </c>
      <c r="C144">
        <v>0.65170300000000003</v>
      </c>
      <c r="D144">
        <v>0.65136700000000003</v>
      </c>
      <c r="E144">
        <v>0.38473200000000002</v>
      </c>
    </row>
    <row r="145" spans="1:5" x14ac:dyDescent="0.2">
      <c r="A145">
        <v>143</v>
      </c>
      <c r="B145">
        <v>7.0200000000000004E-4</v>
      </c>
      <c r="C145">
        <v>0.357178</v>
      </c>
      <c r="D145">
        <v>0.35644500000000001</v>
      </c>
      <c r="E145">
        <v>0.384627</v>
      </c>
    </row>
    <row r="146" spans="1:5" x14ac:dyDescent="0.2">
      <c r="A146">
        <v>144</v>
      </c>
      <c r="B146">
        <v>0.35009800000000002</v>
      </c>
      <c r="C146">
        <v>0.116302</v>
      </c>
      <c r="D146">
        <v>0.11621099999999999</v>
      </c>
      <c r="E146">
        <v>0.38456400000000002</v>
      </c>
    </row>
    <row r="147" spans="1:5" x14ac:dyDescent="0.2">
      <c r="A147">
        <v>145</v>
      </c>
      <c r="B147">
        <v>0.69992100000000002</v>
      </c>
      <c r="C147">
        <v>0.412659</v>
      </c>
      <c r="D147">
        <v>0.412109</v>
      </c>
      <c r="E147">
        <v>0.38500400000000001</v>
      </c>
    </row>
    <row r="148" spans="1:5" x14ac:dyDescent="0.2">
      <c r="A148">
        <v>146</v>
      </c>
      <c r="B148">
        <v>0.34997600000000001</v>
      </c>
      <c r="C148">
        <v>0.65142800000000001</v>
      </c>
      <c r="D148">
        <v>0.65136700000000003</v>
      </c>
      <c r="E148">
        <v>0.38536700000000002</v>
      </c>
    </row>
    <row r="149" spans="1:5" x14ac:dyDescent="0.2">
      <c r="A149">
        <v>147</v>
      </c>
      <c r="B149">
        <v>8.5400000000000005E-4</v>
      </c>
      <c r="C149">
        <v>0.35720800000000003</v>
      </c>
      <c r="D149">
        <v>0.35644500000000001</v>
      </c>
      <c r="E149">
        <v>0.38519700000000001</v>
      </c>
    </row>
    <row r="150" spans="1:5" x14ac:dyDescent="0.2">
      <c r="A150">
        <v>148</v>
      </c>
      <c r="B150">
        <v>0.35012799999999999</v>
      </c>
      <c r="C150">
        <v>0.117828</v>
      </c>
      <c r="D150">
        <v>0.117188</v>
      </c>
      <c r="E150">
        <v>0.38508799999999999</v>
      </c>
    </row>
    <row r="151" spans="1:5" x14ac:dyDescent="0.2">
      <c r="A151">
        <v>149</v>
      </c>
      <c r="B151">
        <v>0.69964599999999999</v>
      </c>
      <c r="C151">
        <v>0.41278100000000001</v>
      </c>
      <c r="D151">
        <v>0.412109</v>
      </c>
      <c r="E151">
        <v>0.38549600000000001</v>
      </c>
    </row>
    <row r="152" spans="1:5" x14ac:dyDescent="0.2">
      <c r="A152">
        <v>150</v>
      </c>
      <c r="B152">
        <v>0.350159</v>
      </c>
      <c r="C152">
        <v>0.65231300000000003</v>
      </c>
      <c r="D152">
        <v>0.65136700000000003</v>
      </c>
      <c r="E152">
        <v>0.385797</v>
      </c>
    </row>
    <row r="153" spans="1:5" x14ac:dyDescent="0.2">
      <c r="A153">
        <v>151</v>
      </c>
      <c r="B153">
        <v>6.0999999999999997E-4</v>
      </c>
      <c r="C153">
        <v>0.35720800000000003</v>
      </c>
      <c r="D153">
        <v>0.35644500000000001</v>
      </c>
      <c r="E153">
        <v>0.38548399999999999</v>
      </c>
    </row>
    <row r="154" spans="1:5" x14ac:dyDescent="0.2">
      <c r="A154">
        <v>152</v>
      </c>
      <c r="B154">
        <v>0.35009800000000002</v>
      </c>
      <c r="C154">
        <v>0.118256</v>
      </c>
      <c r="D154">
        <v>0.11816400000000001</v>
      </c>
      <c r="E154">
        <v>0.38514999999999999</v>
      </c>
    </row>
    <row r="155" spans="1:5" x14ac:dyDescent="0.2">
      <c r="A155">
        <v>153</v>
      </c>
      <c r="B155">
        <v>0.69928000000000001</v>
      </c>
      <c r="C155">
        <v>0.41278100000000001</v>
      </c>
      <c r="D155">
        <v>0.412109</v>
      </c>
      <c r="E155">
        <v>0.38530399999999998</v>
      </c>
    </row>
    <row r="156" spans="1:5" x14ac:dyDescent="0.2">
      <c r="A156">
        <v>154</v>
      </c>
      <c r="B156">
        <v>0.34988399999999997</v>
      </c>
      <c r="C156">
        <v>0.65362500000000001</v>
      </c>
      <c r="D156">
        <v>0.65332000000000001</v>
      </c>
      <c r="E156">
        <v>0.38539200000000001</v>
      </c>
    </row>
    <row r="157" spans="1:5" x14ac:dyDescent="0.2">
      <c r="A157">
        <v>155</v>
      </c>
      <c r="B157">
        <v>1.83E-4</v>
      </c>
      <c r="C157">
        <v>0.35730000000000001</v>
      </c>
      <c r="D157">
        <v>0.35644500000000001</v>
      </c>
      <c r="E157">
        <v>0.38495299999999999</v>
      </c>
    </row>
    <row r="158" spans="1:5" x14ac:dyDescent="0.2">
      <c r="A158">
        <v>156</v>
      </c>
      <c r="B158">
        <v>0.34988399999999997</v>
      </c>
      <c r="C158">
        <v>0.118286</v>
      </c>
      <c r="D158">
        <v>0.11816400000000001</v>
      </c>
      <c r="E158">
        <v>0.384579</v>
      </c>
    </row>
    <row r="159" spans="1:5" x14ac:dyDescent="0.2">
      <c r="A159">
        <v>157</v>
      </c>
      <c r="B159">
        <v>0.69924900000000001</v>
      </c>
      <c r="C159">
        <v>0.41275000000000001</v>
      </c>
      <c r="D159">
        <v>0.412109</v>
      </c>
      <c r="E159">
        <v>0.384741</v>
      </c>
    </row>
    <row r="160" spans="1:5" x14ac:dyDescent="0.2">
      <c r="A160">
        <v>158</v>
      </c>
      <c r="B160">
        <v>0.349854</v>
      </c>
      <c r="C160">
        <v>0.65188599999999997</v>
      </c>
      <c r="D160">
        <v>0.65136700000000003</v>
      </c>
      <c r="E160">
        <v>0.38485000000000003</v>
      </c>
    </row>
    <row r="161" spans="1:5" x14ac:dyDescent="0.2">
      <c r="A161">
        <v>159</v>
      </c>
      <c r="B161">
        <v>6.4099999999999997E-4</v>
      </c>
      <c r="C161">
        <v>0.357178</v>
      </c>
      <c r="D161">
        <v>0.35644500000000001</v>
      </c>
      <c r="E161">
        <v>0.38444899999999999</v>
      </c>
    </row>
    <row r="162" spans="1:5" x14ac:dyDescent="0.2">
      <c r="A162">
        <v>160</v>
      </c>
      <c r="B162">
        <v>0.35003699999999999</v>
      </c>
      <c r="C162">
        <v>0.115845</v>
      </c>
      <c r="D162">
        <v>0.115234</v>
      </c>
      <c r="E162">
        <v>0.38415899999999997</v>
      </c>
    </row>
    <row r="163" spans="1:5" x14ac:dyDescent="0.2">
      <c r="A163">
        <v>161</v>
      </c>
      <c r="B163">
        <v>0.69976799999999995</v>
      </c>
      <c r="C163">
        <v>0.41268899999999997</v>
      </c>
      <c r="D163">
        <v>0.412109</v>
      </c>
      <c r="E163">
        <v>0.38448199999999999</v>
      </c>
    </row>
    <row r="164" spans="1:5" x14ac:dyDescent="0.2">
      <c r="A164">
        <v>162</v>
      </c>
      <c r="B164">
        <v>0.34994500000000001</v>
      </c>
      <c r="C164">
        <v>0.65145900000000001</v>
      </c>
      <c r="D164">
        <v>0.65136700000000003</v>
      </c>
      <c r="E164">
        <v>0.38482300000000003</v>
      </c>
    </row>
    <row r="165" spans="1:5" x14ac:dyDescent="0.2">
      <c r="A165">
        <v>163</v>
      </c>
      <c r="B165">
        <v>8.8500000000000004E-4</v>
      </c>
      <c r="C165">
        <v>0.35720800000000003</v>
      </c>
      <c r="D165">
        <v>0.35644500000000001</v>
      </c>
      <c r="E165">
        <v>0.38467299999999999</v>
      </c>
    </row>
    <row r="166" spans="1:5" x14ac:dyDescent="0.2">
      <c r="A166">
        <v>164</v>
      </c>
      <c r="B166">
        <v>0.350159</v>
      </c>
      <c r="C166">
        <v>0.117767</v>
      </c>
      <c r="D166">
        <v>0.117188</v>
      </c>
      <c r="E166">
        <v>0.38458500000000001</v>
      </c>
    </row>
    <row r="167" spans="1:5" x14ac:dyDescent="0.2">
      <c r="A167">
        <v>165</v>
      </c>
      <c r="B167">
        <v>0.69967699999999999</v>
      </c>
      <c r="C167">
        <v>0.41278100000000001</v>
      </c>
      <c r="D167">
        <v>0.412109</v>
      </c>
      <c r="E167">
        <v>0.38501600000000002</v>
      </c>
    </row>
    <row r="168" spans="1:5" x14ac:dyDescent="0.2">
      <c r="A168">
        <v>166</v>
      </c>
      <c r="B168">
        <v>0.35012799999999999</v>
      </c>
      <c r="C168">
        <v>0.65212999999999999</v>
      </c>
      <c r="D168">
        <v>0.65136700000000003</v>
      </c>
      <c r="E168">
        <v>0.38538099999999997</v>
      </c>
    </row>
    <row r="169" spans="1:5" x14ac:dyDescent="0.2">
      <c r="A169">
        <v>167</v>
      </c>
      <c r="B169">
        <v>6.4099999999999997E-4</v>
      </c>
      <c r="C169">
        <v>0.35720800000000003</v>
      </c>
      <c r="D169">
        <v>0.35644500000000001</v>
      </c>
      <c r="E169">
        <v>0.385216</v>
      </c>
    </row>
    <row r="170" spans="1:5" x14ac:dyDescent="0.2">
      <c r="A170">
        <v>168</v>
      </c>
      <c r="B170">
        <v>0.35009800000000002</v>
      </c>
      <c r="C170">
        <v>0.118225</v>
      </c>
      <c r="D170">
        <v>0.11816400000000001</v>
      </c>
      <c r="E170">
        <v>0.38511699999999999</v>
      </c>
    </row>
    <row r="171" spans="1:5" x14ac:dyDescent="0.2">
      <c r="A171">
        <v>169</v>
      </c>
      <c r="B171">
        <v>0.69928000000000001</v>
      </c>
      <c r="C171">
        <v>0.41278100000000001</v>
      </c>
      <c r="D171">
        <v>0.412109</v>
      </c>
      <c r="E171">
        <v>0.38553900000000002</v>
      </c>
    </row>
    <row r="172" spans="1:5" x14ac:dyDescent="0.2">
      <c r="A172">
        <v>170</v>
      </c>
      <c r="B172">
        <v>0.34988399999999997</v>
      </c>
      <c r="C172">
        <v>0.65371699999999999</v>
      </c>
      <c r="D172">
        <v>0.65332000000000001</v>
      </c>
      <c r="E172">
        <v>0.38584099999999999</v>
      </c>
    </row>
    <row r="173" spans="1:5" x14ac:dyDescent="0.2">
      <c r="A173">
        <v>171</v>
      </c>
      <c r="B173">
        <v>1.22E-4</v>
      </c>
      <c r="C173">
        <v>0.35730000000000001</v>
      </c>
      <c r="D173">
        <v>0.35644500000000001</v>
      </c>
      <c r="E173">
        <v>0.385488</v>
      </c>
    </row>
    <row r="174" spans="1:5" x14ac:dyDescent="0.2">
      <c r="A174">
        <v>172</v>
      </c>
      <c r="B174">
        <v>0.35000599999999998</v>
      </c>
      <c r="C174">
        <v>0.11853</v>
      </c>
      <c r="D174">
        <v>0.11816400000000001</v>
      </c>
      <c r="E174">
        <v>0.38504899999999997</v>
      </c>
    </row>
    <row r="175" spans="1:5" x14ac:dyDescent="0.2">
      <c r="A175">
        <v>173</v>
      </c>
      <c r="B175">
        <v>0.69912700000000005</v>
      </c>
      <c r="C175">
        <v>0.41275000000000001</v>
      </c>
      <c r="D175">
        <v>0.412109</v>
      </c>
      <c r="E175">
        <v>0.38503399999999999</v>
      </c>
    </row>
    <row r="176" spans="1:5" x14ac:dyDescent="0.2">
      <c r="A176">
        <v>174</v>
      </c>
      <c r="B176">
        <v>0.349823</v>
      </c>
      <c r="C176">
        <v>0.65216099999999999</v>
      </c>
      <c r="D176">
        <v>0.65136700000000003</v>
      </c>
      <c r="E176">
        <v>0.38493699999999997</v>
      </c>
    </row>
    <row r="177" spans="1:5" x14ac:dyDescent="0.2">
      <c r="A177">
        <v>175</v>
      </c>
      <c r="B177">
        <v>3.0499999999999999E-4</v>
      </c>
      <c r="C177">
        <v>0.357178</v>
      </c>
      <c r="D177">
        <v>0.35644500000000001</v>
      </c>
      <c r="E177">
        <v>0.384378</v>
      </c>
    </row>
    <row r="178" spans="1:5" x14ac:dyDescent="0.2">
      <c r="A178">
        <v>176</v>
      </c>
      <c r="B178">
        <v>0.349823</v>
      </c>
      <c r="C178">
        <v>0.11773699999999999</v>
      </c>
      <c r="D178">
        <v>0.117188</v>
      </c>
      <c r="E178">
        <v>0.384015</v>
      </c>
    </row>
    <row r="179" spans="1:5" x14ac:dyDescent="0.2">
      <c r="A179">
        <v>177</v>
      </c>
      <c r="B179">
        <v>0.69937099999999996</v>
      </c>
      <c r="C179">
        <v>0.41275000000000001</v>
      </c>
      <c r="D179">
        <v>0.412109</v>
      </c>
      <c r="E179">
        <v>0.38434400000000002</v>
      </c>
    </row>
    <row r="180" spans="1:5" x14ac:dyDescent="0.2">
      <c r="A180">
        <v>178</v>
      </c>
      <c r="B180">
        <v>0.34988399999999997</v>
      </c>
      <c r="C180">
        <v>0.65173300000000001</v>
      </c>
      <c r="D180">
        <v>0.65136700000000003</v>
      </c>
      <c r="E180">
        <v>0.38472899999999999</v>
      </c>
    </row>
    <row r="181" spans="1:5" x14ac:dyDescent="0.2">
      <c r="A181">
        <v>179</v>
      </c>
      <c r="B181">
        <v>7.0200000000000004E-4</v>
      </c>
      <c r="C181">
        <v>0.357178</v>
      </c>
      <c r="D181">
        <v>0.35644500000000001</v>
      </c>
      <c r="E181">
        <v>0.38462499999999999</v>
      </c>
    </row>
    <row r="182" spans="1:5" x14ac:dyDescent="0.2">
      <c r="A182">
        <v>180</v>
      </c>
      <c r="B182">
        <v>0.35009800000000002</v>
      </c>
      <c r="C182">
        <v>0.116302</v>
      </c>
      <c r="D182">
        <v>0.11621099999999999</v>
      </c>
      <c r="E182">
        <v>0.38456200000000001</v>
      </c>
    </row>
    <row r="183" spans="1:5" x14ac:dyDescent="0.2">
      <c r="A183">
        <v>181</v>
      </c>
      <c r="B183">
        <v>0.69992100000000002</v>
      </c>
      <c r="C183">
        <v>0.412659</v>
      </c>
      <c r="D183">
        <v>0.412109</v>
      </c>
      <c r="E183">
        <v>0.38500099999999998</v>
      </c>
    </row>
    <row r="184" spans="1:5" x14ac:dyDescent="0.2">
      <c r="A184">
        <v>182</v>
      </c>
      <c r="B184">
        <v>0.34997600000000001</v>
      </c>
      <c r="C184">
        <v>0.65142800000000001</v>
      </c>
      <c r="D184">
        <v>0.65136700000000003</v>
      </c>
      <c r="E184">
        <v>0.38536300000000001</v>
      </c>
    </row>
    <row r="185" spans="1:5" x14ac:dyDescent="0.2">
      <c r="A185">
        <v>183</v>
      </c>
      <c r="B185">
        <v>8.5400000000000005E-4</v>
      </c>
      <c r="C185">
        <v>0.35720800000000003</v>
      </c>
      <c r="D185">
        <v>0.35644500000000001</v>
      </c>
      <c r="E185">
        <v>0.38519300000000001</v>
      </c>
    </row>
    <row r="186" spans="1:5" x14ac:dyDescent="0.2">
      <c r="A186">
        <v>184</v>
      </c>
      <c r="B186">
        <v>0.350159</v>
      </c>
      <c r="C186">
        <v>0.117798</v>
      </c>
      <c r="D186">
        <v>0.117188</v>
      </c>
      <c r="E186">
        <v>0.38508700000000001</v>
      </c>
    </row>
    <row r="187" spans="1:5" x14ac:dyDescent="0.2">
      <c r="A187">
        <v>185</v>
      </c>
      <c r="B187">
        <v>0.69967699999999999</v>
      </c>
      <c r="C187">
        <v>0.41278100000000001</v>
      </c>
      <c r="D187">
        <v>0.412109</v>
      </c>
      <c r="E187">
        <v>0.38549899999999998</v>
      </c>
    </row>
    <row r="188" spans="1:5" x14ac:dyDescent="0.2">
      <c r="A188">
        <v>186</v>
      </c>
      <c r="B188">
        <v>0.350159</v>
      </c>
      <c r="C188">
        <v>0.65228299999999995</v>
      </c>
      <c r="D188">
        <v>0.65136700000000003</v>
      </c>
      <c r="E188">
        <v>0.38580300000000001</v>
      </c>
    </row>
    <row r="189" spans="1:5" x14ac:dyDescent="0.2">
      <c r="A189">
        <v>187</v>
      </c>
      <c r="B189">
        <v>6.0999999999999997E-4</v>
      </c>
      <c r="C189">
        <v>0.35720800000000003</v>
      </c>
      <c r="D189">
        <v>0.35644500000000001</v>
      </c>
      <c r="E189">
        <v>0.38549</v>
      </c>
    </row>
    <row r="190" spans="1:5" x14ac:dyDescent="0.2">
      <c r="A190">
        <v>188</v>
      </c>
      <c r="B190">
        <v>0.35009800000000002</v>
      </c>
      <c r="C190">
        <v>0.118256</v>
      </c>
      <c r="D190">
        <v>0.11816400000000001</v>
      </c>
      <c r="E190">
        <v>0.38515500000000003</v>
      </c>
    </row>
    <row r="191" spans="1:5" x14ac:dyDescent="0.2">
      <c r="A191">
        <v>189</v>
      </c>
      <c r="B191">
        <v>0.69928000000000001</v>
      </c>
      <c r="C191">
        <v>0.41278100000000001</v>
      </c>
      <c r="D191">
        <v>0.412109</v>
      </c>
      <c r="E191">
        <v>0.38530799999999998</v>
      </c>
    </row>
    <row r="192" spans="1:5" x14ac:dyDescent="0.2">
      <c r="A192">
        <v>190</v>
      </c>
      <c r="B192">
        <v>0.34988399999999997</v>
      </c>
      <c r="C192">
        <v>0.65362500000000001</v>
      </c>
      <c r="D192">
        <v>0.65332000000000001</v>
      </c>
      <c r="E192">
        <v>0.38539600000000002</v>
      </c>
    </row>
    <row r="193" spans="1:5" x14ac:dyDescent="0.2">
      <c r="A193">
        <v>191</v>
      </c>
      <c r="B193">
        <v>3.1000000000000001E-5</v>
      </c>
      <c r="C193">
        <v>0.35730000000000001</v>
      </c>
      <c r="D193">
        <v>0.35644500000000001</v>
      </c>
      <c r="E193">
        <v>0.38496000000000002</v>
      </c>
    </row>
    <row r="194" spans="1:5" x14ac:dyDescent="0.2">
      <c r="A194">
        <v>192</v>
      </c>
      <c r="B194">
        <v>0.35000599999999998</v>
      </c>
      <c r="C194">
        <v>0.11853</v>
      </c>
      <c r="D194">
        <v>0.11816400000000001</v>
      </c>
      <c r="E194">
        <v>0.38458999999999999</v>
      </c>
    </row>
    <row r="195" spans="1:5" x14ac:dyDescent="0.2">
      <c r="A195">
        <v>193</v>
      </c>
      <c r="B195">
        <v>0.69912700000000005</v>
      </c>
      <c r="C195">
        <v>0.41275000000000001</v>
      </c>
      <c r="D195">
        <v>0.412109</v>
      </c>
      <c r="E195">
        <v>0.38475399999999998</v>
      </c>
    </row>
    <row r="196" spans="1:5" x14ac:dyDescent="0.2">
      <c r="A196">
        <v>194</v>
      </c>
      <c r="B196">
        <v>0.349823</v>
      </c>
      <c r="C196">
        <v>0.65212999999999999</v>
      </c>
      <c r="D196">
        <v>0.65136700000000003</v>
      </c>
      <c r="E196">
        <v>0.38486300000000001</v>
      </c>
    </row>
    <row r="197" spans="1:5" x14ac:dyDescent="0.2">
      <c r="A197">
        <v>195</v>
      </c>
      <c r="B197">
        <v>3.3599999999999998E-4</v>
      </c>
      <c r="C197">
        <v>0.357178</v>
      </c>
      <c r="D197">
        <v>0.35644500000000001</v>
      </c>
      <c r="E197">
        <v>0.384459</v>
      </c>
    </row>
    <row r="198" spans="1:5" x14ac:dyDescent="0.2">
      <c r="A198">
        <v>196</v>
      </c>
      <c r="B198">
        <v>0.349823</v>
      </c>
      <c r="C198">
        <v>0.117645</v>
      </c>
      <c r="D198">
        <v>0.117188</v>
      </c>
      <c r="E198">
        <v>0.38416400000000001</v>
      </c>
    </row>
    <row r="199" spans="1:5" x14ac:dyDescent="0.2">
      <c r="A199">
        <v>197</v>
      </c>
      <c r="B199">
        <v>0.69937099999999996</v>
      </c>
      <c r="C199">
        <v>0.41275000000000001</v>
      </c>
      <c r="D199">
        <v>0.412109</v>
      </c>
      <c r="E199">
        <v>0.38448100000000002</v>
      </c>
    </row>
    <row r="200" spans="1:5" x14ac:dyDescent="0.2">
      <c r="A200">
        <v>198</v>
      </c>
      <c r="B200">
        <v>0.34988399999999997</v>
      </c>
      <c r="C200">
        <v>0.65170300000000003</v>
      </c>
      <c r="D200">
        <v>0.65136700000000003</v>
      </c>
      <c r="E200">
        <v>0.38481500000000002</v>
      </c>
    </row>
    <row r="201" spans="1:5" x14ac:dyDescent="0.2">
      <c r="A201">
        <v>199</v>
      </c>
      <c r="B201">
        <v>7.0200000000000004E-4</v>
      </c>
      <c r="C201">
        <v>0.357178</v>
      </c>
      <c r="D201">
        <v>0.35644500000000001</v>
      </c>
      <c r="E201">
        <v>0.38466099999999998</v>
      </c>
    </row>
    <row r="202" spans="1:5" x14ac:dyDescent="0.2">
      <c r="A202">
        <v>200</v>
      </c>
      <c r="B202">
        <v>0.34997600000000001</v>
      </c>
      <c r="C202">
        <v>0.115356</v>
      </c>
      <c r="D202">
        <v>0.115234</v>
      </c>
      <c r="E202">
        <v>0.384573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6A852-0F38-F246-ACD7-A9683E8298BA}">
  <dimension ref="A1:U202"/>
  <sheetViews>
    <sheetView workbookViewId="0">
      <selection activeCell="V26" sqref="V26"/>
    </sheetView>
  </sheetViews>
  <sheetFormatPr baseColWidth="10" defaultColWidth="8.83203125" defaultRowHeight="15" x14ac:dyDescent="0.2"/>
  <cols>
    <col min="1" max="1" width="4.1640625" bestFit="1" customWidth="1"/>
    <col min="2" max="5" width="8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 s="2"/>
    </row>
    <row r="3" spans="1:21" x14ac:dyDescent="0.2">
      <c r="A3">
        <v>1</v>
      </c>
      <c r="B3">
        <v>0.40472399999999997</v>
      </c>
      <c r="C3">
        <v>0.118591</v>
      </c>
      <c r="D3">
        <v>0.11816400000000001</v>
      </c>
      <c r="E3">
        <v>0</v>
      </c>
    </row>
    <row r="4" spans="1:21" x14ac:dyDescent="0.2">
      <c r="A4">
        <v>2</v>
      </c>
      <c r="B4">
        <v>0.45812999999999998</v>
      </c>
      <c r="C4">
        <v>0.391571</v>
      </c>
      <c r="D4">
        <v>0.390625</v>
      </c>
      <c r="E4">
        <f>0.000225</f>
        <v>2.2499999999999999E-4</v>
      </c>
    </row>
    <row r="5" spans="1:21" x14ac:dyDescent="0.2">
      <c r="A5">
        <v>3</v>
      </c>
      <c r="B5">
        <v>0.50888100000000003</v>
      </c>
      <c r="C5">
        <v>0.49899300000000002</v>
      </c>
      <c r="D5">
        <v>0.49804700000000002</v>
      </c>
      <c r="E5">
        <f>0.000744</f>
        <v>7.4399999999999998E-4</v>
      </c>
    </row>
    <row r="6" spans="1:21" x14ac:dyDescent="0.2">
      <c r="A6">
        <v>4</v>
      </c>
      <c r="B6">
        <v>0.55569500000000005</v>
      </c>
      <c r="C6">
        <v>0.55911299999999997</v>
      </c>
      <c r="D6">
        <v>0.55859400000000003</v>
      </c>
      <c r="E6">
        <f>0.000486</f>
        <v>4.86E-4</v>
      </c>
    </row>
    <row r="7" spans="1:21" x14ac:dyDescent="0.2">
      <c r="A7">
        <v>5</v>
      </c>
      <c r="B7">
        <v>0.59747300000000003</v>
      </c>
      <c r="C7">
        <v>0.610626</v>
      </c>
      <c r="D7">
        <v>0.61035200000000001</v>
      </c>
      <c r="E7">
        <v>4.6500000000000003E-4</v>
      </c>
    </row>
    <row r="8" spans="1:21" x14ac:dyDescent="0.2">
      <c r="A8">
        <v>6</v>
      </c>
      <c r="B8">
        <v>0.63311799999999996</v>
      </c>
      <c r="C8">
        <v>0.65637199999999996</v>
      </c>
      <c r="D8">
        <v>0.65625</v>
      </c>
      <c r="E8">
        <f>0.000187</f>
        <v>1.8699999999999999E-4</v>
      </c>
    </row>
    <row r="9" spans="1:21" x14ac:dyDescent="0.2">
      <c r="A9">
        <v>7</v>
      </c>
      <c r="B9">
        <v>0.66180399999999995</v>
      </c>
      <c r="C9">
        <v>0.69540400000000002</v>
      </c>
      <c r="D9">
        <v>0.69531200000000004</v>
      </c>
      <c r="E9">
        <f>0.002277</f>
        <v>2.2769999999999999E-3</v>
      </c>
    </row>
    <row r="10" spans="1:21" x14ac:dyDescent="0.2">
      <c r="A10">
        <v>8</v>
      </c>
      <c r="B10">
        <v>0.68279999999999996</v>
      </c>
      <c r="C10">
        <v>0.72680699999999998</v>
      </c>
      <c r="D10">
        <v>0.72656200000000004</v>
      </c>
      <c r="E10">
        <f>0.001146</f>
        <v>1.1460000000000001E-3</v>
      </c>
    </row>
    <row r="11" spans="1:21" x14ac:dyDescent="0.2">
      <c r="A11">
        <v>9</v>
      </c>
      <c r="B11">
        <v>0.69561799999999996</v>
      </c>
      <c r="C11">
        <v>0.74978599999999995</v>
      </c>
      <c r="D11">
        <v>0.74902299999999999</v>
      </c>
      <c r="E11">
        <v>2.82E-3</v>
      </c>
    </row>
    <row r="12" spans="1:21" x14ac:dyDescent="0.2">
      <c r="A12">
        <v>10</v>
      </c>
      <c r="B12">
        <v>0.69995099999999999</v>
      </c>
      <c r="C12">
        <v>0.76379399999999997</v>
      </c>
      <c r="D12">
        <v>0.76367200000000002</v>
      </c>
      <c r="E12">
        <v>8.1099999999999998E-4</v>
      </c>
    </row>
    <row r="13" spans="1:21" x14ac:dyDescent="0.2">
      <c r="A13">
        <v>11</v>
      </c>
      <c r="B13">
        <v>0.69564800000000004</v>
      </c>
      <c r="C13">
        <v>0.76849400000000001</v>
      </c>
      <c r="D13">
        <v>0.76757799999999998</v>
      </c>
      <c r="E13">
        <f>0.006347</f>
        <v>6.3470000000000002E-3</v>
      </c>
    </row>
    <row r="14" spans="1:21" x14ac:dyDescent="0.2">
      <c r="A14">
        <v>12</v>
      </c>
      <c r="B14">
        <v>0.68283099999999997</v>
      </c>
      <c r="C14">
        <v>0.763733</v>
      </c>
      <c r="D14">
        <v>0.76367200000000002</v>
      </c>
      <c r="E14">
        <f>0.002838</f>
        <v>2.8379999999999998E-3</v>
      </c>
      <c r="U14" s="1"/>
    </row>
    <row r="15" spans="1:21" x14ac:dyDescent="0.2">
      <c r="A15">
        <v>13</v>
      </c>
      <c r="B15">
        <v>0.66183499999999995</v>
      </c>
      <c r="C15">
        <v>0.74963400000000002</v>
      </c>
      <c r="D15">
        <v>0.74902299999999999</v>
      </c>
      <c r="E15">
        <v>9.8099999999999993E-3</v>
      </c>
    </row>
    <row r="16" spans="1:21" x14ac:dyDescent="0.2">
      <c r="A16">
        <v>14</v>
      </c>
      <c r="B16">
        <v>0.63311799999999996</v>
      </c>
      <c r="C16">
        <v>0.72656200000000004</v>
      </c>
      <c r="D16">
        <v>0.72656200000000004</v>
      </c>
      <c r="E16">
        <v>2.6340000000000001E-3</v>
      </c>
    </row>
    <row r="17" spans="1:5" x14ac:dyDescent="0.2">
      <c r="A17">
        <v>15</v>
      </c>
      <c r="B17">
        <v>0.59744299999999995</v>
      </c>
      <c r="C17">
        <v>0.69506800000000002</v>
      </c>
      <c r="D17">
        <v>0.69433599999999995</v>
      </c>
      <c r="E17">
        <f>0.021974</f>
        <v>2.1974E-2</v>
      </c>
    </row>
    <row r="18" spans="1:5" x14ac:dyDescent="0.2">
      <c r="A18">
        <v>16</v>
      </c>
      <c r="B18">
        <v>0.55569500000000005</v>
      </c>
      <c r="C18">
        <v>0.655945</v>
      </c>
      <c r="D18">
        <v>0.65527299999999999</v>
      </c>
      <c r="E18">
        <v>6.7850000000000002E-3</v>
      </c>
    </row>
    <row r="19" spans="1:5" x14ac:dyDescent="0.2">
      <c r="A19">
        <v>17</v>
      </c>
      <c r="B19">
        <v>0.50885000000000002</v>
      </c>
      <c r="C19">
        <v>0.61013799999999996</v>
      </c>
      <c r="D19">
        <v>0.609375</v>
      </c>
      <c r="E19">
        <v>0.148171</v>
      </c>
    </row>
    <row r="20" spans="1:5" x14ac:dyDescent="0.2">
      <c r="A20">
        <v>18</v>
      </c>
      <c r="B20">
        <v>0.45812999999999998</v>
      </c>
      <c r="C20">
        <v>0.55880700000000005</v>
      </c>
      <c r="D20">
        <v>0.55859400000000003</v>
      </c>
      <c r="E20">
        <v>0.35267500000000002</v>
      </c>
    </row>
    <row r="21" spans="1:5" x14ac:dyDescent="0.2">
      <c r="A21">
        <v>19</v>
      </c>
      <c r="B21">
        <v>0.40472399999999997</v>
      </c>
      <c r="C21">
        <v>0.50320399999999998</v>
      </c>
      <c r="D21">
        <v>0.50292999999999999</v>
      </c>
      <c r="E21">
        <v>0.50845200000000002</v>
      </c>
    </row>
    <row r="22" spans="1:5" x14ac:dyDescent="0.2">
      <c r="A22">
        <v>20</v>
      </c>
      <c r="B22">
        <v>0.34997600000000001</v>
      </c>
      <c r="C22">
        <v>0.44467200000000001</v>
      </c>
      <c r="D22">
        <v>0.44433600000000001</v>
      </c>
      <c r="E22">
        <v>0.57430599999999998</v>
      </c>
    </row>
    <row r="23" spans="1:5" x14ac:dyDescent="0.2">
      <c r="A23">
        <v>21</v>
      </c>
      <c r="B23">
        <v>0.29522700000000002</v>
      </c>
      <c r="C23">
        <v>0.38467400000000002</v>
      </c>
      <c r="D23">
        <v>0.38378899999999999</v>
      </c>
      <c r="E23">
        <v>0.60442399999999996</v>
      </c>
    </row>
    <row r="24" spans="1:5" x14ac:dyDescent="0.2">
      <c r="A24">
        <v>22</v>
      </c>
      <c r="B24">
        <v>0.24185200000000001</v>
      </c>
      <c r="C24">
        <v>0.32470700000000002</v>
      </c>
      <c r="D24">
        <v>0.32421899999999998</v>
      </c>
      <c r="E24">
        <v>0.64958099999999996</v>
      </c>
    </row>
    <row r="25" spans="1:5" x14ac:dyDescent="0.2">
      <c r="A25">
        <v>23</v>
      </c>
      <c r="B25">
        <v>0.19110099999999999</v>
      </c>
      <c r="C25">
        <v>0.26620500000000002</v>
      </c>
      <c r="D25">
        <v>0.265625</v>
      </c>
      <c r="E25">
        <v>0.70017600000000002</v>
      </c>
    </row>
    <row r="26" spans="1:5" x14ac:dyDescent="0.2">
      <c r="A26">
        <v>24</v>
      </c>
      <c r="B26">
        <v>0.144287</v>
      </c>
      <c r="C26">
        <v>0.21063200000000001</v>
      </c>
      <c r="D26">
        <v>0.20996100000000001</v>
      </c>
      <c r="E26">
        <v>0.73181700000000005</v>
      </c>
    </row>
    <row r="27" spans="1:5" x14ac:dyDescent="0.2">
      <c r="A27">
        <v>25</v>
      </c>
      <c r="B27">
        <v>0.10253900000000001</v>
      </c>
      <c r="C27">
        <v>0.159332</v>
      </c>
      <c r="D27">
        <v>0.15917999999999999</v>
      </c>
      <c r="E27">
        <v>0.74835300000000005</v>
      </c>
    </row>
    <row r="28" spans="1:5" x14ac:dyDescent="0.2">
      <c r="A28">
        <v>26</v>
      </c>
      <c r="B28">
        <v>6.6864000000000007E-2</v>
      </c>
      <c r="C28">
        <v>0.113617</v>
      </c>
      <c r="D28">
        <v>0.11328100000000001</v>
      </c>
      <c r="E28">
        <v>0.76227699999999998</v>
      </c>
    </row>
    <row r="29" spans="1:5" x14ac:dyDescent="0.2">
      <c r="A29">
        <v>27</v>
      </c>
      <c r="B29">
        <v>3.8177000000000003E-2</v>
      </c>
      <c r="C29">
        <v>7.4553999999999995E-2</v>
      </c>
      <c r="D29">
        <v>7.4218999999999993E-2</v>
      </c>
      <c r="E29">
        <v>0.77059</v>
      </c>
    </row>
    <row r="30" spans="1:5" x14ac:dyDescent="0.2">
      <c r="A30">
        <v>28</v>
      </c>
      <c r="B30">
        <v>1.7151E-2</v>
      </c>
      <c r="C30">
        <v>4.3152000000000003E-2</v>
      </c>
      <c r="D30">
        <v>4.2969E-2</v>
      </c>
      <c r="E30">
        <v>0.76598100000000002</v>
      </c>
    </row>
    <row r="31" spans="1:5" x14ac:dyDescent="0.2">
      <c r="A31">
        <v>29</v>
      </c>
      <c r="B31">
        <v>4.3030000000000004E-3</v>
      </c>
      <c r="C31">
        <v>2.0142E-2</v>
      </c>
      <c r="D31">
        <v>1.9531E-2</v>
      </c>
      <c r="E31">
        <v>0.75004800000000005</v>
      </c>
    </row>
    <row r="32" spans="1:5" x14ac:dyDescent="0.2">
      <c r="A32">
        <v>30</v>
      </c>
      <c r="B32">
        <v>0</v>
      </c>
      <c r="C32">
        <v>6.1339999999999997E-3</v>
      </c>
      <c r="D32">
        <v>5.8589999999999996E-3</v>
      </c>
      <c r="E32">
        <v>0.72685200000000005</v>
      </c>
    </row>
    <row r="33" spans="1:5" x14ac:dyDescent="0.2">
      <c r="A33">
        <v>31</v>
      </c>
      <c r="B33">
        <v>4.333E-3</v>
      </c>
      <c r="C33">
        <v>1.4649999999999999E-3</v>
      </c>
      <c r="D33">
        <v>9.77E-4</v>
      </c>
      <c r="E33">
        <v>0.69618899999999995</v>
      </c>
    </row>
    <row r="34" spans="1:5" x14ac:dyDescent="0.2">
      <c r="A34">
        <v>32</v>
      </c>
      <c r="B34">
        <v>1.7151E-2</v>
      </c>
      <c r="C34">
        <v>6.2560000000000003E-3</v>
      </c>
      <c r="D34">
        <v>5.8589999999999996E-3</v>
      </c>
      <c r="E34">
        <v>0.65704300000000004</v>
      </c>
    </row>
    <row r="35" spans="1:5" x14ac:dyDescent="0.2">
      <c r="A35">
        <v>33</v>
      </c>
      <c r="B35">
        <v>3.8177000000000003E-2</v>
      </c>
      <c r="C35">
        <v>2.0355000000000002E-2</v>
      </c>
      <c r="D35">
        <v>1.9531E-2</v>
      </c>
      <c r="E35">
        <v>0.61074799999999996</v>
      </c>
    </row>
    <row r="36" spans="1:5" x14ac:dyDescent="0.2">
      <c r="A36">
        <v>34</v>
      </c>
      <c r="B36">
        <v>6.6864000000000007E-2</v>
      </c>
      <c r="C36">
        <v>4.3427E-2</v>
      </c>
      <c r="D36">
        <v>4.2969E-2</v>
      </c>
      <c r="E36">
        <v>0.559199</v>
      </c>
    </row>
    <row r="37" spans="1:5" x14ac:dyDescent="0.2">
      <c r="A37">
        <v>35</v>
      </c>
      <c r="B37">
        <v>0.10253900000000001</v>
      </c>
      <c r="C37">
        <v>7.4889999999999998E-2</v>
      </c>
      <c r="D37">
        <v>7.4218999999999993E-2</v>
      </c>
      <c r="E37">
        <v>0.50344500000000003</v>
      </c>
    </row>
    <row r="38" spans="1:5" x14ac:dyDescent="0.2">
      <c r="A38">
        <v>36</v>
      </c>
      <c r="B38">
        <v>0.144287</v>
      </c>
      <c r="C38">
        <v>0.114014</v>
      </c>
      <c r="D38">
        <v>0.11328100000000001</v>
      </c>
      <c r="E38">
        <v>0.44477800000000001</v>
      </c>
    </row>
    <row r="39" spans="1:5" x14ac:dyDescent="0.2">
      <c r="A39">
        <v>37</v>
      </c>
      <c r="B39">
        <v>0.19110099999999999</v>
      </c>
      <c r="C39">
        <v>0.15978999999999999</v>
      </c>
      <c r="D39">
        <v>0.15917999999999999</v>
      </c>
      <c r="E39">
        <v>0.38464100000000001</v>
      </c>
    </row>
    <row r="40" spans="1:5" x14ac:dyDescent="0.2">
      <c r="A40">
        <v>38</v>
      </c>
      <c r="B40">
        <v>0.24185200000000001</v>
      </c>
      <c r="C40">
        <v>0.211121</v>
      </c>
      <c r="D40">
        <v>0.21093799999999999</v>
      </c>
      <c r="E40">
        <v>0.32451799999999997</v>
      </c>
    </row>
    <row r="41" spans="1:5" x14ac:dyDescent="0.2">
      <c r="A41">
        <v>39</v>
      </c>
      <c r="B41">
        <v>0.29525800000000002</v>
      </c>
      <c r="C41">
        <v>0.26675399999999999</v>
      </c>
      <c r="D41">
        <v>0.26660200000000001</v>
      </c>
      <c r="E41">
        <v>0.26588200000000001</v>
      </c>
    </row>
    <row r="42" spans="1:5" x14ac:dyDescent="0.2">
      <c r="A42">
        <v>40</v>
      </c>
      <c r="B42">
        <v>0.34997600000000001</v>
      </c>
      <c r="C42">
        <v>0.32528699999999999</v>
      </c>
      <c r="D42">
        <v>0.32519500000000001</v>
      </c>
      <c r="E42">
        <v>0.21017</v>
      </c>
    </row>
    <row r="43" spans="1:5" x14ac:dyDescent="0.2">
      <c r="A43">
        <v>41</v>
      </c>
      <c r="B43">
        <v>0.40472399999999997</v>
      </c>
      <c r="C43">
        <v>0.38528400000000002</v>
      </c>
      <c r="D43">
        <v>0.384766</v>
      </c>
      <c r="E43">
        <v>0.15875600000000001</v>
      </c>
    </row>
    <row r="44" spans="1:5" x14ac:dyDescent="0.2">
      <c r="A44">
        <v>42</v>
      </c>
      <c r="B44">
        <v>0.45812999999999998</v>
      </c>
      <c r="C44">
        <v>0.44525100000000001</v>
      </c>
      <c r="D44">
        <v>0.44433600000000001</v>
      </c>
      <c r="E44">
        <v>0.112916</v>
      </c>
    </row>
    <row r="45" spans="1:5" x14ac:dyDescent="0.2">
      <c r="A45">
        <v>43</v>
      </c>
      <c r="B45">
        <v>0.50885000000000002</v>
      </c>
      <c r="C45">
        <v>0.50375400000000004</v>
      </c>
      <c r="D45">
        <v>0.50292999999999999</v>
      </c>
      <c r="E45">
        <v>7.3774000000000006E-2</v>
      </c>
    </row>
    <row r="46" spans="1:5" x14ac:dyDescent="0.2">
      <c r="A46">
        <v>44</v>
      </c>
      <c r="B46">
        <v>0.55569500000000005</v>
      </c>
      <c r="C46">
        <v>0.55935699999999999</v>
      </c>
      <c r="D46">
        <v>0.55859400000000003</v>
      </c>
      <c r="E46">
        <v>4.2285000000000003E-2</v>
      </c>
    </row>
    <row r="47" spans="1:5" x14ac:dyDescent="0.2">
      <c r="A47">
        <v>45</v>
      </c>
      <c r="B47">
        <v>0.59747300000000003</v>
      </c>
      <c r="C47">
        <v>0.61065700000000001</v>
      </c>
      <c r="D47">
        <v>0.61035200000000001</v>
      </c>
      <c r="E47">
        <v>1.9224999999999999E-2</v>
      </c>
    </row>
    <row r="48" spans="1:5" x14ac:dyDescent="0.2">
      <c r="A48">
        <v>46</v>
      </c>
      <c r="B48">
        <v>0.63314800000000004</v>
      </c>
      <c r="C48">
        <v>0.65637199999999996</v>
      </c>
      <c r="D48">
        <v>0.65625</v>
      </c>
      <c r="E48">
        <v>5.1799999999999997E-3</v>
      </c>
    </row>
    <row r="49" spans="1:5" x14ac:dyDescent="0.2">
      <c r="A49">
        <v>47</v>
      </c>
      <c r="B49">
        <v>0.66180399999999995</v>
      </c>
      <c r="C49">
        <v>0.69543500000000003</v>
      </c>
      <c r="D49">
        <v>0.69531200000000004</v>
      </c>
      <c r="E49">
        <v>5.04E-4</v>
      </c>
    </row>
    <row r="50" spans="1:5" x14ac:dyDescent="0.2">
      <c r="A50">
        <v>48</v>
      </c>
      <c r="B50">
        <v>0.68283099999999997</v>
      </c>
      <c r="C50">
        <v>0.72680699999999998</v>
      </c>
      <c r="D50">
        <v>0.72656200000000004</v>
      </c>
      <c r="E50">
        <v>5.3020000000000003E-3</v>
      </c>
    </row>
    <row r="51" spans="1:5" x14ac:dyDescent="0.2">
      <c r="A51">
        <v>49</v>
      </c>
      <c r="B51">
        <v>0.69561799999999996</v>
      </c>
      <c r="C51">
        <v>0.74978599999999995</v>
      </c>
      <c r="D51">
        <v>0.74902299999999999</v>
      </c>
      <c r="E51">
        <v>1.9438E-2</v>
      </c>
    </row>
    <row r="52" spans="1:5" x14ac:dyDescent="0.2">
      <c r="A52">
        <v>50</v>
      </c>
      <c r="B52">
        <v>0.69995099999999999</v>
      </c>
      <c r="C52">
        <v>0.76379399999999997</v>
      </c>
      <c r="D52">
        <v>0.76367200000000002</v>
      </c>
      <c r="E52">
        <v>4.2561000000000002E-2</v>
      </c>
    </row>
    <row r="53" spans="1:5" x14ac:dyDescent="0.2">
      <c r="A53">
        <v>51</v>
      </c>
      <c r="B53">
        <v>0.69561799999999996</v>
      </c>
      <c r="C53">
        <v>0.76846300000000001</v>
      </c>
      <c r="D53">
        <v>0.76757799999999998</v>
      </c>
      <c r="E53">
        <v>7.4110999999999996E-2</v>
      </c>
    </row>
    <row r="54" spans="1:5" x14ac:dyDescent="0.2">
      <c r="A54">
        <v>52</v>
      </c>
      <c r="B54">
        <v>0.68283099999999997</v>
      </c>
      <c r="C54">
        <v>0.76370199999999999</v>
      </c>
      <c r="D54">
        <v>0.76367200000000002</v>
      </c>
      <c r="E54">
        <v>0.113315</v>
      </c>
    </row>
    <row r="55" spans="1:5" x14ac:dyDescent="0.2">
      <c r="A55">
        <v>53</v>
      </c>
      <c r="B55">
        <v>0.66180399999999995</v>
      </c>
      <c r="C55">
        <v>0.74963400000000002</v>
      </c>
      <c r="D55">
        <v>0.74902299999999999</v>
      </c>
      <c r="E55">
        <v>0.15920799999999999</v>
      </c>
    </row>
    <row r="56" spans="1:5" x14ac:dyDescent="0.2">
      <c r="A56">
        <v>54</v>
      </c>
      <c r="B56">
        <v>0.63314800000000004</v>
      </c>
      <c r="C56">
        <v>0.72656200000000004</v>
      </c>
      <c r="D56">
        <v>0.72656200000000004</v>
      </c>
      <c r="E56">
        <v>0.21066699999999999</v>
      </c>
    </row>
    <row r="57" spans="1:5" x14ac:dyDescent="0.2">
      <c r="A57">
        <v>55</v>
      </c>
      <c r="B57">
        <v>0.59747300000000003</v>
      </c>
      <c r="C57">
        <v>0.69506800000000002</v>
      </c>
      <c r="D57">
        <v>0.69433599999999995</v>
      </c>
      <c r="E57">
        <v>0.266428</v>
      </c>
    </row>
    <row r="58" spans="1:5" x14ac:dyDescent="0.2">
      <c r="A58">
        <v>56</v>
      </c>
      <c r="B58">
        <v>0.55569500000000005</v>
      </c>
      <c r="C58">
        <v>0.655945</v>
      </c>
      <c r="D58">
        <v>0.65527299999999999</v>
      </c>
      <c r="E58">
        <v>0.32510600000000001</v>
      </c>
    </row>
    <row r="59" spans="1:5" x14ac:dyDescent="0.2">
      <c r="A59">
        <v>57</v>
      </c>
      <c r="B59">
        <v>0.50885000000000002</v>
      </c>
      <c r="C59">
        <v>0.61016800000000004</v>
      </c>
      <c r="D59">
        <v>0.609375</v>
      </c>
      <c r="E59">
        <v>0.38524199999999997</v>
      </c>
    </row>
    <row r="60" spans="1:5" x14ac:dyDescent="0.2">
      <c r="A60">
        <v>58</v>
      </c>
      <c r="B60">
        <v>0.45812999999999998</v>
      </c>
      <c r="C60">
        <v>0.55880700000000005</v>
      </c>
      <c r="D60">
        <v>0.55859400000000003</v>
      </c>
      <c r="E60">
        <v>0.44536100000000001</v>
      </c>
    </row>
    <row r="61" spans="1:5" x14ac:dyDescent="0.2">
      <c r="A61">
        <v>59</v>
      </c>
      <c r="B61">
        <v>0.40472399999999997</v>
      </c>
      <c r="C61">
        <v>0.50320399999999998</v>
      </c>
      <c r="D61">
        <v>0.50292999999999999</v>
      </c>
      <c r="E61">
        <v>0.50400500000000004</v>
      </c>
    </row>
    <row r="62" spans="1:5" x14ac:dyDescent="0.2">
      <c r="A62">
        <v>60</v>
      </c>
      <c r="B62">
        <v>0.34997600000000001</v>
      </c>
      <c r="C62">
        <v>0.44467200000000001</v>
      </c>
      <c r="D62">
        <v>0.44433600000000001</v>
      </c>
      <c r="E62">
        <v>0.55973399999999995</v>
      </c>
    </row>
    <row r="63" spans="1:5" x14ac:dyDescent="0.2">
      <c r="A63">
        <v>61</v>
      </c>
      <c r="B63">
        <v>0.29525800000000002</v>
      </c>
      <c r="C63">
        <v>0.38467400000000002</v>
      </c>
      <c r="D63">
        <v>0.38378899999999999</v>
      </c>
      <c r="E63">
        <v>0.61115900000000001</v>
      </c>
    </row>
    <row r="64" spans="1:5" x14ac:dyDescent="0.2">
      <c r="A64">
        <v>62</v>
      </c>
      <c r="B64">
        <v>0.24185200000000001</v>
      </c>
      <c r="C64">
        <v>0.32470700000000002</v>
      </c>
      <c r="D64">
        <v>0.32421899999999998</v>
      </c>
      <c r="E64">
        <v>0.65700000000000003</v>
      </c>
    </row>
    <row r="65" spans="1:5" x14ac:dyDescent="0.2">
      <c r="A65">
        <v>63</v>
      </c>
      <c r="B65">
        <v>0.19110099999999999</v>
      </c>
      <c r="C65">
        <v>0.26617400000000002</v>
      </c>
      <c r="D65">
        <v>0.265625</v>
      </c>
      <c r="E65">
        <v>0.69613100000000006</v>
      </c>
    </row>
    <row r="66" spans="1:5" x14ac:dyDescent="0.2">
      <c r="A66">
        <v>64</v>
      </c>
      <c r="B66">
        <v>0.144287</v>
      </c>
      <c r="C66">
        <v>0.21060200000000001</v>
      </c>
      <c r="D66">
        <v>0.20996100000000001</v>
      </c>
      <c r="E66">
        <v>0.727599</v>
      </c>
    </row>
    <row r="67" spans="1:5" x14ac:dyDescent="0.2">
      <c r="A67">
        <v>65</v>
      </c>
      <c r="B67">
        <v>0.10253900000000001</v>
      </c>
      <c r="C67">
        <v>0.159332</v>
      </c>
      <c r="D67">
        <v>0.15917999999999999</v>
      </c>
      <c r="E67">
        <v>0.75063100000000005</v>
      </c>
    </row>
    <row r="68" spans="1:5" x14ac:dyDescent="0.2">
      <c r="A68">
        <v>66</v>
      </c>
      <c r="B68">
        <v>6.6864000000000007E-2</v>
      </c>
      <c r="C68">
        <v>0.113617</v>
      </c>
      <c r="D68">
        <v>0.11328100000000001</v>
      </c>
      <c r="E68">
        <v>0.76466199999999995</v>
      </c>
    </row>
    <row r="69" spans="1:5" x14ac:dyDescent="0.2">
      <c r="A69">
        <v>67</v>
      </c>
      <c r="B69">
        <v>3.8177000000000003E-2</v>
      </c>
      <c r="C69">
        <v>7.4553999999999995E-2</v>
      </c>
      <c r="D69">
        <v>7.4218999999999993E-2</v>
      </c>
      <c r="E69">
        <v>0.76935100000000001</v>
      </c>
    </row>
    <row r="70" spans="1:5" x14ac:dyDescent="0.2">
      <c r="A70">
        <v>68</v>
      </c>
      <c r="B70">
        <v>1.7151E-2</v>
      </c>
      <c r="C70">
        <v>4.3152000000000003E-2</v>
      </c>
      <c r="D70">
        <v>4.2969E-2</v>
      </c>
      <c r="E70">
        <v>0.76458400000000004</v>
      </c>
    </row>
    <row r="71" spans="1:5" x14ac:dyDescent="0.2">
      <c r="A71">
        <v>69</v>
      </c>
      <c r="B71">
        <v>4.333E-3</v>
      </c>
      <c r="C71">
        <v>2.0171999999999999E-2</v>
      </c>
      <c r="D71">
        <v>1.9531E-2</v>
      </c>
      <c r="E71">
        <v>0.75046999999999997</v>
      </c>
    </row>
    <row r="72" spans="1:5" x14ac:dyDescent="0.2">
      <c r="A72">
        <v>70</v>
      </c>
      <c r="B72">
        <v>3.1000000000000001E-5</v>
      </c>
      <c r="C72">
        <v>6.1339999999999997E-3</v>
      </c>
      <c r="D72">
        <v>5.8589999999999996E-3</v>
      </c>
      <c r="E72">
        <v>0.72734500000000002</v>
      </c>
    </row>
    <row r="73" spans="1:5" x14ac:dyDescent="0.2">
      <c r="A73">
        <v>71</v>
      </c>
      <c r="B73">
        <v>4.3030000000000004E-3</v>
      </c>
      <c r="C73">
        <v>1.4649999999999999E-3</v>
      </c>
      <c r="D73">
        <v>9.77E-4</v>
      </c>
      <c r="E73">
        <v>0.69578099999999998</v>
      </c>
    </row>
    <row r="74" spans="1:5" x14ac:dyDescent="0.2">
      <c r="A74">
        <v>72</v>
      </c>
      <c r="B74">
        <v>1.7151E-2</v>
      </c>
      <c r="C74">
        <v>6.2259999999999998E-3</v>
      </c>
      <c r="D74">
        <v>5.8589999999999996E-3</v>
      </c>
      <c r="E74">
        <v>0.65656400000000004</v>
      </c>
    </row>
    <row r="75" spans="1:5" x14ac:dyDescent="0.2">
      <c r="A75">
        <v>73</v>
      </c>
      <c r="B75">
        <v>3.8177000000000003E-2</v>
      </c>
      <c r="C75">
        <v>2.0355000000000002E-2</v>
      </c>
      <c r="D75">
        <v>1.9531E-2</v>
      </c>
      <c r="E75">
        <v>0.61066200000000004</v>
      </c>
    </row>
    <row r="76" spans="1:5" x14ac:dyDescent="0.2">
      <c r="A76">
        <v>74</v>
      </c>
      <c r="B76">
        <v>6.6864000000000007E-2</v>
      </c>
      <c r="C76">
        <v>4.3427E-2</v>
      </c>
      <c r="D76">
        <v>4.2969E-2</v>
      </c>
      <c r="E76">
        <v>0.559199</v>
      </c>
    </row>
    <row r="77" spans="1:5" x14ac:dyDescent="0.2">
      <c r="A77">
        <v>75</v>
      </c>
      <c r="B77">
        <v>0.10253900000000001</v>
      </c>
      <c r="C77">
        <v>7.4921000000000001E-2</v>
      </c>
      <c r="D77">
        <v>7.4218999999999993E-2</v>
      </c>
      <c r="E77">
        <v>0.503444</v>
      </c>
    </row>
    <row r="78" spans="1:5" x14ac:dyDescent="0.2">
      <c r="A78">
        <v>76</v>
      </c>
      <c r="B78">
        <v>0.144287</v>
      </c>
      <c r="C78">
        <v>0.114014</v>
      </c>
      <c r="D78">
        <v>0.11328100000000001</v>
      </c>
      <c r="E78">
        <v>0.44477800000000001</v>
      </c>
    </row>
    <row r="79" spans="1:5" x14ac:dyDescent="0.2">
      <c r="A79">
        <v>77</v>
      </c>
      <c r="B79">
        <v>0.19110099999999999</v>
      </c>
      <c r="C79">
        <v>0.15978999999999999</v>
      </c>
      <c r="D79">
        <v>0.15917999999999999</v>
      </c>
      <c r="E79">
        <v>0.38464300000000001</v>
      </c>
    </row>
    <row r="80" spans="1:5" x14ac:dyDescent="0.2">
      <c r="A80">
        <v>78</v>
      </c>
      <c r="B80">
        <v>0.24185200000000001</v>
      </c>
      <c r="C80">
        <v>0.211121</v>
      </c>
      <c r="D80">
        <v>0.21093799999999999</v>
      </c>
      <c r="E80">
        <v>0.32450899999999999</v>
      </c>
    </row>
    <row r="81" spans="1:5" x14ac:dyDescent="0.2">
      <c r="A81">
        <v>79</v>
      </c>
      <c r="B81">
        <v>0.29522700000000002</v>
      </c>
      <c r="C81">
        <v>0.26675399999999999</v>
      </c>
      <c r="D81">
        <v>0.26660200000000001</v>
      </c>
      <c r="E81">
        <v>0.26585700000000001</v>
      </c>
    </row>
    <row r="82" spans="1:5" x14ac:dyDescent="0.2">
      <c r="A82">
        <v>80</v>
      </c>
      <c r="B82">
        <v>0.34997600000000001</v>
      </c>
      <c r="C82">
        <v>0.32528699999999999</v>
      </c>
      <c r="D82">
        <v>0.32519500000000001</v>
      </c>
      <c r="E82">
        <v>0.210145</v>
      </c>
    </row>
    <row r="83" spans="1:5" x14ac:dyDescent="0.2">
      <c r="A83">
        <v>81</v>
      </c>
      <c r="B83">
        <v>0.40472399999999997</v>
      </c>
      <c r="C83">
        <v>0.38528400000000002</v>
      </c>
      <c r="D83">
        <v>0.384766</v>
      </c>
      <c r="E83">
        <v>0.158747</v>
      </c>
    </row>
    <row r="84" spans="1:5" x14ac:dyDescent="0.2">
      <c r="A84">
        <v>82</v>
      </c>
      <c r="B84">
        <v>0.45812999999999998</v>
      </c>
      <c r="C84">
        <v>0.44525100000000001</v>
      </c>
      <c r="D84">
        <v>0.44433600000000001</v>
      </c>
      <c r="E84">
        <v>0.112917</v>
      </c>
    </row>
    <row r="85" spans="1:5" x14ac:dyDescent="0.2">
      <c r="A85">
        <v>83</v>
      </c>
      <c r="B85">
        <v>0.50885000000000002</v>
      </c>
      <c r="C85">
        <v>0.50375400000000004</v>
      </c>
      <c r="D85">
        <v>0.50292999999999999</v>
      </c>
      <c r="E85">
        <v>7.3775999999999994E-2</v>
      </c>
    </row>
    <row r="86" spans="1:5" x14ac:dyDescent="0.2">
      <c r="A86">
        <v>84</v>
      </c>
      <c r="B86">
        <v>0.55569500000000005</v>
      </c>
      <c r="C86">
        <v>0.55932599999999999</v>
      </c>
      <c r="D86">
        <v>0.55859400000000003</v>
      </c>
      <c r="E86">
        <v>4.2292000000000003E-2</v>
      </c>
    </row>
    <row r="87" spans="1:5" x14ac:dyDescent="0.2">
      <c r="A87">
        <v>85</v>
      </c>
      <c r="B87">
        <v>0.59744299999999995</v>
      </c>
      <c r="C87">
        <v>0.610626</v>
      </c>
      <c r="D87">
        <v>0.61035200000000001</v>
      </c>
      <c r="E87">
        <v>1.9241999999999999E-2</v>
      </c>
    </row>
    <row r="88" spans="1:5" x14ac:dyDescent="0.2">
      <c r="A88">
        <v>86</v>
      </c>
      <c r="B88">
        <v>0.63311799999999996</v>
      </c>
      <c r="C88">
        <v>0.65637199999999996</v>
      </c>
      <c r="D88">
        <v>0.65625</v>
      </c>
      <c r="E88">
        <v>5.1919999999999996E-3</v>
      </c>
    </row>
    <row r="89" spans="1:5" x14ac:dyDescent="0.2">
      <c r="A89">
        <v>87</v>
      </c>
      <c r="B89">
        <v>0.66183499999999995</v>
      </c>
      <c r="C89">
        <v>0.69543500000000003</v>
      </c>
      <c r="D89">
        <v>0.69531200000000004</v>
      </c>
      <c r="E89">
        <v>4.95E-4</v>
      </c>
    </row>
    <row r="90" spans="1:5" x14ac:dyDescent="0.2">
      <c r="A90">
        <v>88</v>
      </c>
      <c r="B90">
        <v>0.68283099999999997</v>
      </c>
      <c r="C90">
        <v>0.72683699999999996</v>
      </c>
      <c r="D90">
        <v>0.72656200000000004</v>
      </c>
      <c r="E90">
        <v>5.28E-3</v>
      </c>
    </row>
    <row r="91" spans="1:5" x14ac:dyDescent="0.2">
      <c r="A91">
        <v>89</v>
      </c>
      <c r="B91">
        <v>0.69564800000000004</v>
      </c>
      <c r="C91">
        <v>0.74981699999999996</v>
      </c>
      <c r="D91">
        <v>0.74902299999999999</v>
      </c>
      <c r="E91">
        <v>1.9428000000000001E-2</v>
      </c>
    </row>
    <row r="92" spans="1:5" x14ac:dyDescent="0.2">
      <c r="A92">
        <v>90</v>
      </c>
      <c r="B92">
        <v>0.69995099999999999</v>
      </c>
      <c r="C92">
        <v>0.76379399999999997</v>
      </c>
      <c r="D92">
        <v>0.76367200000000002</v>
      </c>
      <c r="E92">
        <v>4.2573E-2</v>
      </c>
    </row>
    <row r="93" spans="1:5" x14ac:dyDescent="0.2">
      <c r="A93">
        <v>91</v>
      </c>
      <c r="B93">
        <v>0.69561799999999996</v>
      </c>
      <c r="C93">
        <v>0.76846300000000001</v>
      </c>
      <c r="D93">
        <v>0.76757799999999998</v>
      </c>
      <c r="E93">
        <v>7.4130000000000001E-2</v>
      </c>
    </row>
    <row r="94" spans="1:5" x14ac:dyDescent="0.2">
      <c r="A94">
        <v>92</v>
      </c>
      <c r="B94">
        <v>0.68279999999999996</v>
      </c>
      <c r="C94">
        <v>0.76370199999999999</v>
      </c>
      <c r="D94">
        <v>0.76367200000000002</v>
      </c>
      <c r="E94">
        <v>0.11332299999999999</v>
      </c>
    </row>
    <row r="95" spans="1:5" x14ac:dyDescent="0.2">
      <c r="A95">
        <v>93</v>
      </c>
      <c r="B95">
        <v>0.66180399999999995</v>
      </c>
      <c r="C95">
        <v>0.74960300000000002</v>
      </c>
      <c r="D95">
        <v>0.74902299999999999</v>
      </c>
      <c r="E95">
        <v>0.15920699999999999</v>
      </c>
    </row>
    <row r="96" spans="1:5" x14ac:dyDescent="0.2">
      <c r="A96">
        <v>94</v>
      </c>
      <c r="B96">
        <v>0.63311799999999996</v>
      </c>
      <c r="C96">
        <v>0.72656200000000004</v>
      </c>
      <c r="D96">
        <v>0.72656200000000004</v>
      </c>
      <c r="E96">
        <v>0.21066499999999999</v>
      </c>
    </row>
    <row r="97" spans="1:5" x14ac:dyDescent="0.2">
      <c r="A97">
        <v>95</v>
      </c>
      <c r="B97">
        <v>0.59744299999999995</v>
      </c>
      <c r="C97">
        <v>0.69506800000000002</v>
      </c>
      <c r="D97">
        <v>0.69433599999999995</v>
      </c>
      <c r="E97">
        <v>0.266428</v>
      </c>
    </row>
    <row r="98" spans="1:5" x14ac:dyDescent="0.2">
      <c r="A98">
        <v>96</v>
      </c>
      <c r="B98">
        <v>0.55569500000000005</v>
      </c>
      <c r="C98">
        <v>0.65597499999999997</v>
      </c>
      <c r="D98">
        <v>0.65527299999999999</v>
      </c>
      <c r="E98">
        <v>0.32510600000000001</v>
      </c>
    </row>
    <row r="99" spans="1:5" x14ac:dyDescent="0.2">
      <c r="A99">
        <v>97</v>
      </c>
      <c r="B99">
        <v>0.50888100000000003</v>
      </c>
      <c r="C99">
        <v>0.61016800000000004</v>
      </c>
      <c r="D99">
        <v>0.609375</v>
      </c>
      <c r="E99">
        <v>0.385243</v>
      </c>
    </row>
    <row r="100" spans="1:5" x14ac:dyDescent="0.2">
      <c r="A100">
        <v>98</v>
      </c>
      <c r="B100">
        <v>0.45812999999999998</v>
      </c>
      <c r="C100">
        <v>0.55883799999999995</v>
      </c>
      <c r="D100">
        <v>0.55859400000000003</v>
      </c>
      <c r="E100">
        <v>0.44536300000000001</v>
      </c>
    </row>
    <row r="101" spans="1:5" x14ac:dyDescent="0.2">
      <c r="A101">
        <v>99</v>
      </c>
      <c r="B101">
        <v>0.40472399999999997</v>
      </c>
      <c r="C101">
        <v>0.50320399999999998</v>
      </c>
      <c r="D101">
        <v>0.50292999999999999</v>
      </c>
      <c r="E101">
        <v>0.50399700000000003</v>
      </c>
    </row>
    <row r="102" spans="1:5" x14ac:dyDescent="0.2">
      <c r="A102">
        <v>100</v>
      </c>
      <c r="B102">
        <v>0.34997600000000001</v>
      </c>
      <c r="C102">
        <v>0.44467200000000001</v>
      </c>
      <c r="D102">
        <v>0.44433600000000001</v>
      </c>
      <c r="E102">
        <v>0.55971000000000004</v>
      </c>
    </row>
    <row r="103" spans="1:5" x14ac:dyDescent="0.2">
      <c r="A103">
        <v>101</v>
      </c>
      <c r="B103">
        <v>0.29525800000000002</v>
      </c>
      <c r="C103">
        <v>0.38467400000000002</v>
      </c>
      <c r="D103">
        <v>0.38378899999999999</v>
      </c>
      <c r="E103">
        <v>0.61113099999999998</v>
      </c>
    </row>
    <row r="104" spans="1:5" x14ac:dyDescent="0.2">
      <c r="A104">
        <v>102</v>
      </c>
      <c r="B104">
        <v>0.24185200000000001</v>
      </c>
      <c r="C104">
        <v>0.32470700000000002</v>
      </c>
      <c r="D104">
        <v>0.32421899999999998</v>
      </c>
      <c r="E104">
        <v>0.65698800000000002</v>
      </c>
    </row>
    <row r="105" spans="1:5" x14ac:dyDescent="0.2">
      <c r="A105">
        <v>103</v>
      </c>
      <c r="B105">
        <v>0.19110099999999999</v>
      </c>
      <c r="C105">
        <v>0.26620500000000002</v>
      </c>
      <c r="D105">
        <v>0.265625</v>
      </c>
      <c r="E105">
        <v>0.69614399999999999</v>
      </c>
    </row>
    <row r="106" spans="1:5" x14ac:dyDescent="0.2">
      <c r="A106">
        <v>104</v>
      </c>
      <c r="B106">
        <v>0.144287</v>
      </c>
      <c r="C106">
        <v>0.21060200000000001</v>
      </c>
      <c r="D106">
        <v>0.20996100000000001</v>
      </c>
      <c r="E106">
        <v>0.72762499999999997</v>
      </c>
    </row>
    <row r="107" spans="1:5" x14ac:dyDescent="0.2">
      <c r="A107">
        <v>105</v>
      </c>
      <c r="B107">
        <v>0.102509</v>
      </c>
      <c r="C107">
        <v>0.159332</v>
      </c>
      <c r="D107">
        <v>0.15917999999999999</v>
      </c>
      <c r="E107">
        <v>0.75065400000000004</v>
      </c>
    </row>
    <row r="108" spans="1:5" x14ac:dyDescent="0.2">
      <c r="A108">
        <v>106</v>
      </c>
      <c r="B108">
        <v>6.6864000000000007E-2</v>
      </c>
      <c r="C108">
        <v>0.11358600000000001</v>
      </c>
      <c r="D108">
        <v>0.11328100000000001</v>
      </c>
      <c r="E108">
        <v>0.76467300000000005</v>
      </c>
    </row>
    <row r="109" spans="1:5" x14ac:dyDescent="0.2">
      <c r="A109">
        <v>107</v>
      </c>
      <c r="B109">
        <v>3.8177000000000003E-2</v>
      </c>
      <c r="C109">
        <v>7.4553999999999995E-2</v>
      </c>
      <c r="D109">
        <v>7.4218999999999993E-2</v>
      </c>
      <c r="E109">
        <v>0.76934899999999995</v>
      </c>
    </row>
    <row r="110" spans="1:5" x14ac:dyDescent="0.2">
      <c r="A110">
        <v>108</v>
      </c>
      <c r="B110">
        <v>1.7180999999999998E-2</v>
      </c>
      <c r="C110">
        <v>4.3152000000000003E-2</v>
      </c>
      <c r="D110">
        <v>4.2969E-2</v>
      </c>
      <c r="E110">
        <v>0.76457200000000003</v>
      </c>
    </row>
    <row r="111" spans="1:5" x14ac:dyDescent="0.2">
      <c r="A111">
        <v>109</v>
      </c>
      <c r="B111">
        <v>4.3639999999999998E-3</v>
      </c>
      <c r="C111">
        <v>2.0171999999999999E-2</v>
      </c>
      <c r="D111">
        <v>1.9531E-2</v>
      </c>
      <c r="E111">
        <v>0.75045399999999995</v>
      </c>
    </row>
    <row r="112" spans="1:5" x14ac:dyDescent="0.2">
      <c r="A112">
        <v>110</v>
      </c>
      <c r="B112">
        <v>3.1000000000000001E-5</v>
      </c>
      <c r="C112">
        <v>6.1650000000000003E-3</v>
      </c>
      <c r="D112">
        <v>5.8589999999999996E-3</v>
      </c>
      <c r="E112">
        <v>0.72733700000000001</v>
      </c>
    </row>
    <row r="113" spans="1:5" x14ac:dyDescent="0.2">
      <c r="A113">
        <v>111</v>
      </c>
      <c r="B113">
        <v>4.333E-3</v>
      </c>
      <c r="C113">
        <v>1.4649999999999999E-3</v>
      </c>
      <c r="D113">
        <v>9.77E-4</v>
      </c>
      <c r="E113">
        <v>0.69578700000000004</v>
      </c>
    </row>
    <row r="114" spans="1:5" x14ac:dyDescent="0.2">
      <c r="A114">
        <v>112</v>
      </c>
      <c r="B114">
        <v>1.7151E-2</v>
      </c>
      <c r="C114">
        <v>6.2259999999999998E-3</v>
      </c>
      <c r="D114">
        <v>5.8589999999999996E-3</v>
      </c>
      <c r="E114">
        <v>0.65658099999999997</v>
      </c>
    </row>
    <row r="115" spans="1:5" x14ac:dyDescent="0.2">
      <c r="A115">
        <v>113</v>
      </c>
      <c r="B115">
        <v>3.8147E-2</v>
      </c>
      <c r="C115">
        <v>2.0324999999999999E-2</v>
      </c>
      <c r="D115">
        <v>1.9531E-2</v>
      </c>
      <c r="E115">
        <v>0.61068100000000003</v>
      </c>
    </row>
    <row r="116" spans="1:5" x14ac:dyDescent="0.2">
      <c r="A116">
        <v>114</v>
      </c>
      <c r="B116">
        <v>6.6864000000000007E-2</v>
      </c>
      <c r="C116">
        <v>4.3395999999999997E-2</v>
      </c>
      <c r="D116">
        <v>4.2969E-2</v>
      </c>
      <c r="E116">
        <v>0.55921399999999999</v>
      </c>
    </row>
    <row r="117" spans="1:5" x14ac:dyDescent="0.2">
      <c r="A117">
        <v>115</v>
      </c>
      <c r="B117">
        <v>0.10253900000000001</v>
      </c>
      <c r="C117">
        <v>7.4889999999999998E-2</v>
      </c>
      <c r="D117">
        <v>7.4218999999999993E-2</v>
      </c>
      <c r="E117">
        <v>0.50345099999999998</v>
      </c>
    </row>
    <row r="118" spans="1:5" x14ac:dyDescent="0.2">
      <c r="A118">
        <v>116</v>
      </c>
      <c r="B118">
        <v>0.144287</v>
      </c>
      <c r="C118">
        <v>0.114014</v>
      </c>
      <c r="D118">
        <v>0.11328100000000001</v>
      </c>
      <c r="E118">
        <v>0.444776</v>
      </c>
    </row>
    <row r="119" spans="1:5" x14ac:dyDescent="0.2">
      <c r="A119">
        <v>117</v>
      </c>
      <c r="B119">
        <v>0.19110099999999999</v>
      </c>
      <c r="C119">
        <v>0.15982099999999999</v>
      </c>
      <c r="D119">
        <v>0.15917999999999999</v>
      </c>
      <c r="E119">
        <v>0.38464100000000001</v>
      </c>
    </row>
    <row r="120" spans="1:5" x14ac:dyDescent="0.2">
      <c r="A120">
        <v>118</v>
      </c>
      <c r="B120">
        <v>0.24185200000000001</v>
      </c>
      <c r="C120">
        <v>0.21115100000000001</v>
      </c>
      <c r="D120">
        <v>0.21093799999999999</v>
      </c>
      <c r="E120">
        <v>0.32451799999999997</v>
      </c>
    </row>
    <row r="121" spans="1:5" x14ac:dyDescent="0.2">
      <c r="A121">
        <v>119</v>
      </c>
      <c r="B121">
        <v>0.29525800000000002</v>
      </c>
      <c r="C121">
        <v>0.26675399999999999</v>
      </c>
      <c r="D121">
        <v>0.26660200000000001</v>
      </c>
      <c r="E121">
        <v>0.26587499999999997</v>
      </c>
    </row>
    <row r="122" spans="1:5" x14ac:dyDescent="0.2">
      <c r="A122">
        <v>120</v>
      </c>
      <c r="B122">
        <v>0.34997600000000001</v>
      </c>
      <c r="C122">
        <v>0.32528699999999999</v>
      </c>
      <c r="D122">
        <v>0.32519500000000001</v>
      </c>
      <c r="E122">
        <v>0.21015500000000001</v>
      </c>
    </row>
    <row r="123" spans="1:5" x14ac:dyDescent="0.2">
      <c r="A123">
        <v>121</v>
      </c>
      <c r="B123">
        <v>0.40475499999999998</v>
      </c>
      <c r="C123">
        <v>0.38528400000000002</v>
      </c>
      <c r="D123">
        <v>0.384766</v>
      </c>
      <c r="E123">
        <v>0.15873899999999999</v>
      </c>
    </row>
    <row r="124" spans="1:5" x14ac:dyDescent="0.2">
      <c r="A124">
        <v>122</v>
      </c>
      <c r="B124">
        <v>0.45812999999999998</v>
      </c>
      <c r="C124">
        <v>0.44525100000000001</v>
      </c>
      <c r="D124">
        <v>0.44433600000000001</v>
      </c>
      <c r="E124">
        <v>0.112899</v>
      </c>
    </row>
    <row r="125" spans="1:5" x14ac:dyDescent="0.2">
      <c r="A125">
        <v>123</v>
      </c>
      <c r="B125">
        <v>0.50888100000000003</v>
      </c>
      <c r="C125">
        <v>0.50375400000000004</v>
      </c>
      <c r="D125">
        <v>0.50292999999999999</v>
      </c>
      <c r="E125">
        <v>7.3763999999999996E-2</v>
      </c>
    </row>
    <row r="126" spans="1:5" x14ac:dyDescent="0.2">
      <c r="A126">
        <v>124</v>
      </c>
      <c r="B126">
        <v>0.55569500000000005</v>
      </c>
      <c r="C126">
        <v>0.55935699999999999</v>
      </c>
      <c r="D126">
        <v>0.55859400000000003</v>
      </c>
      <c r="E126">
        <v>4.2292999999999997E-2</v>
      </c>
    </row>
    <row r="127" spans="1:5" x14ac:dyDescent="0.2">
      <c r="A127">
        <v>125</v>
      </c>
      <c r="B127">
        <v>0.59744299999999995</v>
      </c>
      <c r="C127">
        <v>0.610626</v>
      </c>
      <c r="D127">
        <v>0.61035200000000001</v>
      </c>
      <c r="E127">
        <v>1.9252999999999999E-2</v>
      </c>
    </row>
    <row r="128" spans="1:5" x14ac:dyDescent="0.2">
      <c r="A128">
        <v>126</v>
      </c>
      <c r="B128">
        <v>0.63311799999999996</v>
      </c>
      <c r="C128">
        <v>0.65634199999999998</v>
      </c>
      <c r="D128">
        <v>0.65625</v>
      </c>
      <c r="E128">
        <v>5.2069999999999998E-3</v>
      </c>
    </row>
    <row r="129" spans="1:5" x14ac:dyDescent="0.2">
      <c r="A129">
        <v>127</v>
      </c>
      <c r="B129">
        <v>0.66180399999999995</v>
      </c>
      <c r="C129">
        <v>0.69540400000000002</v>
      </c>
      <c r="D129">
        <v>0.69531200000000004</v>
      </c>
      <c r="E129">
        <v>5.0600000000000005E-4</v>
      </c>
    </row>
    <row r="130" spans="1:5" x14ac:dyDescent="0.2">
      <c r="A130">
        <v>128</v>
      </c>
      <c r="B130">
        <v>0.68283099999999997</v>
      </c>
      <c r="C130">
        <v>0.72683699999999996</v>
      </c>
      <c r="D130">
        <v>0.72656200000000004</v>
      </c>
      <c r="E130">
        <v>5.2750000000000002E-3</v>
      </c>
    </row>
    <row r="131" spans="1:5" x14ac:dyDescent="0.2">
      <c r="A131">
        <v>129</v>
      </c>
      <c r="B131">
        <v>0.69567900000000005</v>
      </c>
      <c r="C131">
        <v>0.74981699999999996</v>
      </c>
      <c r="D131">
        <v>0.74902299999999999</v>
      </c>
      <c r="E131">
        <v>1.9401999999999999E-2</v>
      </c>
    </row>
    <row r="132" spans="1:5" x14ac:dyDescent="0.2">
      <c r="A132">
        <v>130</v>
      </c>
      <c r="B132">
        <v>0.69995099999999999</v>
      </c>
      <c r="C132">
        <v>0.76382399999999995</v>
      </c>
      <c r="D132">
        <v>0.76367200000000002</v>
      </c>
      <c r="E132">
        <v>4.2535000000000003E-2</v>
      </c>
    </row>
    <row r="133" spans="1:5" x14ac:dyDescent="0.2">
      <c r="A133">
        <v>131</v>
      </c>
      <c r="B133">
        <v>0.69564800000000004</v>
      </c>
      <c r="C133">
        <v>0.76849400000000001</v>
      </c>
      <c r="D133">
        <v>0.76757799999999998</v>
      </c>
      <c r="E133">
        <v>7.4103000000000002E-2</v>
      </c>
    </row>
    <row r="134" spans="1:5" x14ac:dyDescent="0.2">
      <c r="A134">
        <v>132</v>
      </c>
      <c r="B134">
        <v>0.68279999999999996</v>
      </c>
      <c r="C134">
        <v>0.76370199999999999</v>
      </c>
      <c r="D134">
        <v>0.76367200000000002</v>
      </c>
      <c r="E134">
        <v>0.113327</v>
      </c>
    </row>
    <row r="135" spans="1:5" x14ac:dyDescent="0.2">
      <c r="A135">
        <v>133</v>
      </c>
      <c r="B135">
        <v>0.66180399999999995</v>
      </c>
      <c r="C135">
        <v>0.74960300000000002</v>
      </c>
      <c r="D135">
        <v>0.74902299999999999</v>
      </c>
      <c r="E135">
        <v>0.15923300000000001</v>
      </c>
    </row>
    <row r="136" spans="1:5" x14ac:dyDescent="0.2">
      <c r="A136">
        <v>134</v>
      </c>
      <c r="B136">
        <v>0.63311799999999996</v>
      </c>
      <c r="C136">
        <v>0.72653199999999996</v>
      </c>
      <c r="D136">
        <v>0.72558599999999995</v>
      </c>
      <c r="E136">
        <v>0.21069099999999999</v>
      </c>
    </row>
    <row r="137" spans="1:5" x14ac:dyDescent="0.2">
      <c r="A137">
        <v>135</v>
      </c>
      <c r="B137">
        <v>0.59744299999999995</v>
      </c>
      <c r="C137">
        <v>0.69506800000000002</v>
      </c>
      <c r="D137">
        <v>0.69433599999999995</v>
      </c>
      <c r="E137">
        <v>0.26643899999999998</v>
      </c>
    </row>
    <row r="138" spans="1:5" x14ac:dyDescent="0.2">
      <c r="A138">
        <v>136</v>
      </c>
      <c r="B138">
        <v>0.55569500000000005</v>
      </c>
      <c r="C138">
        <v>0.655945</v>
      </c>
      <c r="D138">
        <v>0.65527299999999999</v>
      </c>
      <c r="E138">
        <v>0.32510299999999998</v>
      </c>
    </row>
    <row r="139" spans="1:5" x14ac:dyDescent="0.2">
      <c r="A139">
        <v>137</v>
      </c>
      <c r="B139">
        <v>0.50888100000000003</v>
      </c>
      <c r="C139">
        <v>0.61016800000000004</v>
      </c>
      <c r="D139">
        <v>0.609375</v>
      </c>
      <c r="E139">
        <v>0.385237</v>
      </c>
    </row>
    <row r="140" spans="1:5" x14ac:dyDescent="0.2">
      <c r="A140">
        <v>138</v>
      </c>
      <c r="B140">
        <v>0.45812999999999998</v>
      </c>
      <c r="C140">
        <v>0.55883799999999995</v>
      </c>
      <c r="D140">
        <v>0.55859400000000003</v>
      </c>
      <c r="E140">
        <v>0.44536399999999998</v>
      </c>
    </row>
    <row r="141" spans="1:5" x14ac:dyDescent="0.2">
      <c r="A141">
        <v>139</v>
      </c>
      <c r="B141">
        <v>0.40472399999999997</v>
      </c>
      <c r="C141">
        <v>0.50320399999999998</v>
      </c>
      <c r="D141">
        <v>0.50292999999999999</v>
      </c>
      <c r="E141">
        <v>0.50400999999999996</v>
      </c>
    </row>
    <row r="142" spans="1:5" x14ac:dyDescent="0.2">
      <c r="A142">
        <v>140</v>
      </c>
      <c r="B142">
        <v>0.34997600000000001</v>
      </c>
      <c r="C142">
        <v>0.44467200000000001</v>
      </c>
      <c r="D142">
        <v>0.44433600000000001</v>
      </c>
      <c r="E142">
        <v>0.55972699999999997</v>
      </c>
    </row>
    <row r="143" spans="1:5" x14ac:dyDescent="0.2">
      <c r="A143">
        <v>141</v>
      </c>
      <c r="B143">
        <v>0.29525800000000002</v>
      </c>
      <c r="C143">
        <v>0.38467400000000002</v>
      </c>
      <c r="D143">
        <v>0.38378899999999999</v>
      </c>
      <c r="E143">
        <v>0.61113200000000001</v>
      </c>
    </row>
    <row r="144" spans="1:5" x14ac:dyDescent="0.2">
      <c r="A144">
        <v>142</v>
      </c>
      <c r="B144">
        <v>0.24185200000000001</v>
      </c>
      <c r="C144">
        <v>0.32470700000000002</v>
      </c>
      <c r="D144">
        <v>0.32421899999999998</v>
      </c>
      <c r="E144">
        <v>0.65696600000000005</v>
      </c>
    </row>
    <row r="145" spans="1:5" x14ac:dyDescent="0.2">
      <c r="A145">
        <v>143</v>
      </c>
      <c r="B145">
        <v>0.19110099999999999</v>
      </c>
      <c r="C145">
        <v>0.26620500000000002</v>
      </c>
      <c r="D145">
        <v>0.265625</v>
      </c>
      <c r="E145">
        <v>0.69611400000000001</v>
      </c>
    </row>
    <row r="146" spans="1:5" x14ac:dyDescent="0.2">
      <c r="A146">
        <v>144</v>
      </c>
      <c r="B146">
        <v>0.144287</v>
      </c>
      <c r="C146">
        <v>0.21060200000000001</v>
      </c>
      <c r="D146">
        <v>0.20996100000000001</v>
      </c>
      <c r="E146">
        <v>0.72761200000000004</v>
      </c>
    </row>
    <row r="147" spans="1:5" x14ac:dyDescent="0.2">
      <c r="A147">
        <v>145</v>
      </c>
      <c r="B147">
        <v>0.102509</v>
      </c>
      <c r="C147">
        <v>0.159332</v>
      </c>
      <c r="D147">
        <v>0.15917999999999999</v>
      </c>
      <c r="E147">
        <v>0.750668</v>
      </c>
    </row>
    <row r="148" spans="1:5" x14ac:dyDescent="0.2">
      <c r="A148">
        <v>146</v>
      </c>
      <c r="B148">
        <v>6.6833000000000004E-2</v>
      </c>
      <c r="C148">
        <v>0.11358600000000001</v>
      </c>
      <c r="D148">
        <v>0.11328100000000001</v>
      </c>
      <c r="E148">
        <v>0.76470099999999996</v>
      </c>
    </row>
    <row r="149" spans="1:5" x14ac:dyDescent="0.2">
      <c r="A149">
        <v>147</v>
      </c>
      <c r="B149">
        <v>3.8177000000000003E-2</v>
      </c>
      <c r="C149">
        <v>7.4553999999999995E-2</v>
      </c>
      <c r="D149">
        <v>7.4218999999999993E-2</v>
      </c>
      <c r="E149">
        <v>0.76937299999999997</v>
      </c>
    </row>
    <row r="150" spans="1:5" x14ac:dyDescent="0.2">
      <c r="A150">
        <v>148</v>
      </c>
      <c r="B150">
        <v>1.7151E-2</v>
      </c>
      <c r="C150">
        <v>4.3152000000000003E-2</v>
      </c>
      <c r="D150">
        <v>4.2969E-2</v>
      </c>
      <c r="E150">
        <v>0.76458000000000004</v>
      </c>
    </row>
    <row r="151" spans="1:5" x14ac:dyDescent="0.2">
      <c r="A151">
        <v>149</v>
      </c>
      <c r="B151">
        <v>4.333E-3</v>
      </c>
      <c r="C151">
        <v>2.0171999999999999E-2</v>
      </c>
      <c r="D151">
        <v>1.9531E-2</v>
      </c>
      <c r="E151">
        <v>0.75044599999999995</v>
      </c>
    </row>
    <row r="152" spans="1:5" x14ac:dyDescent="0.2">
      <c r="A152">
        <v>150</v>
      </c>
      <c r="B152">
        <v>3.1000000000000001E-5</v>
      </c>
      <c r="C152">
        <v>6.1650000000000003E-3</v>
      </c>
      <c r="D152">
        <v>5.8589999999999996E-3</v>
      </c>
      <c r="E152">
        <v>0.72731999999999997</v>
      </c>
    </row>
    <row r="153" spans="1:5" x14ac:dyDescent="0.2">
      <c r="A153">
        <v>151</v>
      </c>
      <c r="B153">
        <v>4.333E-3</v>
      </c>
      <c r="C153">
        <v>1.495E-3</v>
      </c>
      <c r="D153">
        <v>9.77E-4</v>
      </c>
      <c r="E153">
        <v>0.69576899999999997</v>
      </c>
    </row>
    <row r="154" spans="1:5" x14ac:dyDescent="0.2">
      <c r="A154">
        <v>152</v>
      </c>
      <c r="B154">
        <v>1.7151E-2</v>
      </c>
      <c r="C154">
        <v>6.2560000000000003E-3</v>
      </c>
      <c r="D154">
        <v>5.8589999999999996E-3</v>
      </c>
      <c r="E154">
        <v>0.65656700000000001</v>
      </c>
    </row>
    <row r="155" spans="1:5" x14ac:dyDescent="0.2">
      <c r="A155">
        <v>153</v>
      </c>
      <c r="B155">
        <v>3.8177000000000003E-2</v>
      </c>
      <c r="C155">
        <v>2.0324999999999999E-2</v>
      </c>
      <c r="D155">
        <v>1.9531E-2</v>
      </c>
      <c r="E155">
        <v>0.61067400000000005</v>
      </c>
    </row>
    <row r="156" spans="1:5" x14ac:dyDescent="0.2">
      <c r="A156">
        <v>154</v>
      </c>
      <c r="B156">
        <v>6.6833000000000004E-2</v>
      </c>
      <c r="C156">
        <v>4.3395999999999997E-2</v>
      </c>
      <c r="D156">
        <v>4.2969E-2</v>
      </c>
      <c r="E156">
        <v>0.55921399999999999</v>
      </c>
    </row>
    <row r="157" spans="1:5" x14ac:dyDescent="0.2">
      <c r="A157">
        <v>155</v>
      </c>
      <c r="B157">
        <v>0.102509</v>
      </c>
      <c r="C157">
        <v>7.4889999999999998E-2</v>
      </c>
      <c r="D157">
        <v>7.4218999999999993E-2</v>
      </c>
      <c r="E157">
        <v>0.50345300000000004</v>
      </c>
    </row>
    <row r="158" spans="1:5" x14ac:dyDescent="0.2">
      <c r="A158">
        <v>156</v>
      </c>
      <c r="B158">
        <v>0.144287</v>
      </c>
      <c r="C158">
        <v>0.114014</v>
      </c>
      <c r="D158">
        <v>0.11328100000000001</v>
      </c>
      <c r="E158">
        <v>0.444776</v>
      </c>
    </row>
    <row r="159" spans="1:5" x14ac:dyDescent="0.2">
      <c r="A159">
        <v>157</v>
      </c>
      <c r="B159">
        <v>0.19110099999999999</v>
      </c>
      <c r="C159">
        <v>0.15982099999999999</v>
      </c>
      <c r="D159">
        <v>0.15917999999999999</v>
      </c>
      <c r="E159">
        <v>0.38463999999999998</v>
      </c>
    </row>
    <row r="160" spans="1:5" x14ac:dyDescent="0.2">
      <c r="A160">
        <v>158</v>
      </c>
      <c r="B160">
        <v>0.24185200000000001</v>
      </c>
      <c r="C160">
        <v>0.21115100000000001</v>
      </c>
      <c r="D160">
        <v>0.21093799999999999</v>
      </c>
      <c r="E160">
        <v>0.324519</v>
      </c>
    </row>
    <row r="161" spans="1:5" x14ac:dyDescent="0.2">
      <c r="A161">
        <v>159</v>
      </c>
      <c r="B161">
        <v>0.29525800000000002</v>
      </c>
      <c r="C161">
        <v>0.26675399999999999</v>
      </c>
      <c r="D161">
        <v>0.26660200000000001</v>
      </c>
      <c r="E161">
        <v>0.265876</v>
      </c>
    </row>
    <row r="162" spans="1:5" x14ac:dyDescent="0.2">
      <c r="A162">
        <v>160</v>
      </c>
      <c r="B162">
        <v>0.34997600000000001</v>
      </c>
      <c r="C162">
        <v>0.32528699999999999</v>
      </c>
      <c r="D162">
        <v>0.32519500000000001</v>
      </c>
      <c r="E162">
        <v>0.21015400000000001</v>
      </c>
    </row>
    <row r="163" spans="1:5" x14ac:dyDescent="0.2">
      <c r="A163">
        <v>161</v>
      </c>
      <c r="B163">
        <v>0.40472399999999997</v>
      </c>
      <c r="C163">
        <v>0.38528400000000002</v>
      </c>
      <c r="D163">
        <v>0.384766</v>
      </c>
      <c r="E163">
        <v>0.15873699999999999</v>
      </c>
    </row>
    <row r="164" spans="1:5" x14ac:dyDescent="0.2">
      <c r="A164">
        <v>162</v>
      </c>
      <c r="B164">
        <v>0.45812999999999998</v>
      </c>
      <c r="C164">
        <v>0.44525100000000001</v>
      </c>
      <c r="D164">
        <v>0.44433600000000001</v>
      </c>
      <c r="E164">
        <v>0.1129</v>
      </c>
    </row>
    <row r="165" spans="1:5" x14ac:dyDescent="0.2">
      <c r="A165">
        <v>163</v>
      </c>
      <c r="B165">
        <v>0.50888100000000003</v>
      </c>
      <c r="C165">
        <v>0.50378400000000001</v>
      </c>
      <c r="D165">
        <v>0.50292999999999999</v>
      </c>
      <c r="E165">
        <v>7.3764999999999997E-2</v>
      </c>
    </row>
    <row r="166" spans="1:5" x14ac:dyDescent="0.2">
      <c r="A166">
        <v>164</v>
      </c>
      <c r="B166">
        <v>0.55569500000000005</v>
      </c>
      <c r="C166">
        <v>0.55935699999999999</v>
      </c>
      <c r="D166">
        <v>0.55859400000000003</v>
      </c>
      <c r="E166">
        <v>4.2290000000000001E-2</v>
      </c>
    </row>
    <row r="167" spans="1:5" x14ac:dyDescent="0.2">
      <c r="A167">
        <v>165</v>
      </c>
      <c r="B167">
        <v>0.59744299999999995</v>
      </c>
      <c r="C167">
        <v>0.610626</v>
      </c>
      <c r="D167">
        <v>0.61035200000000001</v>
      </c>
      <c r="E167">
        <v>1.925E-2</v>
      </c>
    </row>
    <row r="168" spans="1:5" x14ac:dyDescent="0.2">
      <c r="A168">
        <v>166</v>
      </c>
      <c r="B168">
        <v>0.63311799999999996</v>
      </c>
      <c r="C168">
        <v>0.65634199999999998</v>
      </c>
      <c r="D168">
        <v>0.65625</v>
      </c>
      <c r="E168">
        <v>5.2170000000000003E-3</v>
      </c>
    </row>
    <row r="169" spans="1:5" x14ac:dyDescent="0.2">
      <c r="A169">
        <v>167</v>
      </c>
      <c r="B169">
        <v>0.66180399999999995</v>
      </c>
      <c r="C169">
        <v>0.69540400000000002</v>
      </c>
      <c r="D169">
        <v>0.69531200000000004</v>
      </c>
      <c r="E169">
        <v>5.31E-4</v>
      </c>
    </row>
    <row r="170" spans="1:5" x14ac:dyDescent="0.2">
      <c r="A170">
        <v>168</v>
      </c>
      <c r="B170">
        <v>0.68279999999999996</v>
      </c>
      <c r="C170">
        <v>0.72680699999999998</v>
      </c>
      <c r="D170">
        <v>0.72656200000000004</v>
      </c>
      <c r="E170">
        <v>5.3E-3</v>
      </c>
    </row>
    <row r="171" spans="1:5" x14ac:dyDescent="0.2">
      <c r="A171">
        <v>169</v>
      </c>
      <c r="B171">
        <v>0.69564800000000004</v>
      </c>
      <c r="C171">
        <v>0.74978599999999995</v>
      </c>
      <c r="D171">
        <v>0.74902299999999999</v>
      </c>
      <c r="E171">
        <v>1.9411999999999999E-2</v>
      </c>
    </row>
    <row r="172" spans="1:5" x14ac:dyDescent="0.2">
      <c r="A172">
        <v>170</v>
      </c>
      <c r="B172">
        <v>0.69995099999999999</v>
      </c>
      <c r="C172">
        <v>0.76382399999999995</v>
      </c>
      <c r="D172">
        <v>0.76367200000000002</v>
      </c>
      <c r="E172">
        <v>4.2533000000000001E-2</v>
      </c>
    </row>
    <row r="173" spans="1:5" x14ac:dyDescent="0.2">
      <c r="A173">
        <v>171</v>
      </c>
      <c r="B173">
        <v>0.69567900000000005</v>
      </c>
      <c r="C173">
        <v>0.76852399999999998</v>
      </c>
      <c r="D173">
        <v>0.76757799999999998</v>
      </c>
      <c r="E173">
        <v>7.4099999999999999E-2</v>
      </c>
    </row>
    <row r="174" spans="1:5" x14ac:dyDescent="0.2">
      <c r="A174">
        <v>172</v>
      </c>
      <c r="B174">
        <v>0.68283099999999997</v>
      </c>
      <c r="C174">
        <v>0.763733</v>
      </c>
      <c r="D174">
        <v>0.76367200000000002</v>
      </c>
      <c r="E174">
        <v>0.113327</v>
      </c>
    </row>
    <row r="175" spans="1:5" x14ac:dyDescent="0.2">
      <c r="A175">
        <v>173</v>
      </c>
      <c r="B175">
        <v>0.66180399999999995</v>
      </c>
      <c r="C175">
        <v>0.74960300000000002</v>
      </c>
      <c r="D175">
        <v>0.74902299999999999</v>
      </c>
      <c r="E175">
        <v>0.15923499999999999</v>
      </c>
    </row>
    <row r="176" spans="1:5" x14ac:dyDescent="0.2">
      <c r="A176">
        <v>174</v>
      </c>
      <c r="B176">
        <v>0.63311799999999996</v>
      </c>
      <c r="C176">
        <v>0.72653199999999996</v>
      </c>
      <c r="D176">
        <v>0.72558599999999995</v>
      </c>
      <c r="E176">
        <v>0.21069199999999999</v>
      </c>
    </row>
    <row r="177" spans="1:5" x14ac:dyDescent="0.2">
      <c r="A177">
        <v>175</v>
      </c>
      <c r="B177">
        <v>0.59744299999999995</v>
      </c>
      <c r="C177">
        <v>0.69506800000000002</v>
      </c>
      <c r="D177">
        <v>0.69433599999999995</v>
      </c>
      <c r="E177">
        <v>0.26643800000000001</v>
      </c>
    </row>
    <row r="178" spans="1:5" x14ac:dyDescent="0.2">
      <c r="A178">
        <v>176</v>
      </c>
      <c r="B178">
        <v>0.55569500000000005</v>
      </c>
      <c r="C178">
        <v>0.655945</v>
      </c>
      <c r="D178">
        <v>0.65527299999999999</v>
      </c>
      <c r="E178">
        <v>0.3251</v>
      </c>
    </row>
    <row r="179" spans="1:5" x14ac:dyDescent="0.2">
      <c r="A179">
        <v>177</v>
      </c>
      <c r="B179">
        <v>0.50888100000000003</v>
      </c>
      <c r="C179">
        <v>0.61016800000000004</v>
      </c>
      <c r="D179">
        <v>0.609375</v>
      </c>
      <c r="E179">
        <v>0.38523800000000002</v>
      </c>
    </row>
    <row r="180" spans="1:5" x14ac:dyDescent="0.2">
      <c r="A180">
        <v>178</v>
      </c>
      <c r="B180">
        <v>0.45812999999999998</v>
      </c>
      <c r="C180">
        <v>0.55883799999999995</v>
      </c>
      <c r="D180">
        <v>0.55859400000000003</v>
      </c>
      <c r="E180">
        <v>0.44537500000000002</v>
      </c>
    </row>
    <row r="181" spans="1:5" x14ac:dyDescent="0.2">
      <c r="A181">
        <v>179</v>
      </c>
      <c r="B181">
        <v>0.40472399999999997</v>
      </c>
      <c r="C181">
        <v>0.50320399999999998</v>
      </c>
      <c r="D181">
        <v>0.50292999999999999</v>
      </c>
      <c r="E181">
        <v>0.50402400000000003</v>
      </c>
    </row>
    <row r="182" spans="1:5" x14ac:dyDescent="0.2">
      <c r="A182">
        <v>180</v>
      </c>
      <c r="B182">
        <v>0.34997600000000001</v>
      </c>
      <c r="C182">
        <v>0.44470199999999999</v>
      </c>
      <c r="D182">
        <v>0.44433600000000001</v>
      </c>
      <c r="E182">
        <v>0.55973399999999995</v>
      </c>
    </row>
    <row r="183" spans="1:5" x14ac:dyDescent="0.2">
      <c r="A183">
        <v>181</v>
      </c>
      <c r="B183">
        <v>0.29525800000000002</v>
      </c>
      <c r="C183">
        <v>0.38467400000000002</v>
      </c>
      <c r="D183">
        <v>0.38378899999999999</v>
      </c>
      <c r="E183">
        <v>0.61113399999999996</v>
      </c>
    </row>
    <row r="184" spans="1:5" x14ac:dyDescent="0.2">
      <c r="A184">
        <v>182</v>
      </c>
      <c r="B184">
        <v>0.24185200000000001</v>
      </c>
      <c r="C184">
        <v>0.32470700000000002</v>
      </c>
      <c r="D184">
        <v>0.32421899999999998</v>
      </c>
      <c r="E184">
        <v>0.65696699999999997</v>
      </c>
    </row>
    <row r="185" spans="1:5" x14ac:dyDescent="0.2">
      <c r="A185">
        <v>183</v>
      </c>
      <c r="B185">
        <v>0.19110099999999999</v>
      </c>
      <c r="C185">
        <v>0.26620500000000002</v>
      </c>
      <c r="D185">
        <v>0.265625</v>
      </c>
      <c r="E185">
        <v>0.696106</v>
      </c>
    </row>
    <row r="186" spans="1:5" x14ac:dyDescent="0.2">
      <c r="A186">
        <v>184</v>
      </c>
      <c r="B186">
        <v>0.144287</v>
      </c>
      <c r="C186">
        <v>0.21063200000000001</v>
      </c>
      <c r="D186">
        <v>0.20996100000000001</v>
      </c>
      <c r="E186">
        <v>0.72758599999999996</v>
      </c>
    </row>
    <row r="187" spans="1:5" x14ac:dyDescent="0.2">
      <c r="A187">
        <v>185</v>
      </c>
      <c r="B187">
        <v>0.10253900000000001</v>
      </c>
      <c r="C187">
        <v>0.159332</v>
      </c>
      <c r="D187">
        <v>0.15917999999999999</v>
      </c>
      <c r="E187">
        <v>0.75063899999999995</v>
      </c>
    </row>
    <row r="188" spans="1:5" x14ac:dyDescent="0.2">
      <c r="A188">
        <v>186</v>
      </c>
      <c r="B188">
        <v>6.6864000000000007E-2</v>
      </c>
      <c r="C188">
        <v>0.11358600000000001</v>
      </c>
      <c r="D188">
        <v>0.11328100000000001</v>
      </c>
      <c r="E188">
        <v>0.76470099999999996</v>
      </c>
    </row>
    <row r="189" spans="1:5" x14ac:dyDescent="0.2">
      <c r="A189">
        <v>187</v>
      </c>
      <c r="B189">
        <v>3.8147E-2</v>
      </c>
      <c r="C189">
        <v>7.4524000000000007E-2</v>
      </c>
      <c r="D189">
        <v>7.4218999999999993E-2</v>
      </c>
      <c r="E189">
        <v>0.76940200000000003</v>
      </c>
    </row>
    <row r="190" spans="1:5" x14ac:dyDescent="0.2">
      <c r="A190">
        <v>188</v>
      </c>
      <c r="B190">
        <v>1.7151E-2</v>
      </c>
      <c r="C190">
        <v>4.3121E-2</v>
      </c>
      <c r="D190">
        <v>4.2969E-2</v>
      </c>
      <c r="E190">
        <v>0.76460799999999995</v>
      </c>
    </row>
    <row r="191" spans="1:5" x14ac:dyDescent="0.2">
      <c r="A191">
        <v>189</v>
      </c>
      <c r="B191">
        <v>4.333E-3</v>
      </c>
      <c r="C191">
        <v>2.0142E-2</v>
      </c>
      <c r="D191">
        <v>1.9531E-2</v>
      </c>
      <c r="E191">
        <v>0.75045300000000004</v>
      </c>
    </row>
    <row r="192" spans="1:5" x14ac:dyDescent="0.2">
      <c r="A192">
        <v>190</v>
      </c>
      <c r="B192">
        <v>3.1000000000000001E-5</v>
      </c>
      <c r="C192">
        <v>6.1650000000000003E-3</v>
      </c>
      <c r="D192">
        <v>5.8589999999999996E-3</v>
      </c>
      <c r="E192">
        <v>0.72731500000000004</v>
      </c>
    </row>
    <row r="193" spans="1:5" x14ac:dyDescent="0.2">
      <c r="A193">
        <v>191</v>
      </c>
      <c r="B193">
        <v>4.333E-3</v>
      </c>
      <c r="C193">
        <v>1.495E-3</v>
      </c>
      <c r="D193">
        <v>9.77E-4</v>
      </c>
      <c r="E193">
        <v>0.69576899999999997</v>
      </c>
    </row>
    <row r="194" spans="1:5" x14ac:dyDescent="0.2">
      <c r="A194">
        <v>192</v>
      </c>
      <c r="B194">
        <v>1.7180999999999998E-2</v>
      </c>
      <c r="C194">
        <v>6.2560000000000003E-3</v>
      </c>
      <c r="D194">
        <v>5.8589999999999996E-3</v>
      </c>
      <c r="E194">
        <v>0.65656899999999996</v>
      </c>
    </row>
    <row r="195" spans="1:5" x14ac:dyDescent="0.2">
      <c r="A195">
        <v>193</v>
      </c>
      <c r="B195">
        <v>3.8177000000000003E-2</v>
      </c>
      <c r="C195">
        <v>2.0355000000000002E-2</v>
      </c>
      <c r="D195">
        <v>1.9531E-2</v>
      </c>
      <c r="E195">
        <v>0.61067199999999999</v>
      </c>
    </row>
    <row r="196" spans="1:5" x14ac:dyDescent="0.2">
      <c r="A196">
        <v>194</v>
      </c>
      <c r="B196">
        <v>6.6864000000000007E-2</v>
      </c>
      <c r="C196">
        <v>4.3427E-2</v>
      </c>
      <c r="D196">
        <v>4.2969E-2</v>
      </c>
      <c r="E196">
        <v>0.55921200000000004</v>
      </c>
    </row>
    <row r="197" spans="1:5" x14ac:dyDescent="0.2">
      <c r="A197">
        <v>195</v>
      </c>
      <c r="B197">
        <v>0.102509</v>
      </c>
      <c r="C197">
        <v>7.4889999999999998E-2</v>
      </c>
      <c r="D197">
        <v>7.4218999999999993E-2</v>
      </c>
      <c r="E197">
        <v>0.50346299999999999</v>
      </c>
    </row>
    <row r="198" spans="1:5" x14ac:dyDescent="0.2">
      <c r="A198">
        <v>196</v>
      </c>
      <c r="B198">
        <v>0.144287</v>
      </c>
      <c r="C198">
        <v>0.113983</v>
      </c>
      <c r="D198">
        <v>0.11328100000000001</v>
      </c>
      <c r="E198">
        <v>0.44479200000000002</v>
      </c>
    </row>
    <row r="199" spans="1:5" x14ac:dyDescent="0.2">
      <c r="A199">
        <v>197</v>
      </c>
      <c r="B199">
        <v>0.19110099999999999</v>
      </c>
      <c r="C199">
        <v>0.15978999999999999</v>
      </c>
      <c r="D199">
        <v>0.15917999999999999</v>
      </c>
      <c r="E199">
        <v>0.38464799999999999</v>
      </c>
    </row>
    <row r="200" spans="1:5" x14ac:dyDescent="0.2">
      <c r="A200">
        <v>198</v>
      </c>
      <c r="B200">
        <v>0.24185200000000001</v>
      </c>
      <c r="C200">
        <v>0.21115100000000001</v>
      </c>
      <c r="D200">
        <v>0.21093799999999999</v>
      </c>
      <c r="E200">
        <v>0.324517</v>
      </c>
    </row>
    <row r="201" spans="1:5" x14ac:dyDescent="0.2">
      <c r="A201">
        <v>199</v>
      </c>
      <c r="B201">
        <v>0.29525800000000002</v>
      </c>
      <c r="C201">
        <v>0.26675399999999999</v>
      </c>
      <c r="D201">
        <v>0.26660200000000001</v>
      </c>
      <c r="E201">
        <v>0.26588099999999998</v>
      </c>
    </row>
    <row r="202" spans="1:5" x14ac:dyDescent="0.2">
      <c r="A202">
        <v>200</v>
      </c>
      <c r="B202">
        <v>0.34997600000000001</v>
      </c>
      <c r="C202">
        <v>0.32528699999999999</v>
      </c>
      <c r="D202">
        <v>0.32519500000000001</v>
      </c>
      <c r="E202">
        <v>0.210172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7D9D-E05D-874C-9BCE-9973A26BFC79}">
  <dimension ref="A1:U202"/>
  <sheetViews>
    <sheetView workbookViewId="0">
      <selection activeCell="T21" sqref="T21"/>
    </sheetView>
  </sheetViews>
  <sheetFormatPr baseColWidth="10" defaultColWidth="8.83203125" defaultRowHeight="15" x14ac:dyDescent="0.2"/>
  <cols>
    <col min="1" max="1" width="4.1640625" bestFit="1" customWidth="1"/>
    <col min="2" max="5" width="8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 s="2"/>
    </row>
    <row r="3" spans="1:21" x14ac:dyDescent="0.2">
      <c r="A3">
        <v>1</v>
      </c>
      <c r="B3">
        <v>0.69973799999999997</v>
      </c>
      <c r="C3">
        <v>0.22137499999999999</v>
      </c>
      <c r="D3">
        <v>0.22070300000000001</v>
      </c>
      <c r="E3">
        <v>0</v>
      </c>
    </row>
    <row r="4" spans="1:21" x14ac:dyDescent="0.2">
      <c r="A4">
        <v>2</v>
      </c>
      <c r="B4">
        <v>0.35012799999999999</v>
      </c>
      <c r="C4">
        <v>0.60684199999999999</v>
      </c>
      <c r="D4">
        <v>0.60644500000000001</v>
      </c>
      <c r="E4">
        <f>0.000421</f>
        <v>4.2099999999999999E-4</v>
      </c>
    </row>
    <row r="5" spans="1:21" x14ac:dyDescent="0.2">
      <c r="A5">
        <v>3</v>
      </c>
      <c r="B5">
        <v>7.0200000000000004E-4</v>
      </c>
      <c r="C5">
        <v>0.35293600000000003</v>
      </c>
      <c r="D5">
        <v>0.35253899999999999</v>
      </c>
      <c r="E5">
        <f>0.001153</f>
        <v>1.1529999999999999E-3</v>
      </c>
    </row>
    <row r="6" spans="1:21" x14ac:dyDescent="0.2">
      <c r="A6">
        <v>4</v>
      </c>
      <c r="B6">
        <v>0.35012799999999999</v>
      </c>
      <c r="C6">
        <v>0.11788899999999999</v>
      </c>
      <c r="D6">
        <v>0.117188</v>
      </c>
      <c r="E6">
        <v>1.93E-4</v>
      </c>
    </row>
    <row r="7" spans="1:21" x14ac:dyDescent="0.2">
      <c r="A7">
        <v>5</v>
      </c>
      <c r="B7">
        <v>0.69930999999999999</v>
      </c>
      <c r="C7">
        <v>0.41278100000000001</v>
      </c>
      <c r="D7">
        <v>0.412109</v>
      </c>
      <c r="E7">
        <v>2.1429999999999999E-3</v>
      </c>
    </row>
    <row r="8" spans="1:21" x14ac:dyDescent="0.2">
      <c r="A8">
        <v>6</v>
      </c>
      <c r="B8">
        <v>0.34991499999999998</v>
      </c>
      <c r="C8">
        <v>0.65396100000000001</v>
      </c>
      <c r="D8">
        <v>0.65332000000000001</v>
      </c>
      <c r="E8">
        <f>0.001223</f>
        <v>1.2229999999999999E-3</v>
      </c>
    </row>
    <row r="9" spans="1:21" x14ac:dyDescent="0.2">
      <c r="A9">
        <v>7</v>
      </c>
      <c r="B9">
        <v>9.2E-5</v>
      </c>
      <c r="C9">
        <v>0.357269</v>
      </c>
      <c r="D9">
        <v>0.35644500000000001</v>
      </c>
      <c r="E9">
        <f>0.005759</f>
        <v>5.7590000000000002E-3</v>
      </c>
    </row>
    <row r="10" spans="1:21" x14ac:dyDescent="0.2">
      <c r="A10">
        <v>8</v>
      </c>
      <c r="B10">
        <v>0.35000599999999998</v>
      </c>
      <c r="C10">
        <v>0.11853</v>
      </c>
      <c r="D10">
        <v>0.11816400000000001</v>
      </c>
      <c r="E10">
        <v>1.557E-3</v>
      </c>
    </row>
    <row r="11" spans="1:21" x14ac:dyDescent="0.2">
      <c r="A11">
        <v>9</v>
      </c>
      <c r="B11">
        <v>0.69912700000000005</v>
      </c>
      <c r="C11">
        <v>0.41275000000000001</v>
      </c>
      <c r="D11">
        <v>0.412109</v>
      </c>
      <c r="E11">
        <v>1.1006999999999999E-2</v>
      </c>
    </row>
    <row r="12" spans="1:21" x14ac:dyDescent="0.2">
      <c r="A12">
        <v>10</v>
      </c>
      <c r="B12">
        <v>0.349823</v>
      </c>
      <c r="C12">
        <v>0.65216099999999999</v>
      </c>
      <c r="D12">
        <v>0.65136700000000003</v>
      </c>
      <c r="E12">
        <f>0.003517</f>
        <v>3.5170000000000002E-3</v>
      </c>
    </row>
    <row r="13" spans="1:21" x14ac:dyDescent="0.2">
      <c r="A13">
        <v>11</v>
      </c>
      <c r="B13">
        <v>3.0499999999999999E-4</v>
      </c>
      <c r="C13">
        <v>0.357178</v>
      </c>
      <c r="D13">
        <v>0.35644500000000001</v>
      </c>
      <c r="E13">
        <f>0.021681</f>
        <v>2.1680999999999999E-2</v>
      </c>
    </row>
    <row r="14" spans="1:21" x14ac:dyDescent="0.2">
      <c r="A14">
        <v>12</v>
      </c>
      <c r="B14">
        <v>0.349823</v>
      </c>
      <c r="C14">
        <v>0.11770600000000001</v>
      </c>
      <c r="D14">
        <v>0.117188</v>
      </c>
      <c r="E14">
        <v>5.659E-3</v>
      </c>
      <c r="U14" s="1"/>
    </row>
    <row r="15" spans="1:21" x14ac:dyDescent="0.2">
      <c r="A15">
        <v>13</v>
      </c>
      <c r="B15">
        <v>0.69937099999999996</v>
      </c>
      <c r="C15">
        <v>0.41275000000000001</v>
      </c>
      <c r="D15">
        <v>0.412109</v>
      </c>
      <c r="E15">
        <v>3.9128999999999997E-2</v>
      </c>
    </row>
    <row r="16" spans="1:21" x14ac:dyDescent="0.2">
      <c r="A16">
        <v>14</v>
      </c>
      <c r="B16">
        <v>0.34988399999999997</v>
      </c>
      <c r="C16">
        <v>0.65170300000000003</v>
      </c>
      <c r="D16">
        <v>0.65136700000000003</v>
      </c>
      <c r="E16">
        <f>0.012743</f>
        <v>1.2743000000000001E-2</v>
      </c>
    </row>
    <row r="17" spans="1:5" x14ac:dyDescent="0.2">
      <c r="A17">
        <v>15</v>
      </c>
      <c r="B17">
        <v>7.0200000000000004E-4</v>
      </c>
      <c r="C17">
        <v>0.357178</v>
      </c>
      <c r="D17">
        <v>0.35644500000000001</v>
      </c>
      <c r="E17">
        <f>0.076504</f>
        <v>7.6504000000000003E-2</v>
      </c>
    </row>
    <row r="18" spans="1:5" x14ac:dyDescent="0.2">
      <c r="A18">
        <v>16</v>
      </c>
      <c r="B18">
        <v>0.35009800000000002</v>
      </c>
      <c r="C18">
        <v>0.116302</v>
      </c>
      <c r="D18">
        <v>0.11621099999999999</v>
      </c>
      <c r="E18">
        <v>5.0583999999999997E-2</v>
      </c>
    </row>
    <row r="19" spans="1:5" x14ac:dyDescent="0.2">
      <c r="A19">
        <v>17</v>
      </c>
      <c r="B19">
        <v>0.69992100000000002</v>
      </c>
      <c r="C19">
        <v>0.412659</v>
      </c>
      <c r="D19">
        <v>0.412109</v>
      </c>
      <c r="E19">
        <v>0.33246900000000001</v>
      </c>
    </row>
    <row r="20" spans="1:5" x14ac:dyDescent="0.2">
      <c r="A20">
        <v>18</v>
      </c>
      <c r="B20">
        <v>0.34997600000000001</v>
      </c>
      <c r="C20">
        <v>0.65142800000000001</v>
      </c>
      <c r="D20">
        <v>0.65136700000000003</v>
      </c>
      <c r="E20">
        <v>0.45398899999999998</v>
      </c>
    </row>
    <row r="21" spans="1:5" x14ac:dyDescent="0.2">
      <c r="A21">
        <v>19</v>
      </c>
      <c r="B21">
        <v>8.5400000000000005E-4</v>
      </c>
      <c r="C21">
        <v>0.35720800000000003</v>
      </c>
      <c r="D21">
        <v>0.35644500000000001</v>
      </c>
      <c r="E21">
        <v>0.32460499999999998</v>
      </c>
    </row>
    <row r="22" spans="1:5" x14ac:dyDescent="0.2">
      <c r="A22">
        <v>20</v>
      </c>
      <c r="B22">
        <v>0.35012799999999999</v>
      </c>
      <c r="C22">
        <v>0.117828</v>
      </c>
      <c r="D22">
        <v>0.117188</v>
      </c>
      <c r="E22">
        <v>0.25945000000000001</v>
      </c>
    </row>
    <row r="23" spans="1:5" x14ac:dyDescent="0.2">
      <c r="A23">
        <v>21</v>
      </c>
      <c r="B23">
        <v>0.69964599999999999</v>
      </c>
      <c r="C23">
        <v>0.41278100000000001</v>
      </c>
      <c r="D23">
        <v>0.412109</v>
      </c>
      <c r="E23">
        <v>0.42083199999999998</v>
      </c>
    </row>
    <row r="24" spans="1:5" x14ac:dyDescent="0.2">
      <c r="A24">
        <v>22</v>
      </c>
      <c r="B24">
        <v>0.350159</v>
      </c>
      <c r="C24">
        <v>0.65231300000000003</v>
      </c>
      <c r="D24">
        <v>0.65136700000000003</v>
      </c>
      <c r="E24">
        <v>0.51605100000000004</v>
      </c>
    </row>
    <row r="25" spans="1:5" x14ac:dyDescent="0.2">
      <c r="A25">
        <v>23</v>
      </c>
      <c r="B25">
        <v>6.0999999999999997E-4</v>
      </c>
      <c r="C25">
        <v>0.35720800000000003</v>
      </c>
      <c r="D25">
        <v>0.35644500000000001</v>
      </c>
      <c r="E25">
        <v>0.36120799999999997</v>
      </c>
    </row>
    <row r="26" spans="1:5" x14ac:dyDescent="0.2">
      <c r="A26">
        <v>24</v>
      </c>
      <c r="B26">
        <v>0.35009800000000002</v>
      </c>
      <c r="C26">
        <v>0.118256</v>
      </c>
      <c r="D26">
        <v>0.11816400000000001</v>
      </c>
      <c r="E26">
        <v>0.25392100000000001</v>
      </c>
    </row>
    <row r="27" spans="1:5" x14ac:dyDescent="0.2">
      <c r="A27">
        <v>25</v>
      </c>
      <c r="B27">
        <v>0.69928000000000001</v>
      </c>
      <c r="C27">
        <v>0.41278100000000001</v>
      </c>
      <c r="D27">
        <v>0.412109</v>
      </c>
      <c r="E27">
        <v>0.40447699999999998</v>
      </c>
    </row>
    <row r="28" spans="1:5" x14ac:dyDescent="0.2">
      <c r="A28">
        <v>26</v>
      </c>
      <c r="B28">
        <v>0.34988399999999997</v>
      </c>
      <c r="C28">
        <v>0.65362500000000001</v>
      </c>
      <c r="D28">
        <v>0.65332000000000001</v>
      </c>
      <c r="E28">
        <v>0.51778299999999999</v>
      </c>
    </row>
    <row r="29" spans="1:5" x14ac:dyDescent="0.2">
      <c r="A29">
        <v>27</v>
      </c>
      <c r="B29">
        <v>3.1000000000000001E-5</v>
      </c>
      <c r="C29">
        <v>0.35730000000000001</v>
      </c>
      <c r="D29">
        <v>0.35644500000000001</v>
      </c>
      <c r="E29">
        <v>0.368923</v>
      </c>
    </row>
    <row r="30" spans="1:5" x14ac:dyDescent="0.2">
      <c r="A30">
        <v>28</v>
      </c>
      <c r="B30">
        <v>0.35000599999999998</v>
      </c>
      <c r="C30">
        <v>0.11853</v>
      </c>
      <c r="D30">
        <v>0.11816400000000001</v>
      </c>
      <c r="E30">
        <v>0.25200099999999998</v>
      </c>
    </row>
    <row r="31" spans="1:5" x14ac:dyDescent="0.2">
      <c r="A31">
        <v>29</v>
      </c>
      <c r="B31">
        <v>0.69912700000000005</v>
      </c>
      <c r="C31">
        <v>0.41275000000000001</v>
      </c>
      <c r="D31">
        <v>0.412109</v>
      </c>
      <c r="E31">
        <v>0.399922</v>
      </c>
    </row>
    <row r="32" spans="1:5" x14ac:dyDescent="0.2">
      <c r="A32">
        <v>30</v>
      </c>
      <c r="B32">
        <v>0.349823</v>
      </c>
      <c r="C32">
        <v>0.65212999999999999</v>
      </c>
      <c r="D32">
        <v>0.65136700000000003</v>
      </c>
      <c r="E32">
        <v>0.51845699999999995</v>
      </c>
    </row>
    <row r="33" spans="1:5" x14ac:dyDescent="0.2">
      <c r="A33">
        <v>31</v>
      </c>
      <c r="B33">
        <v>3.3599999999999998E-4</v>
      </c>
      <c r="C33">
        <v>0.357178</v>
      </c>
      <c r="D33">
        <v>0.35644500000000001</v>
      </c>
      <c r="E33">
        <v>0.37053399999999997</v>
      </c>
    </row>
    <row r="34" spans="1:5" x14ac:dyDescent="0.2">
      <c r="A34">
        <v>32</v>
      </c>
      <c r="B34">
        <v>0.349823</v>
      </c>
      <c r="C34">
        <v>0.117615</v>
      </c>
      <c r="D34">
        <v>0.117188</v>
      </c>
      <c r="E34">
        <v>0.25072299999999997</v>
      </c>
    </row>
    <row r="35" spans="1:5" x14ac:dyDescent="0.2">
      <c r="A35">
        <v>33</v>
      </c>
      <c r="B35">
        <v>0.69937099999999996</v>
      </c>
      <c r="C35">
        <v>0.41275000000000001</v>
      </c>
      <c r="D35">
        <v>0.412109</v>
      </c>
      <c r="E35">
        <v>0.398229</v>
      </c>
    </row>
    <row r="36" spans="1:5" x14ac:dyDescent="0.2">
      <c r="A36">
        <v>34</v>
      </c>
      <c r="B36">
        <v>0.34988399999999997</v>
      </c>
      <c r="C36">
        <v>0.65170300000000003</v>
      </c>
      <c r="D36">
        <v>0.65136700000000003</v>
      </c>
      <c r="E36">
        <v>0.51833200000000001</v>
      </c>
    </row>
    <row r="37" spans="1:5" x14ac:dyDescent="0.2">
      <c r="A37">
        <v>35</v>
      </c>
      <c r="B37">
        <v>7.0200000000000004E-4</v>
      </c>
      <c r="C37">
        <v>0.357178</v>
      </c>
      <c r="D37">
        <v>0.35644500000000001</v>
      </c>
      <c r="E37">
        <v>0.370919</v>
      </c>
    </row>
    <row r="38" spans="1:5" x14ac:dyDescent="0.2">
      <c r="A38">
        <v>36</v>
      </c>
      <c r="B38">
        <v>0.35009800000000002</v>
      </c>
      <c r="C38">
        <v>0.116364</v>
      </c>
      <c r="D38">
        <v>0.11621099999999999</v>
      </c>
      <c r="E38">
        <v>0.25119399999999997</v>
      </c>
    </row>
    <row r="39" spans="1:5" x14ac:dyDescent="0.2">
      <c r="A39">
        <v>37</v>
      </c>
      <c r="B39">
        <v>0.69976799999999995</v>
      </c>
      <c r="C39">
        <v>0.412659</v>
      </c>
      <c r="D39">
        <v>0.412109</v>
      </c>
      <c r="E39">
        <v>0.39893600000000001</v>
      </c>
    </row>
    <row r="40" spans="1:5" x14ac:dyDescent="0.2">
      <c r="A40">
        <v>38</v>
      </c>
      <c r="B40">
        <v>0.35009800000000002</v>
      </c>
      <c r="C40">
        <v>0.65173300000000001</v>
      </c>
      <c r="D40">
        <v>0.65136700000000003</v>
      </c>
      <c r="E40">
        <v>0.51880199999999999</v>
      </c>
    </row>
    <row r="41" spans="1:5" x14ac:dyDescent="0.2">
      <c r="A41">
        <v>39</v>
      </c>
      <c r="B41">
        <v>7.0200000000000004E-4</v>
      </c>
      <c r="C41">
        <v>0.35720800000000003</v>
      </c>
      <c r="D41">
        <v>0.35644500000000001</v>
      </c>
      <c r="E41">
        <v>0.371114</v>
      </c>
    </row>
    <row r="42" spans="1:5" x14ac:dyDescent="0.2">
      <c r="A42">
        <v>40</v>
      </c>
      <c r="B42">
        <v>0.35012799999999999</v>
      </c>
      <c r="C42">
        <v>0.118103</v>
      </c>
      <c r="D42">
        <v>0.117188</v>
      </c>
      <c r="E42">
        <v>0.25139299999999998</v>
      </c>
    </row>
    <row r="43" spans="1:5" x14ac:dyDescent="0.2">
      <c r="A43">
        <v>41</v>
      </c>
      <c r="B43">
        <v>0.69930999999999999</v>
      </c>
      <c r="C43">
        <v>0.41278100000000001</v>
      </c>
      <c r="D43">
        <v>0.412109</v>
      </c>
      <c r="E43">
        <v>0.39939000000000002</v>
      </c>
    </row>
    <row r="44" spans="1:5" x14ac:dyDescent="0.2">
      <c r="A44">
        <v>42</v>
      </c>
      <c r="B44">
        <v>0.34991499999999998</v>
      </c>
      <c r="C44">
        <v>0.654053</v>
      </c>
      <c r="D44">
        <v>0.65332000000000001</v>
      </c>
      <c r="E44">
        <v>0.51949000000000001</v>
      </c>
    </row>
    <row r="45" spans="1:5" x14ac:dyDescent="0.2">
      <c r="A45">
        <v>43</v>
      </c>
      <c r="B45">
        <v>1.5300000000000001E-4</v>
      </c>
      <c r="C45">
        <v>0.357269</v>
      </c>
      <c r="D45">
        <v>0.35644500000000001</v>
      </c>
      <c r="E45">
        <v>0.371722</v>
      </c>
    </row>
    <row r="46" spans="1:5" x14ac:dyDescent="0.2">
      <c r="A46">
        <v>44</v>
      </c>
      <c r="B46">
        <v>0.35000599999999998</v>
      </c>
      <c r="C46">
        <v>0.11853</v>
      </c>
      <c r="D46">
        <v>0.11816400000000001</v>
      </c>
      <c r="E46">
        <v>0.251558</v>
      </c>
    </row>
    <row r="47" spans="1:5" x14ac:dyDescent="0.2">
      <c r="A47">
        <v>45</v>
      </c>
      <c r="B47">
        <v>0.69909699999999997</v>
      </c>
      <c r="C47">
        <v>0.41275000000000001</v>
      </c>
      <c r="D47">
        <v>0.412109</v>
      </c>
      <c r="E47">
        <v>0.39897700000000003</v>
      </c>
    </row>
    <row r="48" spans="1:5" x14ac:dyDescent="0.2">
      <c r="A48">
        <v>46</v>
      </c>
      <c r="B48">
        <v>0.349823</v>
      </c>
      <c r="C48">
        <v>0.65219099999999997</v>
      </c>
      <c r="D48">
        <v>0.65136700000000003</v>
      </c>
      <c r="E48">
        <v>0.51868700000000001</v>
      </c>
    </row>
    <row r="49" spans="1:5" x14ac:dyDescent="0.2">
      <c r="A49">
        <v>47</v>
      </c>
      <c r="B49">
        <v>3.0499999999999999E-4</v>
      </c>
      <c r="C49">
        <v>0.357178</v>
      </c>
      <c r="D49">
        <v>0.35644500000000001</v>
      </c>
      <c r="E49">
        <v>0.370921</v>
      </c>
    </row>
    <row r="50" spans="1:5" x14ac:dyDescent="0.2">
      <c r="A50">
        <v>48</v>
      </c>
      <c r="B50">
        <v>0.349823</v>
      </c>
      <c r="C50">
        <v>0.117767</v>
      </c>
      <c r="D50">
        <v>0.117188</v>
      </c>
      <c r="E50">
        <v>0.25106400000000001</v>
      </c>
    </row>
    <row r="51" spans="1:5" x14ac:dyDescent="0.2">
      <c r="A51">
        <v>49</v>
      </c>
      <c r="B51">
        <v>0.69934099999999999</v>
      </c>
      <c r="C51">
        <v>0.41275000000000001</v>
      </c>
      <c r="D51">
        <v>0.412109</v>
      </c>
      <c r="E51">
        <v>0.398783</v>
      </c>
    </row>
    <row r="52" spans="1:5" x14ac:dyDescent="0.2">
      <c r="A52">
        <v>50</v>
      </c>
      <c r="B52">
        <v>0.34988399999999997</v>
      </c>
      <c r="C52">
        <v>0.65173300000000001</v>
      </c>
      <c r="D52">
        <v>0.65136700000000003</v>
      </c>
      <c r="E52">
        <v>0.51848899999999998</v>
      </c>
    </row>
    <row r="53" spans="1:5" x14ac:dyDescent="0.2">
      <c r="A53">
        <v>51</v>
      </c>
      <c r="B53">
        <v>7.0200000000000004E-4</v>
      </c>
      <c r="C53">
        <v>0.357178</v>
      </c>
      <c r="D53">
        <v>0.35644500000000001</v>
      </c>
      <c r="E53">
        <v>0.37045299999999998</v>
      </c>
    </row>
    <row r="54" spans="1:5" x14ac:dyDescent="0.2">
      <c r="A54">
        <v>52</v>
      </c>
      <c r="B54">
        <v>0.35009800000000002</v>
      </c>
      <c r="C54">
        <v>0.116272</v>
      </c>
      <c r="D54">
        <v>0.11621099999999999</v>
      </c>
      <c r="E54">
        <v>0.25040600000000002</v>
      </c>
    </row>
    <row r="55" spans="1:5" x14ac:dyDescent="0.2">
      <c r="A55">
        <v>53</v>
      </c>
      <c r="B55">
        <v>0.69989000000000001</v>
      </c>
      <c r="C55">
        <v>0.412659</v>
      </c>
      <c r="D55">
        <v>0.412109</v>
      </c>
      <c r="E55">
        <v>0.39829599999999998</v>
      </c>
    </row>
    <row r="56" spans="1:5" x14ac:dyDescent="0.2">
      <c r="A56">
        <v>54</v>
      </c>
      <c r="B56">
        <v>0.34997600000000001</v>
      </c>
      <c r="C56">
        <v>0.65142800000000001</v>
      </c>
      <c r="D56">
        <v>0.65136700000000003</v>
      </c>
      <c r="E56">
        <v>0.51847799999999999</v>
      </c>
    </row>
    <row r="57" spans="1:5" x14ac:dyDescent="0.2">
      <c r="A57">
        <v>55</v>
      </c>
      <c r="B57">
        <v>8.5400000000000005E-4</v>
      </c>
      <c r="C57">
        <v>0.35720800000000003</v>
      </c>
      <c r="D57">
        <v>0.35644500000000001</v>
      </c>
      <c r="E57">
        <v>0.37096800000000002</v>
      </c>
    </row>
    <row r="58" spans="1:5" x14ac:dyDescent="0.2">
      <c r="A58">
        <v>56</v>
      </c>
      <c r="B58">
        <v>0.350159</v>
      </c>
      <c r="C58">
        <v>0.117798</v>
      </c>
      <c r="D58">
        <v>0.117188</v>
      </c>
      <c r="E58">
        <v>0.25132700000000002</v>
      </c>
    </row>
    <row r="59" spans="1:5" x14ac:dyDescent="0.2">
      <c r="A59">
        <v>57</v>
      </c>
      <c r="B59">
        <v>0.69967699999999999</v>
      </c>
      <c r="C59">
        <v>0.41278100000000001</v>
      </c>
      <c r="D59">
        <v>0.412109</v>
      </c>
      <c r="E59">
        <v>0.39946799999999999</v>
      </c>
    </row>
    <row r="60" spans="1:5" x14ac:dyDescent="0.2">
      <c r="A60">
        <v>58</v>
      </c>
      <c r="B60">
        <v>0.350159</v>
      </c>
      <c r="C60">
        <v>0.65225200000000005</v>
      </c>
      <c r="D60">
        <v>0.65136700000000003</v>
      </c>
      <c r="E60">
        <v>0.51968999999999999</v>
      </c>
    </row>
    <row r="61" spans="1:5" x14ac:dyDescent="0.2">
      <c r="A61">
        <v>59</v>
      </c>
      <c r="B61">
        <v>6.0999999999999997E-4</v>
      </c>
      <c r="C61">
        <v>0.35720800000000003</v>
      </c>
      <c r="D61">
        <v>0.35644500000000001</v>
      </c>
      <c r="E61">
        <v>0.371867</v>
      </c>
    </row>
    <row r="62" spans="1:5" x14ac:dyDescent="0.2">
      <c r="A62">
        <v>60</v>
      </c>
      <c r="B62">
        <v>0.35009800000000002</v>
      </c>
      <c r="C62">
        <v>0.118256</v>
      </c>
      <c r="D62">
        <v>0.11816400000000001</v>
      </c>
      <c r="E62">
        <v>0.25155100000000002</v>
      </c>
    </row>
    <row r="63" spans="1:5" x14ac:dyDescent="0.2">
      <c r="A63">
        <v>61</v>
      </c>
      <c r="B63">
        <v>0.69928000000000001</v>
      </c>
      <c r="C63">
        <v>0.41278100000000001</v>
      </c>
      <c r="D63">
        <v>0.412109</v>
      </c>
      <c r="E63">
        <v>0.398922</v>
      </c>
    </row>
    <row r="64" spans="1:5" x14ac:dyDescent="0.2">
      <c r="A64">
        <v>62</v>
      </c>
      <c r="B64">
        <v>0.34988399999999997</v>
      </c>
      <c r="C64">
        <v>0.65365600000000001</v>
      </c>
      <c r="D64">
        <v>0.65332000000000001</v>
      </c>
      <c r="E64">
        <v>0.51871900000000004</v>
      </c>
    </row>
    <row r="65" spans="1:5" x14ac:dyDescent="0.2">
      <c r="A65">
        <v>63</v>
      </c>
      <c r="B65">
        <v>3.1000000000000001E-5</v>
      </c>
      <c r="C65">
        <v>0.35730000000000001</v>
      </c>
      <c r="D65">
        <v>0.35644500000000001</v>
      </c>
      <c r="E65">
        <v>0.37102299999999999</v>
      </c>
    </row>
    <row r="66" spans="1:5" x14ac:dyDescent="0.2">
      <c r="A66">
        <v>64</v>
      </c>
      <c r="B66">
        <v>0.35000599999999998</v>
      </c>
      <c r="C66">
        <v>0.11853</v>
      </c>
      <c r="D66">
        <v>0.11816400000000001</v>
      </c>
      <c r="E66">
        <v>0.25113999999999997</v>
      </c>
    </row>
    <row r="67" spans="1:5" x14ac:dyDescent="0.2">
      <c r="A67">
        <v>65</v>
      </c>
      <c r="B67">
        <v>0.69912700000000005</v>
      </c>
      <c r="C67">
        <v>0.41275000000000001</v>
      </c>
      <c r="D67">
        <v>0.412109</v>
      </c>
      <c r="E67">
        <v>0.39879900000000001</v>
      </c>
    </row>
    <row r="68" spans="1:5" x14ac:dyDescent="0.2">
      <c r="A68">
        <v>66</v>
      </c>
      <c r="B68">
        <v>0.349823</v>
      </c>
      <c r="C68">
        <v>0.65212999999999999</v>
      </c>
      <c r="D68">
        <v>0.65136700000000003</v>
      </c>
      <c r="E68">
        <v>0.51850499999999999</v>
      </c>
    </row>
    <row r="69" spans="1:5" x14ac:dyDescent="0.2">
      <c r="A69">
        <v>67</v>
      </c>
      <c r="B69">
        <v>3.0499999999999999E-4</v>
      </c>
      <c r="C69">
        <v>0.357178</v>
      </c>
      <c r="D69">
        <v>0.35644500000000001</v>
      </c>
      <c r="E69">
        <v>0.37048300000000001</v>
      </c>
    </row>
    <row r="70" spans="1:5" x14ac:dyDescent="0.2">
      <c r="A70">
        <v>68</v>
      </c>
      <c r="B70">
        <v>0.349823</v>
      </c>
      <c r="C70">
        <v>0.117645</v>
      </c>
      <c r="D70">
        <v>0.117188</v>
      </c>
      <c r="E70">
        <v>0.250361</v>
      </c>
    </row>
    <row r="71" spans="1:5" x14ac:dyDescent="0.2">
      <c r="A71">
        <v>69</v>
      </c>
      <c r="B71">
        <v>0.69937099999999996</v>
      </c>
      <c r="C71">
        <v>0.41275000000000001</v>
      </c>
      <c r="D71">
        <v>0.412109</v>
      </c>
      <c r="E71">
        <v>0.39813399999999999</v>
      </c>
    </row>
    <row r="72" spans="1:5" x14ac:dyDescent="0.2">
      <c r="A72">
        <v>70</v>
      </c>
      <c r="B72">
        <v>0.34988399999999997</v>
      </c>
      <c r="C72">
        <v>0.65170300000000003</v>
      </c>
      <c r="D72">
        <v>0.65136700000000003</v>
      </c>
      <c r="E72">
        <v>0.51832400000000001</v>
      </c>
    </row>
    <row r="73" spans="1:5" x14ac:dyDescent="0.2">
      <c r="A73">
        <v>71</v>
      </c>
      <c r="B73">
        <v>7.0200000000000004E-4</v>
      </c>
      <c r="C73">
        <v>0.357178</v>
      </c>
      <c r="D73">
        <v>0.35644500000000001</v>
      </c>
      <c r="E73">
        <v>0.37091800000000003</v>
      </c>
    </row>
    <row r="74" spans="1:5" x14ac:dyDescent="0.2">
      <c r="A74">
        <v>72</v>
      </c>
      <c r="B74">
        <v>0.35009800000000002</v>
      </c>
      <c r="C74">
        <v>0.116364</v>
      </c>
      <c r="D74">
        <v>0.11621099999999999</v>
      </c>
      <c r="E74">
        <v>0.25117899999999999</v>
      </c>
    </row>
    <row r="75" spans="1:5" x14ac:dyDescent="0.2">
      <c r="A75">
        <v>73</v>
      </c>
      <c r="B75">
        <v>0.69979899999999995</v>
      </c>
      <c r="C75">
        <v>0.412659</v>
      </c>
      <c r="D75">
        <v>0.412109</v>
      </c>
      <c r="E75">
        <v>0.39890700000000001</v>
      </c>
    </row>
    <row r="76" spans="1:5" x14ac:dyDescent="0.2">
      <c r="A76">
        <v>74</v>
      </c>
      <c r="B76">
        <v>0.35009800000000002</v>
      </c>
      <c r="C76">
        <v>0.65167200000000003</v>
      </c>
      <c r="D76">
        <v>0.65136700000000003</v>
      </c>
      <c r="E76">
        <v>0.51877200000000001</v>
      </c>
    </row>
    <row r="77" spans="1:5" x14ac:dyDescent="0.2">
      <c r="A77">
        <v>75</v>
      </c>
      <c r="B77">
        <v>7.3200000000000001E-4</v>
      </c>
      <c r="C77">
        <v>0.35720800000000003</v>
      </c>
      <c r="D77">
        <v>0.35644500000000001</v>
      </c>
      <c r="E77">
        <v>0.37109599999999998</v>
      </c>
    </row>
    <row r="78" spans="1:5" x14ac:dyDescent="0.2">
      <c r="A78">
        <v>76</v>
      </c>
      <c r="B78">
        <v>0.35012799999999999</v>
      </c>
      <c r="C78">
        <v>0.118103</v>
      </c>
      <c r="D78">
        <v>0.117188</v>
      </c>
      <c r="E78">
        <v>0.25139299999999998</v>
      </c>
    </row>
    <row r="79" spans="1:5" x14ac:dyDescent="0.2">
      <c r="A79">
        <v>77</v>
      </c>
      <c r="B79">
        <v>0.69930999999999999</v>
      </c>
      <c r="C79">
        <v>0.41278100000000001</v>
      </c>
      <c r="D79">
        <v>0.412109</v>
      </c>
      <c r="E79">
        <v>0.39940199999999998</v>
      </c>
    </row>
    <row r="80" spans="1:5" x14ac:dyDescent="0.2">
      <c r="A80">
        <v>78</v>
      </c>
      <c r="B80">
        <v>0.34994500000000001</v>
      </c>
      <c r="C80">
        <v>0.65411399999999997</v>
      </c>
      <c r="D80">
        <v>0.65332000000000001</v>
      </c>
      <c r="E80">
        <v>0.51950499999999999</v>
      </c>
    </row>
    <row r="81" spans="1:5" x14ac:dyDescent="0.2">
      <c r="A81">
        <v>79</v>
      </c>
      <c r="B81">
        <v>1.83E-4</v>
      </c>
      <c r="C81">
        <v>0.357269</v>
      </c>
      <c r="D81">
        <v>0.35644500000000001</v>
      </c>
      <c r="E81">
        <v>0.37173200000000001</v>
      </c>
    </row>
    <row r="82" spans="1:5" x14ac:dyDescent="0.2">
      <c r="A82">
        <v>80</v>
      </c>
      <c r="B82">
        <v>0.35003699999999999</v>
      </c>
      <c r="C82">
        <v>0.11849999999999999</v>
      </c>
      <c r="D82">
        <v>0.11816400000000001</v>
      </c>
      <c r="E82">
        <v>0.251558</v>
      </c>
    </row>
    <row r="83" spans="1:5" x14ac:dyDescent="0.2">
      <c r="A83">
        <v>81</v>
      </c>
      <c r="B83">
        <v>0.69909699999999997</v>
      </c>
      <c r="C83">
        <v>0.41275000000000001</v>
      </c>
      <c r="D83">
        <v>0.412109</v>
      </c>
      <c r="E83">
        <v>0.39897100000000002</v>
      </c>
    </row>
    <row r="84" spans="1:5" x14ac:dyDescent="0.2">
      <c r="A84">
        <v>82</v>
      </c>
      <c r="B84">
        <v>0.349823</v>
      </c>
      <c r="C84">
        <v>0.65219099999999997</v>
      </c>
      <c r="D84">
        <v>0.65136700000000003</v>
      </c>
      <c r="E84">
        <v>0.51868700000000001</v>
      </c>
    </row>
    <row r="85" spans="1:5" x14ac:dyDescent="0.2">
      <c r="A85">
        <v>83</v>
      </c>
      <c r="B85">
        <v>2.7500000000000002E-4</v>
      </c>
      <c r="C85">
        <v>0.357178</v>
      </c>
      <c r="D85">
        <v>0.35644500000000001</v>
      </c>
      <c r="E85">
        <v>0.37093300000000001</v>
      </c>
    </row>
    <row r="86" spans="1:5" x14ac:dyDescent="0.2">
      <c r="A86">
        <v>84</v>
      </c>
      <c r="B86">
        <v>0.349823</v>
      </c>
      <c r="C86">
        <v>0.117828</v>
      </c>
      <c r="D86">
        <v>0.117188</v>
      </c>
      <c r="E86">
        <v>0.251079</v>
      </c>
    </row>
    <row r="87" spans="1:5" x14ac:dyDescent="0.2">
      <c r="A87">
        <v>85</v>
      </c>
      <c r="B87">
        <v>0.69934099999999999</v>
      </c>
      <c r="C87">
        <v>0.41275000000000001</v>
      </c>
      <c r="D87">
        <v>0.412109</v>
      </c>
      <c r="E87">
        <v>0.39878999999999998</v>
      </c>
    </row>
    <row r="88" spans="1:5" x14ac:dyDescent="0.2">
      <c r="A88">
        <v>86</v>
      </c>
      <c r="B88">
        <v>0.34988399999999997</v>
      </c>
      <c r="C88">
        <v>0.65173300000000001</v>
      </c>
      <c r="D88">
        <v>0.65136700000000003</v>
      </c>
      <c r="E88">
        <v>0.51848899999999998</v>
      </c>
    </row>
    <row r="89" spans="1:5" x14ac:dyDescent="0.2">
      <c r="A89">
        <v>87</v>
      </c>
      <c r="B89">
        <v>7.0200000000000004E-4</v>
      </c>
      <c r="C89">
        <v>0.357178</v>
      </c>
      <c r="D89">
        <v>0.35644500000000001</v>
      </c>
      <c r="E89">
        <v>0.37045499999999998</v>
      </c>
    </row>
    <row r="90" spans="1:5" x14ac:dyDescent="0.2">
      <c r="A90">
        <v>88</v>
      </c>
      <c r="B90">
        <v>0.35009800000000002</v>
      </c>
      <c r="C90">
        <v>0.116241</v>
      </c>
      <c r="D90">
        <v>0.11621099999999999</v>
      </c>
      <c r="E90">
        <v>0.25040600000000002</v>
      </c>
    </row>
    <row r="91" spans="1:5" x14ac:dyDescent="0.2">
      <c r="A91">
        <v>89</v>
      </c>
      <c r="B91">
        <v>0.69986000000000004</v>
      </c>
      <c r="C91">
        <v>0.412659</v>
      </c>
      <c r="D91">
        <v>0.412109</v>
      </c>
      <c r="E91">
        <v>0.39828200000000002</v>
      </c>
    </row>
    <row r="92" spans="1:5" x14ac:dyDescent="0.2">
      <c r="A92">
        <v>90</v>
      </c>
      <c r="B92">
        <v>0.34997600000000001</v>
      </c>
      <c r="C92">
        <v>0.65142800000000001</v>
      </c>
      <c r="D92">
        <v>0.65136700000000003</v>
      </c>
      <c r="E92">
        <v>0.51844800000000002</v>
      </c>
    </row>
    <row r="93" spans="1:5" x14ac:dyDescent="0.2">
      <c r="A93">
        <v>91</v>
      </c>
      <c r="B93">
        <v>8.5400000000000005E-4</v>
      </c>
      <c r="C93">
        <v>0.35720800000000003</v>
      </c>
      <c r="D93">
        <v>0.35644500000000001</v>
      </c>
      <c r="E93">
        <v>0.37094100000000002</v>
      </c>
    </row>
    <row r="94" spans="1:5" x14ac:dyDescent="0.2">
      <c r="A94">
        <v>92</v>
      </c>
      <c r="B94">
        <v>0.350159</v>
      </c>
      <c r="C94">
        <v>0.117798</v>
      </c>
      <c r="D94">
        <v>0.117188</v>
      </c>
      <c r="E94">
        <v>0.25132700000000002</v>
      </c>
    </row>
    <row r="95" spans="1:5" x14ac:dyDescent="0.2">
      <c r="A95">
        <v>93</v>
      </c>
      <c r="B95">
        <v>0.69967699999999999</v>
      </c>
      <c r="C95">
        <v>0.41278100000000001</v>
      </c>
      <c r="D95">
        <v>0.412109</v>
      </c>
      <c r="E95">
        <v>0.39949499999999999</v>
      </c>
    </row>
    <row r="96" spans="1:5" x14ac:dyDescent="0.2">
      <c r="A96">
        <v>94</v>
      </c>
      <c r="B96">
        <v>0.350159</v>
      </c>
      <c r="C96">
        <v>0.65222199999999997</v>
      </c>
      <c r="D96">
        <v>0.65136700000000003</v>
      </c>
      <c r="E96">
        <v>0.51971999999999996</v>
      </c>
    </row>
    <row r="97" spans="1:5" x14ac:dyDescent="0.2">
      <c r="A97">
        <v>95</v>
      </c>
      <c r="B97">
        <v>6.0999999999999997E-4</v>
      </c>
      <c r="C97">
        <v>0.35720800000000003</v>
      </c>
      <c r="D97">
        <v>0.35644500000000001</v>
      </c>
      <c r="E97">
        <v>0.37187599999999998</v>
      </c>
    </row>
    <row r="98" spans="1:5" x14ac:dyDescent="0.2">
      <c r="A98">
        <v>96</v>
      </c>
      <c r="B98">
        <v>0.35009800000000002</v>
      </c>
      <c r="C98">
        <v>0.118256</v>
      </c>
      <c r="D98">
        <v>0.11816400000000001</v>
      </c>
      <c r="E98">
        <v>0.25153500000000001</v>
      </c>
    </row>
    <row r="99" spans="1:5" x14ac:dyDescent="0.2">
      <c r="A99">
        <v>97</v>
      </c>
      <c r="B99">
        <v>0.69928000000000001</v>
      </c>
      <c r="C99">
        <v>0.41278100000000001</v>
      </c>
      <c r="D99">
        <v>0.412109</v>
      </c>
      <c r="E99">
        <v>0.39890300000000001</v>
      </c>
    </row>
    <row r="100" spans="1:5" x14ac:dyDescent="0.2">
      <c r="A100">
        <v>98</v>
      </c>
      <c r="B100">
        <v>0.34988399999999997</v>
      </c>
      <c r="C100">
        <v>0.65365600000000001</v>
      </c>
      <c r="D100">
        <v>0.65332000000000001</v>
      </c>
      <c r="E100">
        <v>0.51871900000000004</v>
      </c>
    </row>
    <row r="101" spans="1:5" x14ac:dyDescent="0.2">
      <c r="A101">
        <v>99</v>
      </c>
      <c r="B101">
        <v>6.0999999999999999E-5</v>
      </c>
      <c r="C101">
        <v>0.35730000000000001</v>
      </c>
      <c r="D101">
        <v>0.35644500000000001</v>
      </c>
      <c r="E101">
        <v>0.37104599999999999</v>
      </c>
    </row>
    <row r="102" spans="1:5" x14ac:dyDescent="0.2">
      <c r="A102">
        <v>100</v>
      </c>
      <c r="B102">
        <v>0.35000599999999998</v>
      </c>
      <c r="C102">
        <v>0.11853</v>
      </c>
      <c r="D102">
        <v>0.11816400000000001</v>
      </c>
      <c r="E102">
        <v>0.25117</v>
      </c>
    </row>
    <row r="103" spans="1:5" x14ac:dyDescent="0.2">
      <c r="A103">
        <v>101</v>
      </c>
      <c r="B103">
        <v>0.69912700000000005</v>
      </c>
      <c r="C103">
        <v>0.41275000000000001</v>
      </c>
      <c r="D103">
        <v>0.412109</v>
      </c>
      <c r="E103">
        <v>0.39881800000000001</v>
      </c>
    </row>
    <row r="104" spans="1:5" x14ac:dyDescent="0.2">
      <c r="A104">
        <v>102</v>
      </c>
      <c r="B104">
        <v>0.349823</v>
      </c>
      <c r="C104">
        <v>0.65216099999999999</v>
      </c>
      <c r="D104">
        <v>0.65136700000000003</v>
      </c>
      <c r="E104">
        <v>0.51850499999999999</v>
      </c>
    </row>
    <row r="105" spans="1:5" x14ac:dyDescent="0.2">
      <c r="A105">
        <v>103</v>
      </c>
      <c r="B105">
        <v>3.0499999999999999E-4</v>
      </c>
      <c r="C105">
        <v>0.357178</v>
      </c>
      <c r="D105">
        <v>0.35644500000000001</v>
      </c>
      <c r="E105">
        <v>0.37047000000000002</v>
      </c>
    </row>
    <row r="106" spans="1:5" x14ac:dyDescent="0.2">
      <c r="A106">
        <v>104</v>
      </c>
      <c r="B106">
        <v>0.349823</v>
      </c>
      <c r="C106">
        <v>0.117676</v>
      </c>
      <c r="D106">
        <v>0.117188</v>
      </c>
      <c r="E106">
        <v>0.25034600000000001</v>
      </c>
    </row>
    <row r="107" spans="1:5" x14ac:dyDescent="0.2">
      <c r="A107">
        <v>105</v>
      </c>
      <c r="B107">
        <v>0.69937099999999996</v>
      </c>
      <c r="C107">
        <v>0.41275000000000001</v>
      </c>
      <c r="D107">
        <v>0.412109</v>
      </c>
      <c r="E107">
        <v>0.39812500000000001</v>
      </c>
    </row>
    <row r="108" spans="1:5" x14ac:dyDescent="0.2">
      <c r="A108">
        <v>106</v>
      </c>
      <c r="B108">
        <v>0.34988399999999997</v>
      </c>
      <c r="C108">
        <v>0.65170300000000003</v>
      </c>
      <c r="D108">
        <v>0.65136700000000003</v>
      </c>
      <c r="E108">
        <v>0.51832400000000001</v>
      </c>
    </row>
    <row r="109" spans="1:5" x14ac:dyDescent="0.2">
      <c r="A109">
        <v>107</v>
      </c>
      <c r="B109">
        <v>7.0200000000000004E-4</v>
      </c>
      <c r="C109">
        <v>0.357178</v>
      </c>
      <c r="D109">
        <v>0.35644500000000001</v>
      </c>
      <c r="E109">
        <v>0.370923</v>
      </c>
    </row>
    <row r="110" spans="1:5" x14ac:dyDescent="0.2">
      <c r="A110">
        <v>108</v>
      </c>
      <c r="B110">
        <v>0.35009800000000002</v>
      </c>
      <c r="C110">
        <v>0.11633300000000001</v>
      </c>
      <c r="D110">
        <v>0.11621099999999999</v>
      </c>
      <c r="E110">
        <v>0.25117899999999999</v>
      </c>
    </row>
    <row r="111" spans="1:5" x14ac:dyDescent="0.2">
      <c r="A111">
        <v>109</v>
      </c>
      <c r="B111">
        <v>0.69995099999999999</v>
      </c>
      <c r="C111">
        <v>0.412659</v>
      </c>
      <c r="D111">
        <v>0.412109</v>
      </c>
      <c r="E111">
        <v>0.398897</v>
      </c>
    </row>
    <row r="112" spans="1:5" x14ac:dyDescent="0.2">
      <c r="A112">
        <v>110</v>
      </c>
      <c r="B112">
        <v>0.34997600000000001</v>
      </c>
      <c r="C112">
        <v>0.65142800000000001</v>
      </c>
      <c r="D112">
        <v>0.65136700000000003</v>
      </c>
      <c r="E112">
        <v>0.51875599999999999</v>
      </c>
    </row>
    <row r="113" spans="1:5" x14ac:dyDescent="0.2">
      <c r="A113">
        <v>111</v>
      </c>
      <c r="B113">
        <v>8.5400000000000005E-4</v>
      </c>
      <c r="C113">
        <v>0.35720800000000003</v>
      </c>
      <c r="D113">
        <v>0.35644500000000001</v>
      </c>
      <c r="E113">
        <v>0.371087</v>
      </c>
    </row>
    <row r="114" spans="1:5" x14ac:dyDescent="0.2">
      <c r="A114">
        <v>112</v>
      </c>
      <c r="B114">
        <v>0.35012799999999999</v>
      </c>
      <c r="C114">
        <v>0.117828</v>
      </c>
      <c r="D114">
        <v>0.117188</v>
      </c>
      <c r="E114">
        <v>0.25139299999999998</v>
      </c>
    </row>
    <row r="115" spans="1:5" x14ac:dyDescent="0.2">
      <c r="A115">
        <v>113</v>
      </c>
      <c r="B115">
        <v>0.69964599999999999</v>
      </c>
      <c r="C115">
        <v>0.41278100000000001</v>
      </c>
      <c r="D115">
        <v>0.412109</v>
      </c>
      <c r="E115">
        <v>0.39940500000000001</v>
      </c>
    </row>
    <row r="116" spans="1:5" x14ac:dyDescent="0.2">
      <c r="A116">
        <v>114</v>
      </c>
      <c r="B116">
        <v>0.350159</v>
      </c>
      <c r="C116">
        <v>0.65234400000000003</v>
      </c>
      <c r="D116">
        <v>0.65234400000000003</v>
      </c>
      <c r="E116">
        <v>0.51950499999999999</v>
      </c>
    </row>
    <row r="117" spans="1:5" x14ac:dyDescent="0.2">
      <c r="A117">
        <v>115</v>
      </c>
      <c r="B117">
        <v>6.0999999999999997E-4</v>
      </c>
      <c r="C117">
        <v>0.35720800000000003</v>
      </c>
      <c r="D117">
        <v>0.35644500000000001</v>
      </c>
      <c r="E117">
        <v>0.37173200000000001</v>
      </c>
    </row>
    <row r="118" spans="1:5" x14ac:dyDescent="0.2">
      <c r="A118">
        <v>116</v>
      </c>
      <c r="B118">
        <v>0.35009800000000002</v>
      </c>
      <c r="C118">
        <v>0.118256</v>
      </c>
      <c r="D118">
        <v>0.11816400000000001</v>
      </c>
      <c r="E118">
        <v>0.251558</v>
      </c>
    </row>
    <row r="119" spans="1:5" x14ac:dyDescent="0.2">
      <c r="A119">
        <v>117</v>
      </c>
      <c r="B119">
        <v>0.69928000000000001</v>
      </c>
      <c r="C119">
        <v>0.41278100000000001</v>
      </c>
      <c r="D119">
        <v>0.412109</v>
      </c>
      <c r="E119">
        <v>0.39897100000000002</v>
      </c>
    </row>
    <row r="120" spans="1:5" x14ac:dyDescent="0.2">
      <c r="A120">
        <v>118</v>
      </c>
      <c r="B120">
        <v>0.34988399999999997</v>
      </c>
      <c r="C120">
        <v>0.65359500000000004</v>
      </c>
      <c r="D120">
        <v>0.65332000000000001</v>
      </c>
      <c r="E120">
        <v>0.518702</v>
      </c>
    </row>
    <row r="121" spans="1:5" x14ac:dyDescent="0.2">
      <c r="A121">
        <v>119</v>
      </c>
      <c r="B121">
        <v>1.83E-4</v>
      </c>
      <c r="C121">
        <v>0.35730000000000001</v>
      </c>
      <c r="D121">
        <v>0.35644500000000001</v>
      </c>
      <c r="E121">
        <v>0.37096400000000002</v>
      </c>
    </row>
    <row r="122" spans="1:5" x14ac:dyDescent="0.2">
      <c r="A122">
        <v>120</v>
      </c>
      <c r="B122">
        <v>0.34988399999999997</v>
      </c>
      <c r="C122">
        <v>0.118256</v>
      </c>
      <c r="D122">
        <v>0.11816400000000001</v>
      </c>
      <c r="E122">
        <v>0.25109500000000001</v>
      </c>
    </row>
    <row r="123" spans="1:5" x14ac:dyDescent="0.2">
      <c r="A123">
        <v>121</v>
      </c>
      <c r="B123">
        <v>0.69924900000000001</v>
      </c>
      <c r="C123">
        <v>0.41275000000000001</v>
      </c>
      <c r="D123">
        <v>0.412109</v>
      </c>
      <c r="E123">
        <v>0.39877400000000002</v>
      </c>
    </row>
    <row r="124" spans="1:5" x14ac:dyDescent="0.2">
      <c r="A124">
        <v>122</v>
      </c>
      <c r="B124">
        <v>0.349854</v>
      </c>
      <c r="C124">
        <v>0.65185499999999996</v>
      </c>
      <c r="D124">
        <v>0.65136700000000003</v>
      </c>
      <c r="E124">
        <v>0.51848899999999998</v>
      </c>
    </row>
    <row r="125" spans="1:5" x14ac:dyDescent="0.2">
      <c r="A125">
        <v>123</v>
      </c>
      <c r="B125">
        <v>6.7100000000000005E-4</v>
      </c>
      <c r="C125">
        <v>0.357178</v>
      </c>
      <c r="D125">
        <v>0.35644500000000001</v>
      </c>
      <c r="E125">
        <v>0.37048999999999999</v>
      </c>
    </row>
    <row r="126" spans="1:5" x14ac:dyDescent="0.2">
      <c r="A126">
        <v>124</v>
      </c>
      <c r="B126">
        <v>0.35006700000000002</v>
      </c>
      <c r="C126">
        <v>0.115906</v>
      </c>
      <c r="D126">
        <v>0.115234</v>
      </c>
      <c r="E126">
        <v>0.250392</v>
      </c>
    </row>
    <row r="127" spans="1:5" x14ac:dyDescent="0.2">
      <c r="A127">
        <v>125</v>
      </c>
      <c r="B127">
        <v>0.69979899999999995</v>
      </c>
      <c r="C127">
        <v>0.41268899999999997</v>
      </c>
      <c r="D127">
        <v>0.412109</v>
      </c>
      <c r="E127">
        <v>0.39816000000000001</v>
      </c>
    </row>
    <row r="128" spans="1:5" x14ac:dyDescent="0.2">
      <c r="A128">
        <v>126</v>
      </c>
      <c r="B128">
        <v>0.34994500000000001</v>
      </c>
      <c r="C128">
        <v>0.65142800000000001</v>
      </c>
      <c r="D128">
        <v>0.65136700000000003</v>
      </c>
      <c r="E128">
        <v>0.51832400000000001</v>
      </c>
    </row>
    <row r="129" spans="1:5" x14ac:dyDescent="0.2">
      <c r="A129">
        <v>127</v>
      </c>
      <c r="B129">
        <v>8.8500000000000004E-4</v>
      </c>
      <c r="C129">
        <v>0.35720800000000003</v>
      </c>
      <c r="D129">
        <v>0.35644500000000001</v>
      </c>
      <c r="E129">
        <v>0.37090499999999998</v>
      </c>
    </row>
    <row r="130" spans="1:5" x14ac:dyDescent="0.2">
      <c r="A130">
        <v>128</v>
      </c>
      <c r="B130">
        <v>0.350159</v>
      </c>
      <c r="C130">
        <v>0.117767</v>
      </c>
      <c r="D130">
        <v>0.117188</v>
      </c>
      <c r="E130">
        <v>0.25119399999999997</v>
      </c>
    </row>
    <row r="131" spans="1:5" x14ac:dyDescent="0.2">
      <c r="A131">
        <v>129</v>
      </c>
      <c r="B131">
        <v>0.69967699999999999</v>
      </c>
      <c r="C131">
        <v>0.41278100000000001</v>
      </c>
      <c r="D131">
        <v>0.412109</v>
      </c>
      <c r="E131">
        <v>0.39895999999999998</v>
      </c>
    </row>
    <row r="132" spans="1:5" x14ac:dyDescent="0.2">
      <c r="A132">
        <v>130</v>
      </c>
      <c r="B132">
        <v>0.35012799999999999</v>
      </c>
      <c r="C132">
        <v>0.65216099999999999</v>
      </c>
      <c r="D132">
        <v>0.65136700000000003</v>
      </c>
      <c r="E132">
        <v>0.518818</v>
      </c>
    </row>
    <row r="133" spans="1:5" x14ac:dyDescent="0.2">
      <c r="A133">
        <v>131</v>
      </c>
      <c r="B133">
        <v>6.0999999999999997E-4</v>
      </c>
      <c r="C133">
        <v>0.35720800000000003</v>
      </c>
      <c r="D133">
        <v>0.35644500000000001</v>
      </c>
      <c r="E133">
        <v>0.37109999999999999</v>
      </c>
    </row>
    <row r="134" spans="1:5" x14ac:dyDescent="0.2">
      <c r="A134">
        <v>132</v>
      </c>
      <c r="B134">
        <v>0.35009800000000002</v>
      </c>
      <c r="C134">
        <v>0.118225</v>
      </c>
      <c r="D134">
        <v>0.11816400000000001</v>
      </c>
      <c r="E134">
        <v>0.251392</v>
      </c>
    </row>
    <row r="135" spans="1:5" x14ac:dyDescent="0.2">
      <c r="A135">
        <v>133</v>
      </c>
      <c r="B135">
        <v>0.69928000000000001</v>
      </c>
      <c r="C135">
        <v>0.41278100000000001</v>
      </c>
      <c r="D135">
        <v>0.412109</v>
      </c>
      <c r="E135">
        <v>0.39942499999999997</v>
      </c>
    </row>
    <row r="136" spans="1:5" x14ac:dyDescent="0.2">
      <c r="A136">
        <v>134</v>
      </c>
      <c r="B136">
        <v>0.34988399999999997</v>
      </c>
      <c r="C136">
        <v>0.65368700000000002</v>
      </c>
      <c r="D136">
        <v>0.65332000000000001</v>
      </c>
      <c r="E136">
        <v>0.51947500000000002</v>
      </c>
    </row>
    <row r="137" spans="1:5" x14ac:dyDescent="0.2">
      <c r="A137">
        <v>135</v>
      </c>
      <c r="B137">
        <v>9.2E-5</v>
      </c>
      <c r="C137">
        <v>0.35730000000000001</v>
      </c>
      <c r="D137">
        <v>0.35644500000000001</v>
      </c>
      <c r="E137">
        <v>0.37159500000000001</v>
      </c>
    </row>
    <row r="138" spans="1:5" x14ac:dyDescent="0.2">
      <c r="A138">
        <v>136</v>
      </c>
      <c r="B138">
        <v>0.35000599999999998</v>
      </c>
      <c r="C138">
        <v>0.11853</v>
      </c>
      <c r="D138">
        <v>0.11816400000000001</v>
      </c>
      <c r="E138">
        <v>0.25141799999999997</v>
      </c>
    </row>
    <row r="139" spans="1:5" x14ac:dyDescent="0.2">
      <c r="A139">
        <v>137</v>
      </c>
      <c r="B139">
        <v>0.69912700000000005</v>
      </c>
      <c r="C139">
        <v>0.41275000000000001</v>
      </c>
      <c r="D139">
        <v>0.412109</v>
      </c>
      <c r="E139">
        <v>0.39892300000000003</v>
      </c>
    </row>
    <row r="140" spans="1:5" x14ac:dyDescent="0.2">
      <c r="A140">
        <v>138</v>
      </c>
      <c r="B140">
        <v>0.349823</v>
      </c>
      <c r="C140">
        <v>0.65216099999999999</v>
      </c>
      <c r="D140">
        <v>0.65136700000000003</v>
      </c>
      <c r="E140">
        <v>0.51855399999999996</v>
      </c>
    </row>
    <row r="141" spans="1:5" x14ac:dyDescent="0.2">
      <c r="A141">
        <v>139</v>
      </c>
      <c r="B141">
        <v>3.0499999999999999E-4</v>
      </c>
      <c r="C141">
        <v>0.357178</v>
      </c>
      <c r="D141">
        <v>0.35644500000000001</v>
      </c>
      <c r="E141">
        <v>0.37041099999999999</v>
      </c>
    </row>
    <row r="142" spans="1:5" x14ac:dyDescent="0.2">
      <c r="A142">
        <v>140</v>
      </c>
      <c r="B142">
        <v>0.349823</v>
      </c>
      <c r="C142">
        <v>0.11770600000000001</v>
      </c>
      <c r="D142">
        <v>0.117188</v>
      </c>
      <c r="E142">
        <v>0.25019200000000003</v>
      </c>
    </row>
    <row r="143" spans="1:5" x14ac:dyDescent="0.2">
      <c r="A143">
        <v>141</v>
      </c>
      <c r="B143">
        <v>0.69937099999999996</v>
      </c>
      <c r="C143">
        <v>0.41275000000000001</v>
      </c>
      <c r="D143">
        <v>0.412109</v>
      </c>
      <c r="E143">
        <v>0.39801399999999998</v>
      </c>
    </row>
    <row r="144" spans="1:5" x14ac:dyDescent="0.2">
      <c r="A144">
        <v>142</v>
      </c>
      <c r="B144">
        <v>0.34988399999999997</v>
      </c>
      <c r="C144">
        <v>0.65170300000000003</v>
      </c>
      <c r="D144">
        <v>0.65136700000000003</v>
      </c>
      <c r="E144">
        <v>0.51833099999999999</v>
      </c>
    </row>
    <row r="145" spans="1:5" x14ac:dyDescent="0.2">
      <c r="A145">
        <v>143</v>
      </c>
      <c r="B145">
        <v>7.0200000000000004E-4</v>
      </c>
      <c r="C145">
        <v>0.357178</v>
      </c>
      <c r="D145">
        <v>0.35644500000000001</v>
      </c>
      <c r="E145">
        <v>0.37096099999999999</v>
      </c>
    </row>
    <row r="146" spans="1:5" x14ac:dyDescent="0.2">
      <c r="A146">
        <v>144</v>
      </c>
      <c r="B146">
        <v>0.35009800000000002</v>
      </c>
      <c r="C146">
        <v>0.116302</v>
      </c>
      <c r="D146">
        <v>0.11621099999999999</v>
      </c>
      <c r="E146">
        <v>0.251162</v>
      </c>
    </row>
    <row r="147" spans="1:5" x14ac:dyDescent="0.2">
      <c r="A147">
        <v>145</v>
      </c>
      <c r="B147">
        <v>0.69992100000000002</v>
      </c>
      <c r="C147">
        <v>0.412659</v>
      </c>
      <c r="D147">
        <v>0.412109</v>
      </c>
      <c r="E147">
        <v>0.39884900000000001</v>
      </c>
    </row>
    <row r="148" spans="1:5" x14ac:dyDescent="0.2">
      <c r="A148">
        <v>146</v>
      </c>
      <c r="B148">
        <v>0.34997600000000001</v>
      </c>
      <c r="C148">
        <v>0.65142800000000001</v>
      </c>
      <c r="D148">
        <v>0.65136700000000003</v>
      </c>
      <c r="E148">
        <v>0.51872600000000002</v>
      </c>
    </row>
    <row r="149" spans="1:5" x14ac:dyDescent="0.2">
      <c r="A149">
        <v>147</v>
      </c>
      <c r="B149">
        <v>8.5400000000000005E-4</v>
      </c>
      <c r="C149">
        <v>0.35720800000000003</v>
      </c>
      <c r="D149">
        <v>0.35644500000000001</v>
      </c>
      <c r="E149">
        <v>0.37107299999999999</v>
      </c>
    </row>
    <row r="150" spans="1:5" x14ac:dyDescent="0.2">
      <c r="A150">
        <v>148</v>
      </c>
      <c r="B150">
        <v>0.35012799999999999</v>
      </c>
      <c r="C150">
        <v>0.117828</v>
      </c>
      <c r="D150">
        <v>0.117188</v>
      </c>
      <c r="E150">
        <v>0.25137700000000002</v>
      </c>
    </row>
    <row r="151" spans="1:5" x14ac:dyDescent="0.2">
      <c r="A151">
        <v>149</v>
      </c>
      <c r="B151">
        <v>0.69964599999999999</v>
      </c>
      <c r="C151">
        <v>0.41278100000000001</v>
      </c>
      <c r="D151">
        <v>0.412109</v>
      </c>
      <c r="E151">
        <v>0.39940199999999998</v>
      </c>
    </row>
    <row r="152" spans="1:5" x14ac:dyDescent="0.2">
      <c r="A152">
        <v>150</v>
      </c>
      <c r="B152">
        <v>0.350159</v>
      </c>
      <c r="C152">
        <v>0.65231300000000003</v>
      </c>
      <c r="D152">
        <v>0.65136700000000003</v>
      </c>
      <c r="E152">
        <v>0.51951999999999998</v>
      </c>
    </row>
    <row r="153" spans="1:5" x14ac:dyDescent="0.2">
      <c r="A153">
        <v>151</v>
      </c>
      <c r="B153">
        <v>6.0999999999999997E-4</v>
      </c>
      <c r="C153">
        <v>0.35720800000000003</v>
      </c>
      <c r="D153">
        <v>0.35644500000000001</v>
      </c>
      <c r="E153">
        <v>0.37174600000000002</v>
      </c>
    </row>
    <row r="154" spans="1:5" x14ac:dyDescent="0.2">
      <c r="A154">
        <v>152</v>
      </c>
      <c r="B154">
        <v>0.35009800000000002</v>
      </c>
      <c r="C154">
        <v>0.118256</v>
      </c>
      <c r="D154">
        <v>0.11816400000000001</v>
      </c>
      <c r="E154">
        <v>0.251558</v>
      </c>
    </row>
    <row r="155" spans="1:5" x14ac:dyDescent="0.2">
      <c r="A155">
        <v>153</v>
      </c>
      <c r="B155">
        <v>0.69928000000000001</v>
      </c>
      <c r="C155">
        <v>0.41278100000000001</v>
      </c>
      <c r="D155">
        <v>0.412109</v>
      </c>
      <c r="E155">
        <v>0.39896399999999999</v>
      </c>
    </row>
    <row r="156" spans="1:5" x14ac:dyDescent="0.2">
      <c r="A156">
        <v>154</v>
      </c>
      <c r="B156">
        <v>0.34988399999999997</v>
      </c>
      <c r="C156">
        <v>0.65362500000000001</v>
      </c>
      <c r="D156">
        <v>0.65332000000000001</v>
      </c>
      <c r="E156">
        <v>0.518702</v>
      </c>
    </row>
    <row r="157" spans="1:5" x14ac:dyDescent="0.2">
      <c r="A157">
        <v>155</v>
      </c>
      <c r="B157">
        <v>1.83E-4</v>
      </c>
      <c r="C157">
        <v>0.35730000000000001</v>
      </c>
      <c r="D157">
        <v>0.35644500000000001</v>
      </c>
      <c r="E157">
        <v>0.37097400000000003</v>
      </c>
    </row>
    <row r="158" spans="1:5" x14ac:dyDescent="0.2">
      <c r="A158">
        <v>156</v>
      </c>
      <c r="B158">
        <v>0.34988399999999997</v>
      </c>
      <c r="C158">
        <v>0.118286</v>
      </c>
      <c r="D158">
        <v>0.11816400000000001</v>
      </c>
      <c r="E158">
        <v>0.25111</v>
      </c>
    </row>
    <row r="159" spans="1:5" x14ac:dyDescent="0.2">
      <c r="A159">
        <v>157</v>
      </c>
      <c r="B159">
        <v>0.69924900000000001</v>
      </c>
      <c r="C159">
        <v>0.41275000000000001</v>
      </c>
      <c r="D159">
        <v>0.412109</v>
      </c>
      <c r="E159">
        <v>0.39878599999999997</v>
      </c>
    </row>
    <row r="160" spans="1:5" x14ac:dyDescent="0.2">
      <c r="A160">
        <v>158</v>
      </c>
      <c r="B160">
        <v>0.349854</v>
      </c>
      <c r="C160">
        <v>0.65188599999999997</v>
      </c>
      <c r="D160">
        <v>0.65136700000000003</v>
      </c>
      <c r="E160">
        <v>0.51848899999999998</v>
      </c>
    </row>
    <row r="161" spans="1:5" x14ac:dyDescent="0.2">
      <c r="A161">
        <v>159</v>
      </c>
      <c r="B161">
        <v>6.4099999999999997E-4</v>
      </c>
      <c r="C161">
        <v>0.357178</v>
      </c>
      <c r="D161">
        <v>0.35644500000000001</v>
      </c>
      <c r="E161">
        <v>0.370479</v>
      </c>
    </row>
    <row r="162" spans="1:5" x14ac:dyDescent="0.2">
      <c r="A162">
        <v>160</v>
      </c>
      <c r="B162">
        <v>0.35003699999999999</v>
      </c>
      <c r="C162">
        <v>0.115845</v>
      </c>
      <c r="D162">
        <v>0.115234</v>
      </c>
      <c r="E162">
        <v>0.25037700000000002</v>
      </c>
    </row>
    <row r="163" spans="1:5" x14ac:dyDescent="0.2">
      <c r="A163">
        <v>161</v>
      </c>
      <c r="B163">
        <v>0.69976799999999995</v>
      </c>
      <c r="C163">
        <v>0.41268899999999997</v>
      </c>
      <c r="D163">
        <v>0.412109</v>
      </c>
      <c r="E163">
        <v>0.39815099999999998</v>
      </c>
    </row>
    <row r="164" spans="1:5" x14ac:dyDescent="0.2">
      <c r="A164">
        <v>162</v>
      </c>
      <c r="B164">
        <v>0.34994500000000001</v>
      </c>
      <c r="C164">
        <v>0.65145900000000001</v>
      </c>
      <c r="D164">
        <v>0.65136700000000003</v>
      </c>
      <c r="E164">
        <v>0.51832400000000001</v>
      </c>
    </row>
    <row r="165" spans="1:5" x14ac:dyDescent="0.2">
      <c r="A165">
        <v>163</v>
      </c>
      <c r="B165">
        <v>8.8500000000000004E-4</v>
      </c>
      <c r="C165">
        <v>0.35720800000000003</v>
      </c>
      <c r="D165">
        <v>0.35644500000000001</v>
      </c>
      <c r="E165">
        <v>0.37090899999999999</v>
      </c>
    </row>
    <row r="166" spans="1:5" x14ac:dyDescent="0.2">
      <c r="A166">
        <v>164</v>
      </c>
      <c r="B166">
        <v>0.350159</v>
      </c>
      <c r="C166">
        <v>0.117767</v>
      </c>
      <c r="D166">
        <v>0.117188</v>
      </c>
      <c r="E166">
        <v>0.25119399999999997</v>
      </c>
    </row>
    <row r="167" spans="1:5" x14ac:dyDescent="0.2">
      <c r="A167">
        <v>165</v>
      </c>
      <c r="B167">
        <v>0.69967699999999999</v>
      </c>
      <c r="C167">
        <v>0.41278100000000001</v>
      </c>
      <c r="D167">
        <v>0.412109</v>
      </c>
      <c r="E167">
        <v>0.398951</v>
      </c>
    </row>
    <row r="168" spans="1:5" x14ac:dyDescent="0.2">
      <c r="A168">
        <v>166</v>
      </c>
      <c r="B168">
        <v>0.35012799999999999</v>
      </c>
      <c r="C168">
        <v>0.65212999999999999</v>
      </c>
      <c r="D168">
        <v>0.65136700000000003</v>
      </c>
      <c r="E168">
        <v>0.51880199999999999</v>
      </c>
    </row>
    <row r="169" spans="1:5" x14ac:dyDescent="0.2">
      <c r="A169">
        <v>167</v>
      </c>
      <c r="B169">
        <v>6.4099999999999997E-4</v>
      </c>
      <c r="C169">
        <v>0.35720800000000003</v>
      </c>
      <c r="D169">
        <v>0.35644500000000001</v>
      </c>
      <c r="E169">
        <v>0.371087</v>
      </c>
    </row>
    <row r="170" spans="1:5" x14ac:dyDescent="0.2">
      <c r="A170">
        <v>168</v>
      </c>
      <c r="B170">
        <v>0.35009800000000002</v>
      </c>
      <c r="C170">
        <v>0.118225</v>
      </c>
      <c r="D170">
        <v>0.11816400000000001</v>
      </c>
      <c r="E170">
        <v>0.251392</v>
      </c>
    </row>
    <row r="171" spans="1:5" x14ac:dyDescent="0.2">
      <c r="A171">
        <v>169</v>
      </c>
      <c r="B171">
        <v>0.69928000000000001</v>
      </c>
      <c r="C171">
        <v>0.41278100000000001</v>
      </c>
      <c r="D171">
        <v>0.412109</v>
      </c>
      <c r="E171">
        <v>0.39943800000000002</v>
      </c>
    </row>
    <row r="172" spans="1:5" x14ac:dyDescent="0.2">
      <c r="A172">
        <v>170</v>
      </c>
      <c r="B172">
        <v>0.34988399999999997</v>
      </c>
      <c r="C172">
        <v>0.65371699999999999</v>
      </c>
      <c r="D172">
        <v>0.65332000000000001</v>
      </c>
      <c r="E172">
        <v>0.51949100000000004</v>
      </c>
    </row>
    <row r="173" spans="1:5" x14ac:dyDescent="0.2">
      <c r="A173">
        <v>171</v>
      </c>
      <c r="B173">
        <v>1.22E-4</v>
      </c>
      <c r="C173">
        <v>0.35730000000000001</v>
      </c>
      <c r="D173">
        <v>0.35644500000000001</v>
      </c>
      <c r="E173">
        <v>0.37160599999999999</v>
      </c>
    </row>
    <row r="174" spans="1:5" x14ac:dyDescent="0.2">
      <c r="A174">
        <v>172</v>
      </c>
      <c r="B174">
        <v>0.35000599999999998</v>
      </c>
      <c r="C174">
        <v>0.11853</v>
      </c>
      <c r="D174">
        <v>0.11816400000000001</v>
      </c>
      <c r="E174">
        <v>0.25143399999999999</v>
      </c>
    </row>
    <row r="175" spans="1:5" x14ac:dyDescent="0.2">
      <c r="A175">
        <v>173</v>
      </c>
      <c r="B175">
        <v>0.69912700000000005</v>
      </c>
      <c r="C175">
        <v>0.41275000000000001</v>
      </c>
      <c r="D175">
        <v>0.412109</v>
      </c>
      <c r="E175">
        <v>0.398947</v>
      </c>
    </row>
    <row r="176" spans="1:5" x14ac:dyDescent="0.2">
      <c r="A176">
        <v>174</v>
      </c>
      <c r="B176">
        <v>0.349823</v>
      </c>
      <c r="C176">
        <v>0.65216099999999999</v>
      </c>
      <c r="D176">
        <v>0.65136700000000003</v>
      </c>
      <c r="E176">
        <v>0.51856899999999995</v>
      </c>
    </row>
    <row r="177" spans="1:5" x14ac:dyDescent="0.2">
      <c r="A177">
        <v>175</v>
      </c>
      <c r="B177">
        <v>3.0499999999999999E-4</v>
      </c>
      <c r="C177">
        <v>0.357178</v>
      </c>
      <c r="D177">
        <v>0.35644500000000001</v>
      </c>
      <c r="E177">
        <v>0.37039699999999998</v>
      </c>
    </row>
    <row r="178" spans="1:5" x14ac:dyDescent="0.2">
      <c r="A178">
        <v>176</v>
      </c>
      <c r="B178">
        <v>0.349823</v>
      </c>
      <c r="C178">
        <v>0.11773699999999999</v>
      </c>
      <c r="D178">
        <v>0.117188</v>
      </c>
      <c r="E178">
        <v>0.25016100000000002</v>
      </c>
    </row>
    <row r="179" spans="1:5" x14ac:dyDescent="0.2">
      <c r="A179">
        <v>177</v>
      </c>
      <c r="B179">
        <v>0.69937099999999996</v>
      </c>
      <c r="C179">
        <v>0.41275000000000001</v>
      </c>
      <c r="D179">
        <v>0.412109</v>
      </c>
      <c r="E179">
        <v>0.39800200000000002</v>
      </c>
    </row>
    <row r="180" spans="1:5" x14ac:dyDescent="0.2">
      <c r="A180">
        <v>178</v>
      </c>
      <c r="B180">
        <v>0.34988399999999997</v>
      </c>
      <c r="C180">
        <v>0.65173300000000001</v>
      </c>
      <c r="D180">
        <v>0.65136700000000003</v>
      </c>
      <c r="E180">
        <v>0.51834599999999997</v>
      </c>
    </row>
    <row r="181" spans="1:5" x14ac:dyDescent="0.2">
      <c r="A181">
        <v>179</v>
      </c>
      <c r="B181">
        <v>7.0200000000000004E-4</v>
      </c>
      <c r="C181">
        <v>0.357178</v>
      </c>
      <c r="D181">
        <v>0.35644500000000001</v>
      </c>
      <c r="E181">
        <v>0.37097999999999998</v>
      </c>
    </row>
    <row r="182" spans="1:5" x14ac:dyDescent="0.2">
      <c r="A182">
        <v>180</v>
      </c>
      <c r="B182">
        <v>0.35009800000000002</v>
      </c>
      <c r="C182">
        <v>0.116302</v>
      </c>
      <c r="D182">
        <v>0.11621099999999999</v>
      </c>
      <c r="E182">
        <v>0.251162</v>
      </c>
    </row>
    <row r="183" spans="1:5" x14ac:dyDescent="0.2">
      <c r="A183">
        <v>181</v>
      </c>
      <c r="B183">
        <v>0.69992100000000002</v>
      </c>
      <c r="C183">
        <v>0.412659</v>
      </c>
      <c r="D183">
        <v>0.412109</v>
      </c>
      <c r="E183">
        <v>0.39883400000000002</v>
      </c>
    </row>
    <row r="184" spans="1:5" x14ac:dyDescent="0.2">
      <c r="A184">
        <v>182</v>
      </c>
      <c r="B184">
        <v>0.34997600000000001</v>
      </c>
      <c r="C184">
        <v>0.65142800000000001</v>
      </c>
      <c r="D184">
        <v>0.65136700000000003</v>
      </c>
      <c r="E184">
        <v>0.51871100000000003</v>
      </c>
    </row>
    <row r="185" spans="1:5" x14ac:dyDescent="0.2">
      <c r="A185">
        <v>183</v>
      </c>
      <c r="B185">
        <v>8.5400000000000005E-4</v>
      </c>
      <c r="C185">
        <v>0.35720800000000003</v>
      </c>
      <c r="D185">
        <v>0.35644500000000001</v>
      </c>
      <c r="E185">
        <v>0.371064</v>
      </c>
    </row>
    <row r="186" spans="1:5" x14ac:dyDescent="0.2">
      <c r="A186">
        <v>184</v>
      </c>
      <c r="B186">
        <v>0.350159</v>
      </c>
      <c r="C186">
        <v>0.117798</v>
      </c>
      <c r="D186">
        <v>0.117188</v>
      </c>
      <c r="E186">
        <v>0.25137700000000002</v>
      </c>
    </row>
    <row r="187" spans="1:5" x14ac:dyDescent="0.2">
      <c r="A187">
        <v>185</v>
      </c>
      <c r="B187">
        <v>0.69967699999999999</v>
      </c>
      <c r="C187">
        <v>0.41278100000000001</v>
      </c>
      <c r="D187">
        <v>0.412109</v>
      </c>
      <c r="E187">
        <v>0.39941199999999999</v>
      </c>
    </row>
    <row r="188" spans="1:5" x14ac:dyDescent="0.2">
      <c r="A188">
        <v>186</v>
      </c>
      <c r="B188">
        <v>0.350159</v>
      </c>
      <c r="C188">
        <v>0.65228299999999995</v>
      </c>
      <c r="D188">
        <v>0.65136700000000003</v>
      </c>
      <c r="E188">
        <v>0.519536</v>
      </c>
    </row>
    <row r="189" spans="1:5" x14ac:dyDescent="0.2">
      <c r="A189">
        <v>187</v>
      </c>
      <c r="B189">
        <v>6.0999999999999997E-4</v>
      </c>
      <c r="C189">
        <v>0.35720800000000003</v>
      </c>
      <c r="D189">
        <v>0.35644500000000001</v>
      </c>
      <c r="E189">
        <v>0.37175599999999998</v>
      </c>
    </row>
    <row r="190" spans="1:5" x14ac:dyDescent="0.2">
      <c r="A190">
        <v>188</v>
      </c>
      <c r="B190">
        <v>0.35009800000000002</v>
      </c>
      <c r="C190">
        <v>0.118256</v>
      </c>
      <c r="D190">
        <v>0.11816400000000001</v>
      </c>
      <c r="E190">
        <v>0.251558</v>
      </c>
    </row>
    <row r="191" spans="1:5" x14ac:dyDescent="0.2">
      <c r="A191">
        <v>189</v>
      </c>
      <c r="B191">
        <v>0.69928000000000001</v>
      </c>
      <c r="C191">
        <v>0.41278100000000001</v>
      </c>
      <c r="D191">
        <v>0.412109</v>
      </c>
      <c r="E191">
        <v>0.39895999999999998</v>
      </c>
    </row>
    <row r="192" spans="1:5" x14ac:dyDescent="0.2">
      <c r="A192">
        <v>190</v>
      </c>
      <c r="B192">
        <v>0.34988399999999997</v>
      </c>
      <c r="C192">
        <v>0.65362500000000001</v>
      </c>
      <c r="D192">
        <v>0.65332000000000001</v>
      </c>
      <c r="E192">
        <v>0.518702</v>
      </c>
    </row>
    <row r="193" spans="1:5" x14ac:dyDescent="0.2">
      <c r="A193">
        <v>191</v>
      </c>
      <c r="B193">
        <v>3.1000000000000001E-5</v>
      </c>
      <c r="C193">
        <v>0.35730000000000001</v>
      </c>
      <c r="D193">
        <v>0.35644500000000001</v>
      </c>
      <c r="E193">
        <v>0.37098199999999998</v>
      </c>
    </row>
    <row r="194" spans="1:5" x14ac:dyDescent="0.2">
      <c r="A194">
        <v>192</v>
      </c>
      <c r="B194">
        <v>0.35000599999999998</v>
      </c>
      <c r="C194">
        <v>0.11853</v>
      </c>
      <c r="D194">
        <v>0.11816400000000001</v>
      </c>
      <c r="E194">
        <v>0.25112499999999999</v>
      </c>
    </row>
    <row r="195" spans="1:5" x14ac:dyDescent="0.2">
      <c r="A195">
        <v>193</v>
      </c>
      <c r="B195">
        <v>0.69912700000000005</v>
      </c>
      <c r="C195">
        <v>0.41275000000000001</v>
      </c>
      <c r="D195">
        <v>0.412109</v>
      </c>
      <c r="E195">
        <v>0.39880399999999999</v>
      </c>
    </row>
    <row r="196" spans="1:5" x14ac:dyDescent="0.2">
      <c r="A196">
        <v>194</v>
      </c>
      <c r="B196">
        <v>0.349823</v>
      </c>
      <c r="C196">
        <v>0.65212999999999999</v>
      </c>
      <c r="D196">
        <v>0.65136700000000003</v>
      </c>
      <c r="E196">
        <v>0.51850399999999996</v>
      </c>
    </row>
    <row r="197" spans="1:5" x14ac:dyDescent="0.2">
      <c r="A197">
        <v>195</v>
      </c>
      <c r="B197">
        <v>3.3599999999999998E-4</v>
      </c>
      <c r="C197">
        <v>0.357178</v>
      </c>
      <c r="D197">
        <v>0.35644500000000001</v>
      </c>
      <c r="E197">
        <v>0.37048599999999998</v>
      </c>
    </row>
    <row r="198" spans="1:5" x14ac:dyDescent="0.2">
      <c r="A198">
        <v>196</v>
      </c>
      <c r="B198">
        <v>0.349823</v>
      </c>
      <c r="C198">
        <v>0.117645</v>
      </c>
      <c r="D198">
        <v>0.117188</v>
      </c>
      <c r="E198">
        <v>0.25037700000000002</v>
      </c>
    </row>
    <row r="199" spans="1:5" x14ac:dyDescent="0.2">
      <c r="A199">
        <v>197</v>
      </c>
      <c r="B199">
        <v>0.69937099999999996</v>
      </c>
      <c r="C199">
        <v>0.41275000000000001</v>
      </c>
      <c r="D199">
        <v>0.412109</v>
      </c>
      <c r="E199">
        <v>0.398146</v>
      </c>
    </row>
    <row r="200" spans="1:5" x14ac:dyDescent="0.2">
      <c r="A200">
        <v>198</v>
      </c>
      <c r="B200">
        <v>0.34988399999999997</v>
      </c>
      <c r="C200">
        <v>0.65170300000000003</v>
      </c>
      <c r="D200">
        <v>0.65136700000000003</v>
      </c>
      <c r="E200">
        <v>0.51832299999999998</v>
      </c>
    </row>
    <row r="201" spans="1:5" x14ac:dyDescent="0.2">
      <c r="A201">
        <v>199</v>
      </c>
      <c r="B201">
        <v>7.0200000000000004E-4</v>
      </c>
      <c r="C201">
        <v>0.357178</v>
      </c>
      <c r="D201">
        <v>0.35644500000000001</v>
      </c>
      <c r="E201">
        <v>0.37091200000000002</v>
      </c>
    </row>
    <row r="202" spans="1:5" x14ac:dyDescent="0.2">
      <c r="A202">
        <v>200</v>
      </c>
      <c r="B202">
        <v>0.34997600000000001</v>
      </c>
      <c r="C202">
        <v>0.115356</v>
      </c>
      <c r="D202">
        <v>0.115234</v>
      </c>
      <c r="E202">
        <v>0.25117899999999999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FF04-372B-D745-A502-7EF8D8D20C28}">
  <dimension ref="A1:U202"/>
  <sheetViews>
    <sheetView workbookViewId="0">
      <selection activeCell="U13" sqref="U13"/>
    </sheetView>
  </sheetViews>
  <sheetFormatPr baseColWidth="10" defaultColWidth="8.83203125" defaultRowHeight="15" x14ac:dyDescent="0.2"/>
  <cols>
    <col min="1" max="1" width="4.1640625" bestFit="1" customWidth="1"/>
    <col min="2" max="5" width="8.6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21" x14ac:dyDescent="0.2">
      <c r="A2">
        <v>0</v>
      </c>
      <c r="B2">
        <v>0</v>
      </c>
      <c r="C2">
        <v>0</v>
      </c>
      <c r="D2">
        <v>0</v>
      </c>
      <c r="E2">
        <v>0</v>
      </c>
      <c r="F2" s="2"/>
    </row>
    <row r="3" spans="1:21" x14ac:dyDescent="0.2">
      <c r="A3">
        <v>1</v>
      </c>
      <c r="B3">
        <v>0.59390299999999996</v>
      </c>
      <c r="C3">
        <v>0.252197</v>
      </c>
      <c r="D3">
        <v>0.25195299999999998</v>
      </c>
      <c r="E3">
        <v>0</v>
      </c>
    </row>
    <row r="4" spans="1:21" x14ac:dyDescent="0.2">
      <c r="A4">
        <v>2</v>
      </c>
      <c r="B4">
        <v>8.8500000000000004E-4</v>
      </c>
      <c r="C4">
        <v>0.42727700000000002</v>
      </c>
      <c r="D4">
        <v>0.42675800000000003</v>
      </c>
      <c r="E4">
        <f>0.000479</f>
        <v>4.7899999999999999E-4</v>
      </c>
    </row>
    <row r="5" spans="1:21" x14ac:dyDescent="0.2">
      <c r="A5">
        <v>3</v>
      </c>
      <c r="B5">
        <v>0.59396400000000005</v>
      </c>
      <c r="C5">
        <v>0.20419300000000001</v>
      </c>
      <c r="D5">
        <v>0.20410200000000001</v>
      </c>
      <c r="E5">
        <f>0.000812</f>
        <v>8.12E-4</v>
      </c>
    </row>
    <row r="6" spans="1:21" x14ac:dyDescent="0.2">
      <c r="A6">
        <v>4</v>
      </c>
      <c r="B6">
        <v>0.350159</v>
      </c>
      <c r="C6">
        <v>0.55127000000000004</v>
      </c>
      <c r="D6">
        <v>0.55078099999999997</v>
      </c>
      <c r="E6">
        <v>5.9599999999999996E-4</v>
      </c>
    </row>
    <row r="7" spans="1:21" x14ac:dyDescent="0.2">
      <c r="A7">
        <v>5</v>
      </c>
      <c r="B7">
        <v>0.10684200000000001</v>
      </c>
      <c r="C7">
        <v>0.32849099999999998</v>
      </c>
      <c r="D7">
        <v>0.328125</v>
      </c>
      <c r="E7">
        <v>6.1899999999999998E-4</v>
      </c>
    </row>
    <row r="8" spans="1:21" x14ac:dyDescent="0.2">
      <c r="A8">
        <v>6</v>
      </c>
      <c r="B8">
        <v>0.69976799999999995</v>
      </c>
      <c r="C8">
        <v>0.29940800000000001</v>
      </c>
      <c r="D8">
        <v>0.29882799999999998</v>
      </c>
      <c r="E8">
        <f>0.001896</f>
        <v>1.8959999999999999E-3</v>
      </c>
    </row>
    <row r="9" spans="1:21" x14ac:dyDescent="0.2">
      <c r="A9">
        <v>7</v>
      </c>
      <c r="B9">
        <v>0.10684200000000001</v>
      </c>
      <c r="C9">
        <v>0.56143200000000004</v>
      </c>
      <c r="D9">
        <v>0.56054700000000002</v>
      </c>
      <c r="E9">
        <f>0.001923</f>
        <v>1.923E-3</v>
      </c>
    </row>
    <row r="10" spans="1:21" x14ac:dyDescent="0.2">
      <c r="A10">
        <v>8</v>
      </c>
      <c r="B10">
        <v>0.35031099999999998</v>
      </c>
      <c r="C10">
        <v>0.22051999999999999</v>
      </c>
      <c r="D10">
        <v>0.21972700000000001</v>
      </c>
      <c r="E10">
        <v>2.5500000000000002E-3</v>
      </c>
    </row>
    <row r="11" spans="1:21" x14ac:dyDescent="0.2">
      <c r="A11">
        <v>9</v>
      </c>
      <c r="B11">
        <v>0.59722900000000001</v>
      </c>
      <c r="C11">
        <v>0.442963</v>
      </c>
      <c r="D11">
        <v>0.44238300000000003</v>
      </c>
      <c r="E11">
        <v>3.0219999999999999E-3</v>
      </c>
    </row>
    <row r="12" spans="1:21" x14ac:dyDescent="0.2">
      <c r="A12">
        <v>10</v>
      </c>
      <c r="B12">
        <v>5.1900000000000004E-4</v>
      </c>
      <c r="C12">
        <v>0.47119100000000003</v>
      </c>
      <c r="D12">
        <v>0.47070299999999998</v>
      </c>
      <c r="E12">
        <f>0.005337</f>
        <v>5.3369999999999997E-3</v>
      </c>
    </row>
    <row r="13" spans="1:21" x14ac:dyDescent="0.2">
      <c r="A13">
        <v>11</v>
      </c>
      <c r="B13">
        <v>0.59149200000000002</v>
      </c>
      <c r="C13">
        <v>0.21026600000000001</v>
      </c>
      <c r="D13">
        <v>0.20996100000000001</v>
      </c>
      <c r="E13">
        <f>0.005988</f>
        <v>5.9880000000000003E-3</v>
      </c>
    </row>
    <row r="14" spans="1:21" x14ac:dyDescent="0.2">
      <c r="A14">
        <v>12</v>
      </c>
      <c r="B14">
        <v>0.34957899999999997</v>
      </c>
      <c r="C14">
        <v>0.549377</v>
      </c>
      <c r="D14">
        <v>0.54882799999999998</v>
      </c>
      <c r="E14">
        <v>8.8730000000000007E-3</v>
      </c>
      <c r="U14" s="1"/>
    </row>
    <row r="15" spans="1:21" x14ac:dyDescent="0.2">
      <c r="A15">
        <v>13</v>
      </c>
      <c r="B15">
        <v>0.104828</v>
      </c>
      <c r="C15">
        <v>0.32772800000000002</v>
      </c>
      <c r="D15">
        <v>0.32714799999999999</v>
      </c>
      <c r="E15">
        <v>9.5879999999999993E-3</v>
      </c>
    </row>
    <row r="16" spans="1:21" x14ac:dyDescent="0.2">
      <c r="A16">
        <v>14</v>
      </c>
      <c r="B16">
        <v>0.69924900000000001</v>
      </c>
      <c r="C16">
        <v>0.29925499999999999</v>
      </c>
      <c r="D16">
        <v>0.29882799999999998</v>
      </c>
      <c r="E16">
        <f>0.018299</f>
        <v>1.8298999999999999E-2</v>
      </c>
    </row>
    <row r="17" spans="1:5" x14ac:dyDescent="0.2">
      <c r="A17">
        <v>15</v>
      </c>
      <c r="B17">
        <v>0.10907</v>
      </c>
      <c r="C17">
        <v>0.55972299999999997</v>
      </c>
      <c r="D17">
        <v>0.55957000000000001</v>
      </c>
      <c r="E17">
        <f>0.0213</f>
        <v>2.1299999999999999E-2</v>
      </c>
    </row>
    <row r="18" spans="1:5" x14ac:dyDescent="0.2">
      <c r="A18">
        <v>16</v>
      </c>
      <c r="B18">
        <v>0.35025000000000001</v>
      </c>
      <c r="C18">
        <v>0.22097800000000001</v>
      </c>
      <c r="D18">
        <v>0.22070300000000001</v>
      </c>
      <c r="E18">
        <v>6.5733E-2</v>
      </c>
    </row>
    <row r="19" spans="1:5" x14ac:dyDescent="0.2">
      <c r="A19">
        <v>17</v>
      </c>
      <c r="B19">
        <v>0.59652700000000003</v>
      </c>
      <c r="C19">
        <v>0.44284099999999998</v>
      </c>
      <c r="D19">
        <v>0.44238300000000003</v>
      </c>
      <c r="E19">
        <v>0.21981300000000001</v>
      </c>
    </row>
    <row r="20" spans="1:5" x14ac:dyDescent="0.2">
      <c r="A20">
        <v>18</v>
      </c>
      <c r="B20">
        <v>7.0200000000000004E-4</v>
      </c>
      <c r="C20">
        <v>0.470856</v>
      </c>
      <c r="D20">
        <v>0.47070299999999998</v>
      </c>
      <c r="E20">
        <v>0.34366799999999997</v>
      </c>
    </row>
    <row r="21" spans="1:5" x14ac:dyDescent="0.2">
      <c r="A21">
        <v>19</v>
      </c>
      <c r="B21">
        <v>0.59210200000000002</v>
      </c>
      <c r="C21">
        <v>0.20980799999999999</v>
      </c>
      <c r="D21">
        <v>0.208984</v>
      </c>
      <c r="E21">
        <v>0.38592599999999999</v>
      </c>
    </row>
    <row r="22" spans="1:5" x14ac:dyDescent="0.2">
      <c r="A22">
        <v>20</v>
      </c>
      <c r="B22">
        <v>0.34957899999999997</v>
      </c>
      <c r="C22">
        <v>0.54977399999999998</v>
      </c>
      <c r="D22">
        <v>0.54882799999999998</v>
      </c>
      <c r="E22">
        <v>0.38293300000000002</v>
      </c>
    </row>
    <row r="23" spans="1:5" x14ac:dyDescent="0.2">
      <c r="A23">
        <v>21</v>
      </c>
      <c r="B23">
        <v>0.104034</v>
      </c>
      <c r="C23">
        <v>0.32754499999999998</v>
      </c>
      <c r="D23">
        <v>0.32714799999999999</v>
      </c>
      <c r="E23">
        <v>0.381581</v>
      </c>
    </row>
    <row r="24" spans="1:5" x14ac:dyDescent="0.2">
      <c r="A24">
        <v>22</v>
      </c>
      <c r="B24">
        <v>0.69915799999999995</v>
      </c>
      <c r="C24">
        <v>0.29934699999999997</v>
      </c>
      <c r="D24">
        <v>0.29882799999999998</v>
      </c>
      <c r="E24">
        <v>0.38712400000000002</v>
      </c>
    </row>
    <row r="25" spans="1:5" x14ac:dyDescent="0.2">
      <c r="A25">
        <v>23</v>
      </c>
      <c r="B25">
        <v>0.109039</v>
      </c>
      <c r="C25">
        <v>0.55969199999999997</v>
      </c>
      <c r="D25">
        <v>0.55957000000000001</v>
      </c>
      <c r="E25">
        <v>0.38730900000000001</v>
      </c>
    </row>
    <row r="26" spans="1:5" x14ac:dyDescent="0.2">
      <c r="A26">
        <v>24</v>
      </c>
      <c r="B26">
        <v>0.35031099999999998</v>
      </c>
      <c r="C26">
        <v>0.22070300000000001</v>
      </c>
      <c r="D26">
        <v>0.22070300000000001</v>
      </c>
      <c r="E26">
        <v>0.38410499999999997</v>
      </c>
    </row>
    <row r="27" spans="1:5" x14ac:dyDescent="0.2">
      <c r="A27">
        <v>25</v>
      </c>
      <c r="B27">
        <v>0.59728999999999999</v>
      </c>
      <c r="C27">
        <v>0.44302399999999997</v>
      </c>
      <c r="D27">
        <v>0.44238300000000003</v>
      </c>
      <c r="E27">
        <v>0.38536500000000001</v>
      </c>
    </row>
    <row r="28" spans="1:5" x14ac:dyDescent="0.2">
      <c r="A28">
        <v>26</v>
      </c>
      <c r="B28">
        <v>5.4900000000000001E-4</v>
      </c>
      <c r="C28">
        <v>0.47119100000000003</v>
      </c>
      <c r="D28">
        <v>0.47070299999999998</v>
      </c>
      <c r="E28">
        <v>0.38760600000000001</v>
      </c>
    </row>
    <row r="29" spans="1:5" x14ac:dyDescent="0.2">
      <c r="A29">
        <v>27</v>
      </c>
      <c r="B29">
        <v>0.591553</v>
      </c>
      <c r="C29">
        <v>0.21023600000000001</v>
      </c>
      <c r="D29">
        <v>0.20996100000000001</v>
      </c>
      <c r="E29">
        <v>0.38683400000000001</v>
      </c>
    </row>
    <row r="30" spans="1:5" x14ac:dyDescent="0.2">
      <c r="A30">
        <v>28</v>
      </c>
      <c r="B30">
        <v>0.34957899999999997</v>
      </c>
      <c r="C30">
        <v>0.54943799999999998</v>
      </c>
      <c r="D30">
        <v>0.54882799999999998</v>
      </c>
      <c r="E30">
        <v>0.385355</v>
      </c>
    </row>
    <row r="31" spans="1:5" x14ac:dyDescent="0.2">
      <c r="A31">
        <v>29</v>
      </c>
      <c r="B31">
        <v>0.10470599999999999</v>
      </c>
      <c r="C31">
        <v>0.32769799999999999</v>
      </c>
      <c r="D31">
        <v>0.32714799999999999</v>
      </c>
      <c r="E31">
        <v>0.38402999999999998</v>
      </c>
    </row>
    <row r="32" spans="1:5" x14ac:dyDescent="0.2">
      <c r="A32">
        <v>30</v>
      </c>
      <c r="B32">
        <v>0.69921900000000003</v>
      </c>
      <c r="C32">
        <v>0.299286</v>
      </c>
      <c r="D32">
        <v>0.29882799999999998</v>
      </c>
      <c r="E32">
        <v>0.38375599999999999</v>
      </c>
    </row>
    <row r="33" spans="1:5" x14ac:dyDescent="0.2">
      <c r="A33">
        <v>31</v>
      </c>
      <c r="B33">
        <v>0.10907</v>
      </c>
      <c r="C33">
        <v>0.55972299999999997</v>
      </c>
      <c r="D33">
        <v>0.55957000000000001</v>
      </c>
      <c r="E33">
        <v>0.38458100000000001</v>
      </c>
    </row>
    <row r="34" spans="1:5" x14ac:dyDescent="0.2">
      <c r="A34">
        <v>32</v>
      </c>
      <c r="B34">
        <v>0.35028100000000001</v>
      </c>
      <c r="C34">
        <v>0.220947</v>
      </c>
      <c r="D34">
        <v>0.22070300000000001</v>
      </c>
      <c r="E34">
        <v>0.38525100000000001</v>
      </c>
    </row>
    <row r="35" spans="1:5" x14ac:dyDescent="0.2">
      <c r="A35">
        <v>33</v>
      </c>
      <c r="B35">
        <v>0.59664899999999998</v>
      </c>
      <c r="C35">
        <v>0.44287100000000001</v>
      </c>
      <c r="D35">
        <v>0.44238300000000003</v>
      </c>
      <c r="E35">
        <v>0.38637199999999999</v>
      </c>
    </row>
    <row r="36" spans="1:5" x14ac:dyDescent="0.2">
      <c r="A36">
        <v>34</v>
      </c>
      <c r="B36">
        <v>3.97E-4</v>
      </c>
      <c r="C36">
        <v>0.47122199999999997</v>
      </c>
      <c r="D36">
        <v>0.47070299999999998</v>
      </c>
      <c r="E36">
        <v>0.38654899999999998</v>
      </c>
    </row>
    <row r="37" spans="1:5" x14ac:dyDescent="0.2">
      <c r="A37">
        <v>35</v>
      </c>
      <c r="B37">
        <v>0.59118700000000002</v>
      </c>
      <c r="C37">
        <v>0.210449</v>
      </c>
      <c r="D37">
        <v>0.20996100000000001</v>
      </c>
      <c r="E37">
        <v>0.3856</v>
      </c>
    </row>
    <row r="38" spans="1:5" x14ac:dyDescent="0.2">
      <c r="A38">
        <v>36</v>
      </c>
      <c r="B38">
        <v>0.349609</v>
      </c>
      <c r="C38">
        <v>0.54913299999999998</v>
      </c>
      <c r="D38">
        <v>0.54882799999999998</v>
      </c>
      <c r="E38">
        <v>0.38539800000000002</v>
      </c>
    </row>
    <row r="39" spans="1:5" x14ac:dyDescent="0.2">
      <c r="A39">
        <v>37</v>
      </c>
      <c r="B39">
        <v>0.103516</v>
      </c>
      <c r="C39">
        <v>0.327179</v>
      </c>
      <c r="D39">
        <v>0.32714799999999999</v>
      </c>
      <c r="E39">
        <v>0.384106</v>
      </c>
    </row>
    <row r="40" spans="1:5" x14ac:dyDescent="0.2">
      <c r="A40">
        <v>38</v>
      </c>
      <c r="B40">
        <v>0.69909699999999997</v>
      </c>
      <c r="C40">
        <v>0.29931600000000003</v>
      </c>
      <c r="D40">
        <v>0.29882799999999998</v>
      </c>
      <c r="E40">
        <v>0.38344</v>
      </c>
    </row>
    <row r="41" spans="1:5" x14ac:dyDescent="0.2">
      <c r="A41">
        <v>39</v>
      </c>
      <c r="B41">
        <v>0.10900899999999999</v>
      </c>
      <c r="C41">
        <v>0.55972299999999997</v>
      </c>
      <c r="D41">
        <v>0.55957000000000001</v>
      </c>
      <c r="E41">
        <v>0.384158</v>
      </c>
    </row>
    <row r="42" spans="1:5" x14ac:dyDescent="0.2">
      <c r="A42">
        <v>40</v>
      </c>
      <c r="B42">
        <v>0.35031099999999998</v>
      </c>
      <c r="C42">
        <v>0.220612</v>
      </c>
      <c r="D42">
        <v>0.21972700000000001</v>
      </c>
      <c r="E42">
        <v>0.38475900000000002</v>
      </c>
    </row>
    <row r="43" spans="1:5" x14ac:dyDescent="0.2">
      <c r="A43">
        <v>41</v>
      </c>
      <c r="B43">
        <v>0.59741200000000005</v>
      </c>
      <c r="C43">
        <v>0.44302399999999997</v>
      </c>
      <c r="D43">
        <v>0.44238300000000003</v>
      </c>
      <c r="E43">
        <v>0.38644800000000001</v>
      </c>
    </row>
    <row r="44" spans="1:5" x14ac:dyDescent="0.2">
      <c r="A44">
        <v>42</v>
      </c>
      <c r="B44">
        <v>5.8E-4</v>
      </c>
      <c r="C44">
        <v>0.471161</v>
      </c>
      <c r="D44">
        <v>0.47070299999999998</v>
      </c>
      <c r="E44">
        <v>0.38691300000000001</v>
      </c>
    </row>
    <row r="45" spans="1:5" x14ac:dyDescent="0.2">
      <c r="A45">
        <v>43</v>
      </c>
      <c r="B45">
        <v>0.59164399999999995</v>
      </c>
      <c r="C45">
        <v>0.210175</v>
      </c>
      <c r="D45">
        <v>0.20996100000000001</v>
      </c>
      <c r="E45">
        <v>0.38583899999999999</v>
      </c>
    </row>
    <row r="46" spans="1:5" x14ac:dyDescent="0.2">
      <c r="A46">
        <v>44</v>
      </c>
      <c r="B46">
        <v>0.34957899999999997</v>
      </c>
      <c r="C46">
        <v>0.54949999999999999</v>
      </c>
      <c r="D46">
        <v>0.54882799999999998</v>
      </c>
      <c r="E46">
        <v>0.38536300000000001</v>
      </c>
    </row>
    <row r="47" spans="1:5" x14ac:dyDescent="0.2">
      <c r="A47">
        <v>45</v>
      </c>
      <c r="B47">
        <v>0.104462</v>
      </c>
      <c r="C47">
        <v>0.32766699999999999</v>
      </c>
      <c r="D47">
        <v>0.32714799999999999</v>
      </c>
      <c r="E47">
        <v>0.38400699999999999</v>
      </c>
    </row>
    <row r="48" spans="1:5" x14ac:dyDescent="0.2">
      <c r="A48">
        <v>46</v>
      </c>
      <c r="B48">
        <v>0.69918800000000003</v>
      </c>
      <c r="C48">
        <v>0.299286</v>
      </c>
      <c r="D48">
        <v>0.29882799999999998</v>
      </c>
      <c r="E48">
        <v>0.38347700000000001</v>
      </c>
    </row>
    <row r="49" spans="1:5" x14ac:dyDescent="0.2">
      <c r="A49">
        <v>47</v>
      </c>
      <c r="B49">
        <v>0.10907</v>
      </c>
      <c r="C49">
        <v>0.55972299999999997</v>
      </c>
      <c r="D49">
        <v>0.55957000000000001</v>
      </c>
      <c r="E49">
        <v>0.38426300000000002</v>
      </c>
    </row>
    <row r="50" spans="1:5" x14ac:dyDescent="0.2">
      <c r="A50">
        <v>48</v>
      </c>
      <c r="B50">
        <v>0.35028100000000001</v>
      </c>
      <c r="C50">
        <v>0.220856</v>
      </c>
      <c r="D50">
        <v>0.22070300000000001</v>
      </c>
      <c r="E50">
        <v>0.38480300000000001</v>
      </c>
    </row>
    <row r="51" spans="1:5" x14ac:dyDescent="0.2">
      <c r="A51">
        <v>49</v>
      </c>
      <c r="B51">
        <v>0.59689300000000001</v>
      </c>
      <c r="C51">
        <v>0.44293199999999999</v>
      </c>
      <c r="D51">
        <v>0.44238300000000003</v>
      </c>
      <c r="E51">
        <v>0.38647100000000001</v>
      </c>
    </row>
    <row r="52" spans="1:5" x14ac:dyDescent="0.2">
      <c r="A52">
        <v>50</v>
      </c>
      <c r="B52">
        <v>4.5800000000000002E-4</v>
      </c>
      <c r="C52">
        <v>0.47122199999999997</v>
      </c>
      <c r="D52">
        <v>0.47070299999999998</v>
      </c>
      <c r="E52">
        <v>0.38698199999999999</v>
      </c>
    </row>
    <row r="53" spans="1:5" x14ac:dyDescent="0.2">
      <c r="A53">
        <v>51</v>
      </c>
      <c r="B53">
        <v>0.59127799999999997</v>
      </c>
      <c r="C53">
        <v>0.21038799999999999</v>
      </c>
      <c r="D53">
        <v>0.20996100000000001</v>
      </c>
      <c r="E53">
        <v>0.38583800000000001</v>
      </c>
    </row>
    <row r="54" spans="1:5" x14ac:dyDescent="0.2">
      <c r="A54">
        <v>52</v>
      </c>
      <c r="B54">
        <v>0.349609</v>
      </c>
      <c r="C54">
        <v>0.54922499999999996</v>
      </c>
      <c r="D54">
        <v>0.54882799999999998</v>
      </c>
      <c r="E54">
        <v>0.385154</v>
      </c>
    </row>
    <row r="55" spans="1:5" x14ac:dyDescent="0.2">
      <c r="A55">
        <v>53</v>
      </c>
      <c r="B55">
        <v>0.10516399999999999</v>
      </c>
      <c r="C55">
        <v>0.32782</v>
      </c>
      <c r="D55">
        <v>0.32714799999999999</v>
      </c>
      <c r="E55">
        <v>0.38368000000000002</v>
      </c>
    </row>
    <row r="56" spans="1:5" x14ac:dyDescent="0.2">
      <c r="A56">
        <v>54</v>
      </c>
      <c r="B56">
        <v>0.69928000000000001</v>
      </c>
      <c r="C56">
        <v>0.29922500000000002</v>
      </c>
      <c r="D56">
        <v>0.29882799999999998</v>
      </c>
      <c r="E56">
        <v>0.38325700000000001</v>
      </c>
    </row>
    <row r="57" spans="1:5" x14ac:dyDescent="0.2">
      <c r="A57">
        <v>55</v>
      </c>
      <c r="B57">
        <v>0.10775800000000001</v>
      </c>
      <c r="C57">
        <v>0.56051600000000001</v>
      </c>
      <c r="D57">
        <v>0.55957000000000001</v>
      </c>
      <c r="E57">
        <v>0.38422200000000001</v>
      </c>
    </row>
    <row r="58" spans="1:5" x14ac:dyDescent="0.2">
      <c r="A58">
        <v>56</v>
      </c>
      <c r="B58">
        <v>0.35034199999999999</v>
      </c>
      <c r="C58">
        <v>0.220245</v>
      </c>
      <c r="D58">
        <v>0.21972700000000001</v>
      </c>
      <c r="E58">
        <v>0.384797</v>
      </c>
    </row>
    <row r="59" spans="1:5" x14ac:dyDescent="0.2">
      <c r="A59">
        <v>57</v>
      </c>
      <c r="B59">
        <v>0.59698499999999999</v>
      </c>
      <c r="C59">
        <v>0.44287100000000001</v>
      </c>
      <c r="D59">
        <v>0.44238300000000003</v>
      </c>
      <c r="E59">
        <v>0.38636500000000001</v>
      </c>
    </row>
    <row r="60" spans="1:5" x14ac:dyDescent="0.2">
      <c r="A60">
        <v>58</v>
      </c>
      <c r="B60">
        <v>6.0999999999999997E-4</v>
      </c>
      <c r="C60">
        <v>0.47112999999999999</v>
      </c>
      <c r="D60">
        <v>0.47070299999999998</v>
      </c>
      <c r="E60">
        <v>0.38683699999999999</v>
      </c>
    </row>
    <row r="61" spans="1:5" x14ac:dyDescent="0.2">
      <c r="A61">
        <v>59</v>
      </c>
      <c r="B61">
        <v>0.59179700000000002</v>
      </c>
      <c r="C61">
        <v>0.21008299999999999</v>
      </c>
      <c r="D61">
        <v>0.20996100000000001</v>
      </c>
      <c r="E61">
        <v>0.38584600000000002</v>
      </c>
    </row>
    <row r="62" spans="1:5" x14ac:dyDescent="0.2">
      <c r="A62">
        <v>60</v>
      </c>
      <c r="B62">
        <v>0.34957899999999997</v>
      </c>
      <c r="C62">
        <v>0.54959100000000005</v>
      </c>
      <c r="D62">
        <v>0.54882799999999998</v>
      </c>
      <c r="E62">
        <v>0.38539499999999999</v>
      </c>
    </row>
    <row r="63" spans="1:5" x14ac:dyDescent="0.2">
      <c r="A63">
        <v>61</v>
      </c>
      <c r="B63">
        <v>0.104309</v>
      </c>
      <c r="C63">
        <v>0.32760600000000001</v>
      </c>
      <c r="D63">
        <v>0.32714799999999999</v>
      </c>
      <c r="E63">
        <v>0.38400499999999999</v>
      </c>
    </row>
    <row r="64" spans="1:5" x14ac:dyDescent="0.2">
      <c r="A64">
        <v>62</v>
      </c>
      <c r="B64">
        <v>0.69918800000000003</v>
      </c>
      <c r="C64">
        <v>0.29931600000000003</v>
      </c>
      <c r="D64">
        <v>0.29882799999999998</v>
      </c>
      <c r="E64">
        <v>0.38344800000000001</v>
      </c>
    </row>
    <row r="65" spans="1:5" x14ac:dyDescent="0.2">
      <c r="A65">
        <v>63</v>
      </c>
      <c r="B65">
        <v>0.10907</v>
      </c>
      <c r="C65">
        <v>0.55969199999999997</v>
      </c>
      <c r="D65">
        <v>0.55957000000000001</v>
      </c>
      <c r="E65">
        <v>0.384237</v>
      </c>
    </row>
    <row r="66" spans="1:5" x14ac:dyDescent="0.2">
      <c r="A66">
        <v>64</v>
      </c>
      <c r="B66">
        <v>0.35031099999999998</v>
      </c>
      <c r="C66">
        <v>0.22076399999999999</v>
      </c>
      <c r="D66">
        <v>0.22070300000000001</v>
      </c>
      <c r="E66">
        <v>0.38479600000000003</v>
      </c>
    </row>
    <row r="67" spans="1:5" x14ac:dyDescent="0.2">
      <c r="A67">
        <v>65</v>
      </c>
      <c r="B67">
        <v>0.59713700000000003</v>
      </c>
      <c r="C67">
        <v>0.442963</v>
      </c>
      <c r="D67">
        <v>0.44238300000000003</v>
      </c>
      <c r="E67">
        <v>0.38646799999999998</v>
      </c>
    </row>
    <row r="68" spans="1:5" x14ac:dyDescent="0.2">
      <c r="A68">
        <v>66</v>
      </c>
      <c r="B68">
        <v>4.8799999999999999E-4</v>
      </c>
      <c r="C68">
        <v>0.47119100000000003</v>
      </c>
      <c r="D68">
        <v>0.47070299999999998</v>
      </c>
      <c r="E68">
        <v>0.38696000000000003</v>
      </c>
    </row>
    <row r="69" spans="1:5" x14ac:dyDescent="0.2">
      <c r="A69">
        <v>67</v>
      </c>
      <c r="B69">
        <v>0.59140000000000004</v>
      </c>
      <c r="C69">
        <v>0.21032699999999999</v>
      </c>
      <c r="D69">
        <v>0.20996100000000001</v>
      </c>
      <c r="E69">
        <v>0.38583699999999999</v>
      </c>
    </row>
    <row r="70" spans="1:5" x14ac:dyDescent="0.2">
      <c r="A70">
        <v>68</v>
      </c>
      <c r="B70">
        <v>0.34957899999999997</v>
      </c>
      <c r="C70">
        <v>0.54931600000000003</v>
      </c>
      <c r="D70">
        <v>0.54882799999999998</v>
      </c>
      <c r="E70">
        <v>0.385295</v>
      </c>
    </row>
    <row r="71" spans="1:5" x14ac:dyDescent="0.2">
      <c r="A71">
        <v>69</v>
      </c>
      <c r="B71">
        <v>0.10495</v>
      </c>
      <c r="C71">
        <v>0.32775900000000002</v>
      </c>
      <c r="D71">
        <v>0.32714799999999999</v>
      </c>
      <c r="E71">
        <v>0.38402999999999998</v>
      </c>
    </row>
    <row r="72" spans="1:5" x14ac:dyDescent="0.2">
      <c r="A72">
        <v>70</v>
      </c>
      <c r="B72">
        <v>0.69924900000000001</v>
      </c>
      <c r="C72">
        <v>0.29925499999999999</v>
      </c>
      <c r="D72">
        <v>0.29882799999999998</v>
      </c>
      <c r="E72">
        <v>0.383685</v>
      </c>
    </row>
    <row r="73" spans="1:5" x14ac:dyDescent="0.2">
      <c r="A73">
        <v>71</v>
      </c>
      <c r="B73">
        <v>0.10907</v>
      </c>
      <c r="C73">
        <v>0.55972299999999997</v>
      </c>
      <c r="D73">
        <v>0.55957000000000001</v>
      </c>
      <c r="E73">
        <v>0.38447399999999998</v>
      </c>
    </row>
    <row r="74" spans="1:5" x14ac:dyDescent="0.2">
      <c r="A74">
        <v>72</v>
      </c>
      <c r="B74">
        <v>0.35025000000000001</v>
      </c>
      <c r="C74">
        <v>0.22100800000000001</v>
      </c>
      <c r="D74">
        <v>0.22070300000000001</v>
      </c>
      <c r="E74">
        <v>0.38475700000000002</v>
      </c>
    </row>
    <row r="75" spans="1:5" x14ac:dyDescent="0.2">
      <c r="A75">
        <v>73</v>
      </c>
      <c r="B75">
        <v>0.59640499999999996</v>
      </c>
      <c r="C75">
        <v>0.44280999999999998</v>
      </c>
      <c r="D75">
        <v>0.44238300000000003</v>
      </c>
      <c r="E75">
        <v>0.38616800000000001</v>
      </c>
    </row>
    <row r="76" spans="1:5" x14ac:dyDescent="0.2">
      <c r="A76">
        <v>74</v>
      </c>
      <c r="B76">
        <v>7.0200000000000004E-4</v>
      </c>
      <c r="C76">
        <v>0.47082499999999999</v>
      </c>
      <c r="D76">
        <v>0.47070299999999998</v>
      </c>
      <c r="E76">
        <v>0.38670199999999999</v>
      </c>
    </row>
    <row r="77" spans="1:5" x14ac:dyDescent="0.2">
      <c r="A77">
        <v>75</v>
      </c>
      <c r="B77">
        <v>0.59207200000000004</v>
      </c>
      <c r="C77">
        <v>0.20980799999999999</v>
      </c>
      <c r="D77">
        <v>0.208984</v>
      </c>
      <c r="E77">
        <v>0.385847</v>
      </c>
    </row>
    <row r="78" spans="1:5" x14ac:dyDescent="0.2">
      <c r="A78">
        <v>76</v>
      </c>
      <c r="B78">
        <v>0.34957899999999997</v>
      </c>
      <c r="C78">
        <v>0.54977399999999998</v>
      </c>
      <c r="D78">
        <v>0.54882799999999998</v>
      </c>
      <c r="E78">
        <v>0.38544</v>
      </c>
    </row>
    <row r="79" spans="1:5" x14ac:dyDescent="0.2">
      <c r="A79">
        <v>77</v>
      </c>
      <c r="B79">
        <v>0.104034</v>
      </c>
      <c r="C79">
        <v>0.32754499999999998</v>
      </c>
      <c r="D79">
        <v>0.32714799999999999</v>
      </c>
      <c r="E79">
        <v>0.38399800000000001</v>
      </c>
    </row>
    <row r="80" spans="1:5" x14ac:dyDescent="0.2">
      <c r="A80">
        <v>78</v>
      </c>
      <c r="B80">
        <v>0.69915799999999995</v>
      </c>
      <c r="C80">
        <v>0.29934699999999997</v>
      </c>
      <c r="D80">
        <v>0.29882799999999998</v>
      </c>
      <c r="E80">
        <v>0.38340600000000002</v>
      </c>
    </row>
    <row r="81" spans="1:5" x14ac:dyDescent="0.2">
      <c r="A81">
        <v>79</v>
      </c>
      <c r="B81">
        <v>0.109039</v>
      </c>
      <c r="C81">
        <v>0.55969199999999997</v>
      </c>
      <c r="D81">
        <v>0.55957000000000001</v>
      </c>
      <c r="E81">
        <v>0.38422299999999998</v>
      </c>
    </row>
    <row r="82" spans="1:5" x14ac:dyDescent="0.2">
      <c r="A82">
        <v>80</v>
      </c>
      <c r="B82">
        <v>0.35031099999999998</v>
      </c>
      <c r="C82">
        <v>0.22070300000000001</v>
      </c>
      <c r="D82">
        <v>0.22070300000000001</v>
      </c>
      <c r="E82">
        <v>0.38478899999999999</v>
      </c>
    </row>
    <row r="83" spans="1:5" x14ac:dyDescent="0.2">
      <c r="A83">
        <v>81</v>
      </c>
      <c r="B83">
        <v>0.59728999999999999</v>
      </c>
      <c r="C83">
        <v>0.44302399999999997</v>
      </c>
      <c r="D83">
        <v>0.44238300000000003</v>
      </c>
      <c r="E83">
        <v>0.386407</v>
      </c>
    </row>
    <row r="84" spans="1:5" x14ac:dyDescent="0.2">
      <c r="A84">
        <v>82</v>
      </c>
      <c r="B84">
        <v>5.4900000000000001E-4</v>
      </c>
      <c r="C84">
        <v>0.47119100000000003</v>
      </c>
      <c r="D84">
        <v>0.47070299999999998</v>
      </c>
      <c r="E84">
        <v>0.38689400000000002</v>
      </c>
    </row>
    <row r="85" spans="1:5" x14ac:dyDescent="0.2">
      <c r="A85">
        <v>83</v>
      </c>
      <c r="B85">
        <v>0.591553</v>
      </c>
      <c r="C85">
        <v>0.21023600000000001</v>
      </c>
      <c r="D85">
        <v>0.20996100000000001</v>
      </c>
      <c r="E85">
        <v>0.385882</v>
      </c>
    </row>
    <row r="86" spans="1:5" x14ac:dyDescent="0.2">
      <c r="A86">
        <v>84</v>
      </c>
      <c r="B86">
        <v>0.34957899999999997</v>
      </c>
      <c r="C86">
        <v>0.54940800000000001</v>
      </c>
      <c r="D86">
        <v>0.54882799999999998</v>
      </c>
      <c r="E86">
        <v>0.38538299999999998</v>
      </c>
    </row>
    <row r="87" spans="1:5" x14ac:dyDescent="0.2">
      <c r="A87">
        <v>85</v>
      </c>
      <c r="B87">
        <v>0.10470599999999999</v>
      </c>
      <c r="C87">
        <v>0.32769799999999999</v>
      </c>
      <c r="D87">
        <v>0.32714799999999999</v>
      </c>
      <c r="E87">
        <v>0.38394099999999998</v>
      </c>
    </row>
    <row r="88" spans="1:5" x14ac:dyDescent="0.2">
      <c r="A88">
        <v>86</v>
      </c>
      <c r="B88">
        <v>0.69921900000000003</v>
      </c>
      <c r="C88">
        <v>0.299286</v>
      </c>
      <c r="D88">
        <v>0.29882799999999998</v>
      </c>
      <c r="E88">
        <v>0.38342900000000002</v>
      </c>
    </row>
    <row r="89" spans="1:5" x14ac:dyDescent="0.2">
      <c r="A89">
        <v>87</v>
      </c>
      <c r="B89">
        <v>0.10907</v>
      </c>
      <c r="C89">
        <v>0.55972299999999997</v>
      </c>
      <c r="D89">
        <v>0.55957000000000001</v>
      </c>
      <c r="E89">
        <v>0.384357</v>
      </c>
    </row>
    <row r="90" spans="1:5" x14ac:dyDescent="0.2">
      <c r="A90">
        <v>88</v>
      </c>
      <c r="B90">
        <v>0.35028100000000001</v>
      </c>
      <c r="C90">
        <v>0.220947</v>
      </c>
      <c r="D90">
        <v>0.22070300000000001</v>
      </c>
      <c r="E90">
        <v>0.38489699999999999</v>
      </c>
    </row>
    <row r="91" spans="1:5" x14ac:dyDescent="0.2">
      <c r="A91">
        <v>89</v>
      </c>
      <c r="B91">
        <v>0.59661900000000001</v>
      </c>
      <c r="C91">
        <v>0.44287100000000001</v>
      </c>
      <c r="D91">
        <v>0.44238300000000003</v>
      </c>
      <c r="E91">
        <v>0.386268</v>
      </c>
    </row>
    <row r="92" spans="1:5" x14ac:dyDescent="0.2">
      <c r="A92">
        <v>90</v>
      </c>
      <c r="B92">
        <v>3.97E-4</v>
      </c>
      <c r="C92">
        <v>0.47122199999999997</v>
      </c>
      <c r="D92">
        <v>0.47070299999999998</v>
      </c>
      <c r="E92">
        <v>0.38652399999999998</v>
      </c>
    </row>
    <row r="93" spans="1:5" x14ac:dyDescent="0.2">
      <c r="A93">
        <v>91</v>
      </c>
      <c r="B93">
        <v>0.59115600000000001</v>
      </c>
      <c r="C93">
        <v>0.210449</v>
      </c>
      <c r="D93">
        <v>0.20996100000000001</v>
      </c>
      <c r="E93">
        <v>0.38558999999999999</v>
      </c>
    </row>
    <row r="94" spans="1:5" x14ac:dyDescent="0.2">
      <c r="A94">
        <v>92</v>
      </c>
      <c r="B94">
        <v>0.349609</v>
      </c>
      <c r="C94">
        <v>0.54913299999999998</v>
      </c>
      <c r="D94">
        <v>0.54882799999999998</v>
      </c>
      <c r="E94">
        <v>0.38539600000000002</v>
      </c>
    </row>
    <row r="95" spans="1:5" x14ac:dyDescent="0.2">
      <c r="A95">
        <v>93</v>
      </c>
      <c r="B95">
        <v>0.103546</v>
      </c>
      <c r="C95">
        <v>0.32720900000000003</v>
      </c>
      <c r="D95">
        <v>0.32714799999999999</v>
      </c>
      <c r="E95">
        <v>0.38411099999999998</v>
      </c>
    </row>
    <row r="96" spans="1:5" x14ac:dyDescent="0.2">
      <c r="A96">
        <v>94</v>
      </c>
      <c r="B96">
        <v>0.69909699999999997</v>
      </c>
      <c r="C96">
        <v>0.29931600000000003</v>
      </c>
      <c r="D96">
        <v>0.29882799999999998</v>
      </c>
      <c r="E96">
        <v>0.38344200000000001</v>
      </c>
    </row>
    <row r="97" spans="1:5" x14ac:dyDescent="0.2">
      <c r="A97">
        <v>95</v>
      </c>
      <c r="B97">
        <v>0.10900899999999999</v>
      </c>
      <c r="C97">
        <v>0.55972299999999997</v>
      </c>
      <c r="D97">
        <v>0.55957000000000001</v>
      </c>
      <c r="E97">
        <v>0.384154</v>
      </c>
    </row>
    <row r="98" spans="1:5" x14ac:dyDescent="0.2">
      <c r="A98">
        <v>96</v>
      </c>
      <c r="B98">
        <v>0.35031099999999998</v>
      </c>
      <c r="C98">
        <v>0.220612</v>
      </c>
      <c r="D98">
        <v>0.21972700000000001</v>
      </c>
      <c r="E98">
        <v>0.38475999999999999</v>
      </c>
    </row>
    <row r="99" spans="1:5" x14ac:dyDescent="0.2">
      <c r="A99">
        <v>97</v>
      </c>
      <c r="B99">
        <v>0.59741200000000005</v>
      </c>
      <c r="C99">
        <v>0.44302399999999997</v>
      </c>
      <c r="D99">
        <v>0.44238300000000003</v>
      </c>
      <c r="E99">
        <v>0.38645200000000002</v>
      </c>
    </row>
    <row r="100" spans="1:5" x14ac:dyDescent="0.2">
      <c r="A100">
        <v>98</v>
      </c>
      <c r="B100">
        <v>5.8E-4</v>
      </c>
      <c r="C100">
        <v>0.471161</v>
      </c>
      <c r="D100">
        <v>0.47070299999999998</v>
      </c>
      <c r="E100">
        <v>0.38691199999999998</v>
      </c>
    </row>
    <row r="101" spans="1:5" x14ac:dyDescent="0.2">
      <c r="A101">
        <v>99</v>
      </c>
      <c r="B101">
        <v>0.59164399999999995</v>
      </c>
      <c r="C101">
        <v>0.210175</v>
      </c>
      <c r="D101">
        <v>0.20996100000000001</v>
      </c>
      <c r="E101">
        <v>0.38582899999999998</v>
      </c>
    </row>
    <row r="102" spans="1:5" x14ac:dyDescent="0.2">
      <c r="A102">
        <v>100</v>
      </c>
      <c r="B102">
        <v>0.34957899999999997</v>
      </c>
      <c r="C102">
        <v>0.54949999999999999</v>
      </c>
      <c r="D102">
        <v>0.54882799999999998</v>
      </c>
      <c r="E102">
        <v>0.38534800000000002</v>
      </c>
    </row>
    <row r="103" spans="1:5" x14ac:dyDescent="0.2">
      <c r="A103">
        <v>101</v>
      </c>
      <c r="B103">
        <v>0.104462</v>
      </c>
      <c r="C103">
        <v>0.32766699999999999</v>
      </c>
      <c r="D103">
        <v>0.32714799999999999</v>
      </c>
      <c r="E103">
        <v>0.38399800000000001</v>
      </c>
    </row>
    <row r="104" spans="1:5" x14ac:dyDescent="0.2">
      <c r="A104">
        <v>102</v>
      </c>
      <c r="B104">
        <v>0.69918800000000003</v>
      </c>
      <c r="C104">
        <v>0.299286</v>
      </c>
      <c r="D104">
        <v>0.29882799999999998</v>
      </c>
      <c r="E104">
        <v>0.38347599999999998</v>
      </c>
    </row>
    <row r="105" spans="1:5" x14ac:dyDescent="0.2">
      <c r="A105">
        <v>103</v>
      </c>
      <c r="B105">
        <v>0.10907</v>
      </c>
      <c r="C105">
        <v>0.55972299999999997</v>
      </c>
      <c r="D105">
        <v>0.55957000000000001</v>
      </c>
      <c r="E105">
        <v>0.38426500000000002</v>
      </c>
    </row>
    <row r="106" spans="1:5" x14ac:dyDescent="0.2">
      <c r="A106">
        <v>104</v>
      </c>
      <c r="B106">
        <v>0.35028100000000001</v>
      </c>
      <c r="C106">
        <v>0.220856</v>
      </c>
      <c r="D106">
        <v>0.22070300000000001</v>
      </c>
      <c r="E106">
        <v>0.38480399999999998</v>
      </c>
    </row>
    <row r="107" spans="1:5" x14ac:dyDescent="0.2">
      <c r="A107">
        <v>105</v>
      </c>
      <c r="B107">
        <v>0.59686300000000003</v>
      </c>
      <c r="C107">
        <v>0.44290200000000002</v>
      </c>
      <c r="D107">
        <v>0.44238300000000003</v>
      </c>
      <c r="E107">
        <v>0.38646999999999998</v>
      </c>
    </row>
    <row r="108" spans="1:5" x14ac:dyDescent="0.2">
      <c r="A108">
        <v>106</v>
      </c>
      <c r="B108">
        <v>4.5800000000000002E-4</v>
      </c>
      <c r="C108">
        <v>0.47122199999999997</v>
      </c>
      <c r="D108">
        <v>0.47070299999999998</v>
      </c>
      <c r="E108">
        <v>0.38697900000000002</v>
      </c>
    </row>
    <row r="109" spans="1:5" x14ac:dyDescent="0.2">
      <c r="A109">
        <v>107</v>
      </c>
      <c r="B109">
        <v>0.59127799999999997</v>
      </c>
      <c r="C109">
        <v>0.21038799999999999</v>
      </c>
      <c r="D109">
        <v>0.20996100000000001</v>
      </c>
      <c r="E109">
        <v>0.38583899999999999</v>
      </c>
    </row>
    <row r="110" spans="1:5" x14ac:dyDescent="0.2">
      <c r="A110">
        <v>108</v>
      </c>
      <c r="B110">
        <v>0.349609</v>
      </c>
      <c r="C110">
        <v>0.54922499999999996</v>
      </c>
      <c r="D110">
        <v>0.54882799999999998</v>
      </c>
      <c r="E110">
        <v>0.38516400000000001</v>
      </c>
    </row>
    <row r="111" spans="1:5" x14ac:dyDescent="0.2">
      <c r="A111">
        <v>109</v>
      </c>
      <c r="B111">
        <v>0.10516399999999999</v>
      </c>
      <c r="C111">
        <v>0.32782</v>
      </c>
      <c r="D111">
        <v>0.32714799999999999</v>
      </c>
      <c r="E111">
        <v>0.38369500000000001</v>
      </c>
    </row>
    <row r="112" spans="1:5" x14ac:dyDescent="0.2">
      <c r="A112">
        <v>110</v>
      </c>
      <c r="B112">
        <v>0.69928000000000001</v>
      </c>
      <c r="C112">
        <v>0.29922500000000002</v>
      </c>
      <c r="D112">
        <v>0.29882799999999998</v>
      </c>
      <c r="E112">
        <v>0.38326700000000002</v>
      </c>
    </row>
    <row r="113" spans="1:5" x14ac:dyDescent="0.2">
      <c r="A113">
        <v>111</v>
      </c>
      <c r="B113">
        <v>0.10775800000000001</v>
      </c>
      <c r="C113">
        <v>0.56051600000000001</v>
      </c>
      <c r="D113">
        <v>0.55957000000000001</v>
      </c>
      <c r="E113">
        <v>0.38422200000000001</v>
      </c>
    </row>
    <row r="114" spans="1:5" x14ac:dyDescent="0.2">
      <c r="A114">
        <v>112</v>
      </c>
      <c r="B114">
        <v>0.35034199999999999</v>
      </c>
      <c r="C114">
        <v>0.220245</v>
      </c>
      <c r="D114">
        <v>0.21972700000000001</v>
      </c>
      <c r="E114">
        <v>0.384793</v>
      </c>
    </row>
    <row r="115" spans="1:5" x14ac:dyDescent="0.2">
      <c r="A115">
        <v>113</v>
      </c>
      <c r="B115">
        <v>0.59698499999999999</v>
      </c>
      <c r="C115">
        <v>0.44287100000000001</v>
      </c>
      <c r="D115">
        <v>0.44238300000000003</v>
      </c>
      <c r="E115">
        <v>0.38636500000000001</v>
      </c>
    </row>
    <row r="116" spans="1:5" x14ac:dyDescent="0.2">
      <c r="A116">
        <v>114</v>
      </c>
      <c r="B116">
        <v>6.0999999999999997E-4</v>
      </c>
      <c r="C116">
        <v>0.47112999999999999</v>
      </c>
      <c r="D116">
        <v>0.47070299999999998</v>
      </c>
      <c r="E116">
        <v>0.38684000000000002</v>
      </c>
    </row>
    <row r="117" spans="1:5" x14ac:dyDescent="0.2">
      <c r="A117">
        <v>115</v>
      </c>
      <c r="B117">
        <v>0.59179700000000002</v>
      </c>
      <c r="C117">
        <v>0.21008299999999999</v>
      </c>
      <c r="D117">
        <v>0.20996100000000001</v>
      </c>
      <c r="E117">
        <v>0.38584600000000002</v>
      </c>
    </row>
    <row r="118" spans="1:5" x14ac:dyDescent="0.2">
      <c r="A118">
        <v>116</v>
      </c>
      <c r="B118">
        <v>0.34957899999999997</v>
      </c>
      <c r="C118">
        <v>0.54959100000000005</v>
      </c>
      <c r="D118">
        <v>0.54882799999999998</v>
      </c>
      <c r="E118">
        <v>0.38539299999999999</v>
      </c>
    </row>
    <row r="119" spans="1:5" x14ac:dyDescent="0.2">
      <c r="A119">
        <v>117</v>
      </c>
      <c r="B119">
        <v>0.104309</v>
      </c>
      <c r="C119">
        <v>0.32760600000000001</v>
      </c>
      <c r="D119">
        <v>0.32714799999999999</v>
      </c>
      <c r="E119">
        <v>0.38400499999999999</v>
      </c>
    </row>
    <row r="120" spans="1:5" x14ac:dyDescent="0.2">
      <c r="A120">
        <v>118</v>
      </c>
      <c r="B120">
        <v>0.69918800000000003</v>
      </c>
      <c r="C120">
        <v>0.29931600000000003</v>
      </c>
      <c r="D120">
        <v>0.29882799999999998</v>
      </c>
      <c r="E120">
        <v>0.38345099999999999</v>
      </c>
    </row>
    <row r="121" spans="1:5" x14ac:dyDescent="0.2">
      <c r="A121">
        <v>119</v>
      </c>
      <c r="B121">
        <v>0.10907</v>
      </c>
      <c r="C121">
        <v>0.55969199999999997</v>
      </c>
      <c r="D121">
        <v>0.55957000000000001</v>
      </c>
      <c r="E121">
        <v>0.384237</v>
      </c>
    </row>
    <row r="122" spans="1:5" x14ac:dyDescent="0.2">
      <c r="A122">
        <v>120</v>
      </c>
      <c r="B122">
        <v>0.35031099999999998</v>
      </c>
      <c r="C122">
        <v>0.22076399999999999</v>
      </c>
      <c r="D122">
        <v>0.22070300000000001</v>
      </c>
      <c r="E122">
        <v>0.38478600000000002</v>
      </c>
    </row>
    <row r="123" spans="1:5" x14ac:dyDescent="0.2">
      <c r="A123">
        <v>121</v>
      </c>
      <c r="B123">
        <v>0.59713700000000003</v>
      </c>
      <c r="C123">
        <v>0.442963</v>
      </c>
      <c r="D123">
        <v>0.44238300000000003</v>
      </c>
      <c r="E123">
        <v>0.38645299999999999</v>
      </c>
    </row>
    <row r="124" spans="1:5" x14ac:dyDescent="0.2">
      <c r="A124">
        <v>122</v>
      </c>
      <c r="B124">
        <v>4.8799999999999999E-4</v>
      </c>
      <c r="C124">
        <v>0.47119100000000003</v>
      </c>
      <c r="D124">
        <v>0.47070299999999998</v>
      </c>
      <c r="E124">
        <v>0.38695000000000002</v>
      </c>
    </row>
    <row r="125" spans="1:5" x14ac:dyDescent="0.2">
      <c r="A125">
        <v>123</v>
      </c>
      <c r="B125">
        <v>0.59140000000000004</v>
      </c>
      <c r="C125">
        <v>0.21032699999999999</v>
      </c>
      <c r="D125">
        <v>0.20996100000000001</v>
      </c>
      <c r="E125">
        <v>0.38583699999999999</v>
      </c>
    </row>
    <row r="126" spans="1:5" x14ac:dyDescent="0.2">
      <c r="A126">
        <v>124</v>
      </c>
      <c r="B126">
        <v>0.34957899999999997</v>
      </c>
      <c r="C126">
        <v>0.54931600000000003</v>
      </c>
      <c r="D126">
        <v>0.54882799999999998</v>
      </c>
      <c r="E126">
        <v>0.38529799999999997</v>
      </c>
    </row>
    <row r="127" spans="1:5" x14ac:dyDescent="0.2">
      <c r="A127">
        <v>125</v>
      </c>
      <c r="B127">
        <v>0.10495</v>
      </c>
      <c r="C127">
        <v>0.32775900000000002</v>
      </c>
      <c r="D127">
        <v>0.32714799999999999</v>
      </c>
      <c r="E127">
        <v>0.38402999999999998</v>
      </c>
    </row>
    <row r="128" spans="1:5" x14ac:dyDescent="0.2">
      <c r="A128">
        <v>126</v>
      </c>
      <c r="B128">
        <v>0.69924900000000001</v>
      </c>
      <c r="C128">
        <v>0.29925499999999999</v>
      </c>
      <c r="D128">
        <v>0.29882799999999998</v>
      </c>
      <c r="E128">
        <v>0.383683</v>
      </c>
    </row>
    <row r="129" spans="1:5" x14ac:dyDescent="0.2">
      <c r="A129">
        <v>127</v>
      </c>
      <c r="B129">
        <v>0.10907</v>
      </c>
      <c r="C129">
        <v>0.55972299999999997</v>
      </c>
      <c r="D129">
        <v>0.55957000000000001</v>
      </c>
      <c r="E129">
        <v>0.38447399999999998</v>
      </c>
    </row>
    <row r="130" spans="1:5" x14ac:dyDescent="0.2">
      <c r="A130">
        <v>128</v>
      </c>
      <c r="B130">
        <v>0.35025000000000001</v>
      </c>
      <c r="C130">
        <v>0.22100800000000001</v>
      </c>
      <c r="D130">
        <v>0.22070300000000001</v>
      </c>
      <c r="E130">
        <v>0.38475799999999999</v>
      </c>
    </row>
    <row r="131" spans="1:5" x14ac:dyDescent="0.2">
      <c r="A131">
        <v>129</v>
      </c>
      <c r="B131">
        <v>0.59640499999999996</v>
      </c>
      <c r="C131">
        <v>0.44280999999999998</v>
      </c>
      <c r="D131">
        <v>0.44238300000000003</v>
      </c>
      <c r="E131">
        <v>0.38616800000000001</v>
      </c>
    </row>
    <row r="132" spans="1:5" x14ac:dyDescent="0.2">
      <c r="A132">
        <v>130</v>
      </c>
      <c r="B132">
        <v>7.0200000000000004E-4</v>
      </c>
      <c r="C132">
        <v>0.47082499999999999</v>
      </c>
      <c r="D132">
        <v>0.47070299999999998</v>
      </c>
      <c r="E132">
        <v>0.38670199999999999</v>
      </c>
    </row>
    <row r="133" spans="1:5" x14ac:dyDescent="0.2">
      <c r="A133">
        <v>131</v>
      </c>
      <c r="B133">
        <v>0.59207200000000004</v>
      </c>
      <c r="C133">
        <v>0.20980799999999999</v>
      </c>
      <c r="D133">
        <v>0.208984</v>
      </c>
      <c r="E133">
        <v>0.385847</v>
      </c>
    </row>
    <row r="134" spans="1:5" x14ac:dyDescent="0.2">
      <c r="A134">
        <v>132</v>
      </c>
      <c r="B134">
        <v>0.34957899999999997</v>
      </c>
      <c r="C134">
        <v>0.54977399999999998</v>
      </c>
      <c r="D134">
        <v>0.54882799999999998</v>
      </c>
      <c r="E134">
        <v>0.38544</v>
      </c>
    </row>
    <row r="135" spans="1:5" x14ac:dyDescent="0.2">
      <c r="A135">
        <v>133</v>
      </c>
      <c r="B135">
        <v>0.104034</v>
      </c>
      <c r="C135">
        <v>0.32754499999999998</v>
      </c>
      <c r="D135">
        <v>0.32714799999999999</v>
      </c>
      <c r="E135">
        <v>0.38399800000000001</v>
      </c>
    </row>
    <row r="136" spans="1:5" x14ac:dyDescent="0.2">
      <c r="A136">
        <v>134</v>
      </c>
      <c r="B136">
        <v>0.69915799999999995</v>
      </c>
      <c r="C136">
        <v>0.29934699999999997</v>
      </c>
      <c r="D136">
        <v>0.29882799999999998</v>
      </c>
      <c r="E136">
        <v>0.38340600000000002</v>
      </c>
    </row>
    <row r="137" spans="1:5" x14ac:dyDescent="0.2">
      <c r="A137">
        <v>135</v>
      </c>
      <c r="B137">
        <v>0.109039</v>
      </c>
      <c r="C137">
        <v>0.55969199999999997</v>
      </c>
      <c r="D137">
        <v>0.55957000000000001</v>
      </c>
      <c r="E137">
        <v>0.38422299999999998</v>
      </c>
    </row>
    <row r="138" spans="1:5" x14ac:dyDescent="0.2">
      <c r="A138">
        <v>136</v>
      </c>
      <c r="B138">
        <v>0.35031099999999998</v>
      </c>
      <c r="C138">
        <v>0.22070300000000001</v>
      </c>
      <c r="D138">
        <v>0.22070300000000001</v>
      </c>
      <c r="E138">
        <v>0.38478899999999999</v>
      </c>
    </row>
    <row r="139" spans="1:5" x14ac:dyDescent="0.2">
      <c r="A139">
        <v>137</v>
      </c>
      <c r="B139">
        <v>0.59728999999999999</v>
      </c>
      <c r="C139">
        <v>0.44302399999999997</v>
      </c>
      <c r="D139">
        <v>0.44238300000000003</v>
      </c>
      <c r="E139">
        <v>0.386407</v>
      </c>
    </row>
    <row r="140" spans="1:5" x14ac:dyDescent="0.2">
      <c r="A140">
        <v>138</v>
      </c>
      <c r="B140">
        <v>5.4900000000000001E-4</v>
      </c>
      <c r="C140">
        <v>0.47119100000000003</v>
      </c>
      <c r="D140">
        <v>0.47070299999999998</v>
      </c>
      <c r="E140">
        <v>0.38689400000000002</v>
      </c>
    </row>
    <row r="141" spans="1:5" x14ac:dyDescent="0.2">
      <c r="A141">
        <v>139</v>
      </c>
      <c r="B141">
        <v>0.591553</v>
      </c>
      <c r="C141">
        <v>0.21023600000000001</v>
      </c>
      <c r="D141">
        <v>0.20996100000000001</v>
      </c>
      <c r="E141">
        <v>0.385882</v>
      </c>
    </row>
    <row r="142" spans="1:5" x14ac:dyDescent="0.2">
      <c r="A142">
        <v>140</v>
      </c>
      <c r="B142">
        <v>0.34957899999999997</v>
      </c>
      <c r="C142">
        <v>0.54940800000000001</v>
      </c>
      <c r="D142">
        <v>0.54882799999999998</v>
      </c>
      <c r="E142">
        <v>0.38538299999999998</v>
      </c>
    </row>
    <row r="143" spans="1:5" x14ac:dyDescent="0.2">
      <c r="A143">
        <v>141</v>
      </c>
      <c r="B143">
        <v>0.10470599999999999</v>
      </c>
      <c r="C143">
        <v>0.32769799999999999</v>
      </c>
      <c r="D143">
        <v>0.32714799999999999</v>
      </c>
      <c r="E143">
        <v>0.38394099999999998</v>
      </c>
    </row>
    <row r="144" spans="1:5" x14ac:dyDescent="0.2">
      <c r="A144">
        <v>142</v>
      </c>
      <c r="B144">
        <v>0.69921900000000003</v>
      </c>
      <c r="C144">
        <v>0.299286</v>
      </c>
      <c r="D144">
        <v>0.29882799999999998</v>
      </c>
      <c r="E144">
        <v>0.38342900000000002</v>
      </c>
    </row>
    <row r="145" spans="1:5" x14ac:dyDescent="0.2">
      <c r="A145">
        <v>143</v>
      </c>
      <c r="B145">
        <v>0.10907</v>
      </c>
      <c r="C145">
        <v>0.55972299999999997</v>
      </c>
      <c r="D145">
        <v>0.55957000000000001</v>
      </c>
      <c r="E145">
        <v>0.384357</v>
      </c>
    </row>
    <row r="146" spans="1:5" x14ac:dyDescent="0.2">
      <c r="A146">
        <v>144</v>
      </c>
      <c r="B146">
        <v>0.35028100000000001</v>
      </c>
      <c r="C146">
        <v>0.220947</v>
      </c>
      <c r="D146">
        <v>0.22070300000000001</v>
      </c>
      <c r="E146">
        <v>0.38489699999999999</v>
      </c>
    </row>
    <row r="147" spans="1:5" x14ac:dyDescent="0.2">
      <c r="A147">
        <v>145</v>
      </c>
      <c r="B147">
        <v>0.59661900000000001</v>
      </c>
      <c r="C147">
        <v>0.44287100000000001</v>
      </c>
      <c r="D147">
        <v>0.44238300000000003</v>
      </c>
      <c r="E147">
        <v>0.386268</v>
      </c>
    </row>
    <row r="148" spans="1:5" x14ac:dyDescent="0.2">
      <c r="A148">
        <v>146</v>
      </c>
      <c r="B148">
        <v>3.97E-4</v>
      </c>
      <c r="C148">
        <v>0.47122199999999997</v>
      </c>
      <c r="D148">
        <v>0.47070299999999998</v>
      </c>
      <c r="E148">
        <v>0.38652399999999998</v>
      </c>
    </row>
    <row r="149" spans="1:5" x14ac:dyDescent="0.2">
      <c r="A149">
        <v>147</v>
      </c>
      <c r="B149">
        <v>0.59115600000000001</v>
      </c>
      <c r="C149">
        <v>0.210449</v>
      </c>
      <c r="D149">
        <v>0.20996100000000001</v>
      </c>
      <c r="E149">
        <v>0.38558999999999999</v>
      </c>
    </row>
    <row r="150" spans="1:5" x14ac:dyDescent="0.2">
      <c r="A150">
        <v>148</v>
      </c>
      <c r="B150">
        <v>0.349609</v>
      </c>
      <c r="C150">
        <v>0.54913299999999998</v>
      </c>
      <c r="D150">
        <v>0.54882799999999998</v>
      </c>
      <c r="E150">
        <v>0.38539600000000002</v>
      </c>
    </row>
    <row r="151" spans="1:5" x14ac:dyDescent="0.2">
      <c r="A151">
        <v>149</v>
      </c>
      <c r="B151">
        <v>0.103546</v>
      </c>
      <c r="C151">
        <v>0.32720900000000003</v>
      </c>
      <c r="D151">
        <v>0.32714799999999999</v>
      </c>
      <c r="E151">
        <v>0.38411099999999998</v>
      </c>
    </row>
    <row r="152" spans="1:5" x14ac:dyDescent="0.2">
      <c r="A152">
        <v>150</v>
      </c>
      <c r="B152">
        <v>0.69909699999999997</v>
      </c>
      <c r="C152">
        <v>0.29931600000000003</v>
      </c>
      <c r="D152">
        <v>0.29882799999999998</v>
      </c>
      <c r="E152">
        <v>0.38344200000000001</v>
      </c>
    </row>
    <row r="153" spans="1:5" x14ac:dyDescent="0.2">
      <c r="A153">
        <v>151</v>
      </c>
      <c r="B153">
        <v>0.10900899999999999</v>
      </c>
      <c r="C153">
        <v>0.55972299999999997</v>
      </c>
      <c r="D153">
        <v>0.55957000000000001</v>
      </c>
      <c r="E153">
        <v>0.384154</v>
      </c>
    </row>
    <row r="154" spans="1:5" x14ac:dyDescent="0.2">
      <c r="A154">
        <v>152</v>
      </c>
      <c r="B154">
        <v>0.35031099999999998</v>
      </c>
      <c r="C154">
        <v>0.220612</v>
      </c>
      <c r="D154">
        <v>0.21972700000000001</v>
      </c>
      <c r="E154">
        <v>0.38475999999999999</v>
      </c>
    </row>
    <row r="155" spans="1:5" x14ac:dyDescent="0.2">
      <c r="A155">
        <v>153</v>
      </c>
      <c r="B155">
        <v>0.59741200000000005</v>
      </c>
      <c r="C155">
        <v>0.44302399999999997</v>
      </c>
      <c r="D155">
        <v>0.44238300000000003</v>
      </c>
      <c r="E155">
        <v>0.38645200000000002</v>
      </c>
    </row>
    <row r="156" spans="1:5" x14ac:dyDescent="0.2">
      <c r="A156">
        <v>154</v>
      </c>
      <c r="B156">
        <v>5.8E-4</v>
      </c>
      <c r="C156">
        <v>0.471161</v>
      </c>
      <c r="D156">
        <v>0.47070299999999998</v>
      </c>
      <c r="E156">
        <v>0.38691199999999998</v>
      </c>
    </row>
    <row r="157" spans="1:5" x14ac:dyDescent="0.2">
      <c r="A157">
        <v>155</v>
      </c>
      <c r="B157">
        <v>0.59164399999999995</v>
      </c>
      <c r="C157">
        <v>0.210175</v>
      </c>
      <c r="D157">
        <v>0.20996100000000001</v>
      </c>
      <c r="E157">
        <v>0.38582899999999998</v>
      </c>
    </row>
    <row r="158" spans="1:5" x14ac:dyDescent="0.2">
      <c r="A158">
        <v>156</v>
      </c>
      <c r="B158">
        <v>0.34957899999999997</v>
      </c>
      <c r="C158">
        <v>0.54949999999999999</v>
      </c>
      <c r="D158">
        <v>0.54882799999999998</v>
      </c>
      <c r="E158">
        <v>0.38534800000000002</v>
      </c>
    </row>
    <row r="159" spans="1:5" x14ac:dyDescent="0.2">
      <c r="A159">
        <v>157</v>
      </c>
      <c r="B159">
        <v>0.104462</v>
      </c>
      <c r="C159">
        <v>0.32766699999999999</v>
      </c>
      <c r="D159">
        <v>0.32714799999999999</v>
      </c>
      <c r="E159">
        <v>0.38399800000000001</v>
      </c>
    </row>
    <row r="160" spans="1:5" x14ac:dyDescent="0.2">
      <c r="A160">
        <v>158</v>
      </c>
      <c r="B160">
        <v>0.69918800000000003</v>
      </c>
      <c r="C160">
        <v>0.299286</v>
      </c>
      <c r="D160">
        <v>0.29882799999999998</v>
      </c>
      <c r="E160">
        <v>0.38347599999999998</v>
      </c>
    </row>
    <row r="161" spans="1:5" x14ac:dyDescent="0.2">
      <c r="A161">
        <v>159</v>
      </c>
      <c r="B161">
        <v>0.10907</v>
      </c>
      <c r="C161">
        <v>0.55972299999999997</v>
      </c>
      <c r="D161">
        <v>0.55957000000000001</v>
      </c>
      <c r="E161">
        <v>0.38426500000000002</v>
      </c>
    </row>
    <row r="162" spans="1:5" x14ac:dyDescent="0.2">
      <c r="A162">
        <v>160</v>
      </c>
      <c r="B162">
        <v>0.35028100000000001</v>
      </c>
      <c r="C162">
        <v>0.220856</v>
      </c>
      <c r="D162">
        <v>0.22070300000000001</v>
      </c>
      <c r="E162">
        <v>0.38480399999999998</v>
      </c>
    </row>
    <row r="163" spans="1:5" x14ac:dyDescent="0.2">
      <c r="A163">
        <v>161</v>
      </c>
      <c r="B163">
        <v>0.59686300000000003</v>
      </c>
      <c r="C163">
        <v>0.44290200000000002</v>
      </c>
      <c r="D163">
        <v>0.44238300000000003</v>
      </c>
      <c r="E163">
        <v>0.38646999999999998</v>
      </c>
    </row>
    <row r="164" spans="1:5" x14ac:dyDescent="0.2">
      <c r="A164">
        <v>162</v>
      </c>
      <c r="B164">
        <v>4.5800000000000002E-4</v>
      </c>
      <c r="C164">
        <v>0.47122199999999997</v>
      </c>
      <c r="D164">
        <v>0.47070299999999998</v>
      </c>
      <c r="E164">
        <v>0.38697900000000002</v>
      </c>
    </row>
    <row r="165" spans="1:5" x14ac:dyDescent="0.2">
      <c r="A165">
        <v>163</v>
      </c>
      <c r="B165">
        <v>0.59127799999999997</v>
      </c>
      <c r="C165">
        <v>0.21038799999999999</v>
      </c>
      <c r="D165">
        <v>0.20996100000000001</v>
      </c>
      <c r="E165">
        <v>0.38583899999999999</v>
      </c>
    </row>
    <row r="166" spans="1:5" x14ac:dyDescent="0.2">
      <c r="A166">
        <v>164</v>
      </c>
      <c r="B166">
        <v>0.349609</v>
      </c>
      <c r="C166">
        <v>0.54922499999999996</v>
      </c>
      <c r="D166">
        <v>0.54882799999999998</v>
      </c>
      <c r="E166">
        <v>0.38516400000000001</v>
      </c>
    </row>
    <row r="167" spans="1:5" x14ac:dyDescent="0.2">
      <c r="A167">
        <v>165</v>
      </c>
      <c r="B167">
        <v>0.10516399999999999</v>
      </c>
      <c r="C167">
        <v>0.32782</v>
      </c>
      <c r="D167">
        <v>0.32714799999999999</v>
      </c>
      <c r="E167">
        <v>0.38369500000000001</v>
      </c>
    </row>
    <row r="168" spans="1:5" x14ac:dyDescent="0.2">
      <c r="A168">
        <v>166</v>
      </c>
      <c r="B168">
        <v>0.69928000000000001</v>
      </c>
      <c r="C168">
        <v>0.29922500000000002</v>
      </c>
      <c r="D168">
        <v>0.29882799999999998</v>
      </c>
      <c r="E168">
        <v>0.38326700000000002</v>
      </c>
    </row>
    <row r="169" spans="1:5" x14ac:dyDescent="0.2">
      <c r="A169">
        <v>167</v>
      </c>
      <c r="B169">
        <v>0.10775800000000001</v>
      </c>
      <c r="C169">
        <v>0.56051600000000001</v>
      </c>
      <c r="D169">
        <v>0.55957000000000001</v>
      </c>
      <c r="E169">
        <v>0.38422200000000001</v>
      </c>
    </row>
    <row r="170" spans="1:5" x14ac:dyDescent="0.2">
      <c r="A170">
        <v>168</v>
      </c>
      <c r="B170">
        <v>0.35034199999999999</v>
      </c>
      <c r="C170">
        <v>0.220245</v>
      </c>
      <c r="D170">
        <v>0.21972700000000001</v>
      </c>
      <c r="E170">
        <v>0.384793</v>
      </c>
    </row>
    <row r="171" spans="1:5" x14ac:dyDescent="0.2">
      <c r="A171">
        <v>169</v>
      </c>
      <c r="B171">
        <v>0.59698499999999999</v>
      </c>
      <c r="C171">
        <v>0.44287100000000001</v>
      </c>
      <c r="D171">
        <v>0.44238300000000003</v>
      </c>
      <c r="E171">
        <v>0.38636500000000001</v>
      </c>
    </row>
    <row r="172" spans="1:5" x14ac:dyDescent="0.2">
      <c r="A172">
        <v>170</v>
      </c>
      <c r="B172">
        <v>6.0999999999999997E-4</v>
      </c>
      <c r="C172">
        <v>0.47112999999999999</v>
      </c>
      <c r="D172">
        <v>0.47070299999999998</v>
      </c>
      <c r="E172">
        <v>0.38684000000000002</v>
      </c>
    </row>
    <row r="173" spans="1:5" x14ac:dyDescent="0.2">
      <c r="A173">
        <v>171</v>
      </c>
      <c r="B173">
        <v>0.59179700000000002</v>
      </c>
      <c r="C173">
        <v>0.21008299999999999</v>
      </c>
      <c r="D173">
        <v>0.20996100000000001</v>
      </c>
      <c r="E173">
        <v>0.38584600000000002</v>
      </c>
    </row>
    <row r="174" spans="1:5" x14ac:dyDescent="0.2">
      <c r="A174">
        <v>172</v>
      </c>
      <c r="B174">
        <v>0.34957899999999997</v>
      </c>
      <c r="C174">
        <v>0.54959100000000005</v>
      </c>
      <c r="D174">
        <v>0.54882799999999998</v>
      </c>
      <c r="E174">
        <v>0.38539299999999999</v>
      </c>
    </row>
    <row r="175" spans="1:5" x14ac:dyDescent="0.2">
      <c r="A175">
        <v>173</v>
      </c>
      <c r="B175">
        <v>0.104309</v>
      </c>
      <c r="C175">
        <v>0.32760600000000001</v>
      </c>
      <c r="D175">
        <v>0.32714799999999999</v>
      </c>
      <c r="E175">
        <v>0.38400499999999999</v>
      </c>
    </row>
    <row r="176" spans="1:5" x14ac:dyDescent="0.2">
      <c r="A176">
        <v>174</v>
      </c>
      <c r="B176">
        <v>0.69918800000000003</v>
      </c>
      <c r="C176">
        <v>0.29931600000000003</v>
      </c>
      <c r="D176">
        <v>0.29882799999999998</v>
      </c>
      <c r="E176">
        <v>0.38345099999999999</v>
      </c>
    </row>
    <row r="177" spans="1:5" x14ac:dyDescent="0.2">
      <c r="A177">
        <v>175</v>
      </c>
      <c r="B177">
        <v>0.10907</v>
      </c>
      <c r="C177">
        <v>0.55969199999999997</v>
      </c>
      <c r="D177">
        <v>0.55957000000000001</v>
      </c>
      <c r="E177">
        <v>0.384237</v>
      </c>
    </row>
    <row r="178" spans="1:5" x14ac:dyDescent="0.2">
      <c r="A178">
        <v>176</v>
      </c>
      <c r="B178">
        <v>0.35031099999999998</v>
      </c>
      <c r="C178">
        <v>0.22076399999999999</v>
      </c>
      <c r="D178">
        <v>0.22070300000000001</v>
      </c>
      <c r="E178">
        <v>0.38478600000000002</v>
      </c>
    </row>
    <row r="179" spans="1:5" x14ac:dyDescent="0.2">
      <c r="A179">
        <v>177</v>
      </c>
      <c r="B179">
        <v>0.59713700000000003</v>
      </c>
      <c r="C179">
        <v>0.442963</v>
      </c>
      <c r="D179">
        <v>0.44238300000000003</v>
      </c>
      <c r="E179">
        <v>0.38645299999999999</v>
      </c>
    </row>
    <row r="180" spans="1:5" x14ac:dyDescent="0.2">
      <c r="A180">
        <v>178</v>
      </c>
      <c r="B180">
        <v>4.8799999999999999E-4</v>
      </c>
      <c r="C180">
        <v>0.47119100000000003</v>
      </c>
      <c r="D180">
        <v>0.47070299999999998</v>
      </c>
      <c r="E180">
        <v>0.38695000000000002</v>
      </c>
    </row>
    <row r="181" spans="1:5" x14ac:dyDescent="0.2">
      <c r="A181">
        <v>179</v>
      </c>
      <c r="B181">
        <v>0.59140000000000004</v>
      </c>
      <c r="C181">
        <v>0.21032699999999999</v>
      </c>
      <c r="D181">
        <v>0.20996100000000001</v>
      </c>
      <c r="E181">
        <v>0.38583699999999999</v>
      </c>
    </row>
    <row r="182" spans="1:5" x14ac:dyDescent="0.2">
      <c r="A182">
        <v>180</v>
      </c>
      <c r="B182">
        <v>0.34957899999999997</v>
      </c>
      <c r="C182">
        <v>0.54931600000000003</v>
      </c>
      <c r="D182">
        <v>0.54882799999999998</v>
      </c>
      <c r="E182">
        <v>0.38529799999999997</v>
      </c>
    </row>
    <row r="183" spans="1:5" x14ac:dyDescent="0.2">
      <c r="A183">
        <v>181</v>
      </c>
      <c r="B183">
        <v>0.10495</v>
      </c>
      <c r="C183">
        <v>0.32775900000000002</v>
      </c>
      <c r="D183">
        <v>0.32714799999999999</v>
      </c>
      <c r="E183">
        <v>0.38402999999999998</v>
      </c>
    </row>
    <row r="184" spans="1:5" x14ac:dyDescent="0.2">
      <c r="A184">
        <v>182</v>
      </c>
      <c r="B184">
        <v>0.69924900000000001</v>
      </c>
      <c r="C184">
        <v>0.29925499999999999</v>
      </c>
      <c r="D184">
        <v>0.29882799999999998</v>
      </c>
      <c r="E184">
        <v>0.383683</v>
      </c>
    </row>
    <row r="185" spans="1:5" x14ac:dyDescent="0.2">
      <c r="A185">
        <v>183</v>
      </c>
      <c r="B185">
        <v>0.10907</v>
      </c>
      <c r="C185">
        <v>0.55972299999999997</v>
      </c>
      <c r="D185">
        <v>0.55957000000000001</v>
      </c>
      <c r="E185">
        <v>0.38447399999999998</v>
      </c>
    </row>
    <row r="186" spans="1:5" x14ac:dyDescent="0.2">
      <c r="A186">
        <v>184</v>
      </c>
      <c r="B186">
        <v>0.35025000000000001</v>
      </c>
      <c r="C186">
        <v>0.22100800000000001</v>
      </c>
      <c r="D186">
        <v>0.22070300000000001</v>
      </c>
      <c r="E186">
        <v>0.38475799999999999</v>
      </c>
    </row>
    <row r="187" spans="1:5" x14ac:dyDescent="0.2">
      <c r="A187">
        <v>185</v>
      </c>
      <c r="B187">
        <v>0.59640499999999996</v>
      </c>
      <c r="C187">
        <v>0.44280999999999998</v>
      </c>
      <c r="D187">
        <v>0.44238300000000003</v>
      </c>
      <c r="E187">
        <v>0.38616800000000001</v>
      </c>
    </row>
    <row r="188" spans="1:5" x14ac:dyDescent="0.2">
      <c r="A188">
        <v>186</v>
      </c>
      <c r="B188">
        <v>7.0200000000000004E-4</v>
      </c>
      <c r="C188">
        <v>0.47082499999999999</v>
      </c>
      <c r="D188">
        <v>0.47070299999999998</v>
      </c>
      <c r="E188">
        <v>0.38670199999999999</v>
      </c>
    </row>
    <row r="189" spans="1:5" x14ac:dyDescent="0.2">
      <c r="A189">
        <v>187</v>
      </c>
      <c r="B189">
        <v>0.59207200000000004</v>
      </c>
      <c r="C189">
        <v>0.20980799999999999</v>
      </c>
      <c r="D189">
        <v>0.208984</v>
      </c>
      <c r="E189">
        <v>0.385847</v>
      </c>
    </row>
    <row r="190" spans="1:5" x14ac:dyDescent="0.2">
      <c r="A190">
        <v>188</v>
      </c>
      <c r="B190">
        <v>0.34957899999999997</v>
      </c>
      <c r="C190">
        <v>0.54977399999999998</v>
      </c>
      <c r="D190">
        <v>0.54882799999999998</v>
      </c>
      <c r="E190">
        <v>0.38544</v>
      </c>
    </row>
    <row r="191" spans="1:5" x14ac:dyDescent="0.2">
      <c r="A191">
        <v>189</v>
      </c>
      <c r="B191">
        <v>0.104034</v>
      </c>
      <c r="C191">
        <v>0.32754499999999998</v>
      </c>
      <c r="D191">
        <v>0.32714799999999999</v>
      </c>
      <c r="E191">
        <v>0.38399800000000001</v>
      </c>
    </row>
    <row r="192" spans="1:5" x14ac:dyDescent="0.2">
      <c r="A192">
        <v>190</v>
      </c>
      <c r="B192">
        <v>0.69915799999999995</v>
      </c>
      <c r="C192">
        <v>0.29934699999999997</v>
      </c>
      <c r="D192">
        <v>0.29882799999999998</v>
      </c>
      <c r="E192">
        <v>0.38340600000000002</v>
      </c>
    </row>
    <row r="193" spans="1:5" x14ac:dyDescent="0.2">
      <c r="A193">
        <v>191</v>
      </c>
      <c r="B193">
        <v>0.109039</v>
      </c>
      <c r="C193">
        <v>0.55969199999999997</v>
      </c>
      <c r="D193">
        <v>0.55957000000000001</v>
      </c>
      <c r="E193">
        <v>0.38422299999999998</v>
      </c>
    </row>
    <row r="194" spans="1:5" x14ac:dyDescent="0.2">
      <c r="A194">
        <v>192</v>
      </c>
      <c r="B194">
        <v>0.35031099999999998</v>
      </c>
      <c r="C194">
        <v>0.22070300000000001</v>
      </c>
      <c r="D194">
        <v>0.22070300000000001</v>
      </c>
      <c r="E194">
        <v>0.38478899999999999</v>
      </c>
    </row>
    <row r="195" spans="1:5" x14ac:dyDescent="0.2">
      <c r="A195">
        <v>193</v>
      </c>
      <c r="B195">
        <v>0.59728999999999999</v>
      </c>
      <c r="C195">
        <v>0.44302399999999997</v>
      </c>
      <c r="D195">
        <v>0.44238300000000003</v>
      </c>
      <c r="E195">
        <v>0.386407</v>
      </c>
    </row>
    <row r="196" spans="1:5" x14ac:dyDescent="0.2">
      <c r="A196">
        <v>194</v>
      </c>
      <c r="B196">
        <v>5.4900000000000001E-4</v>
      </c>
      <c r="C196">
        <v>0.47119100000000003</v>
      </c>
      <c r="D196">
        <v>0.47070299999999998</v>
      </c>
      <c r="E196">
        <v>0.38689400000000002</v>
      </c>
    </row>
    <row r="197" spans="1:5" x14ac:dyDescent="0.2">
      <c r="A197">
        <v>195</v>
      </c>
      <c r="B197">
        <v>0.591553</v>
      </c>
      <c r="C197">
        <v>0.21023600000000001</v>
      </c>
      <c r="D197">
        <v>0.20996100000000001</v>
      </c>
      <c r="E197">
        <v>0.385882</v>
      </c>
    </row>
    <row r="198" spans="1:5" x14ac:dyDescent="0.2">
      <c r="A198">
        <v>196</v>
      </c>
      <c r="B198">
        <v>0.34957899999999997</v>
      </c>
      <c r="C198">
        <v>0.54940800000000001</v>
      </c>
      <c r="D198">
        <v>0.54882799999999998</v>
      </c>
      <c r="E198">
        <v>0.38538299999999998</v>
      </c>
    </row>
    <row r="199" spans="1:5" x14ac:dyDescent="0.2">
      <c r="A199">
        <v>197</v>
      </c>
      <c r="B199">
        <v>0.10470599999999999</v>
      </c>
      <c r="C199">
        <v>0.32769799999999999</v>
      </c>
      <c r="D199">
        <v>0.32714799999999999</v>
      </c>
      <c r="E199">
        <v>0.38394099999999998</v>
      </c>
    </row>
    <row r="200" spans="1:5" x14ac:dyDescent="0.2">
      <c r="A200">
        <v>198</v>
      </c>
      <c r="B200">
        <v>0.69921900000000003</v>
      </c>
      <c r="C200">
        <v>0.299286</v>
      </c>
      <c r="D200">
        <v>0.29882799999999998</v>
      </c>
      <c r="E200">
        <v>0.38342900000000002</v>
      </c>
    </row>
    <row r="201" spans="1:5" x14ac:dyDescent="0.2">
      <c r="A201">
        <v>199</v>
      </c>
      <c r="B201">
        <v>0.10907</v>
      </c>
      <c r="C201">
        <v>0.55972299999999997</v>
      </c>
      <c r="D201">
        <v>0.55957000000000001</v>
      </c>
      <c r="E201">
        <v>0.384357</v>
      </c>
    </row>
    <row r="202" spans="1:5" x14ac:dyDescent="0.2">
      <c r="A202">
        <v>200</v>
      </c>
      <c r="B202">
        <v>0.34997600000000001</v>
      </c>
      <c r="C202">
        <v>0.21795700000000001</v>
      </c>
      <c r="D202">
        <v>0.21777299999999999</v>
      </c>
      <c r="E202">
        <v>0.38489699999999999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lpf 3k f 1000</vt:lpstr>
      <vt:lpstr>lpf 3k f 3000</vt:lpstr>
      <vt:lpstr>lpf 3k f 10000</vt:lpstr>
      <vt:lpstr>lpf 5k f 1000</vt:lpstr>
      <vt:lpstr>lpf 5k f 5000</vt:lpstr>
      <vt:lpstr>lpf 5k f 10000</vt:lpstr>
      <vt:lpstr>lpf 10k f 1000</vt:lpstr>
      <vt:lpstr>lpf 10k f 10000</vt:lpstr>
      <vt:lpstr>lpf 10k f 15000</vt:lpstr>
      <vt:lpstr>hpf 3k 1000</vt:lpstr>
      <vt:lpstr>hpf 3k f 3000</vt:lpstr>
      <vt:lpstr>hpf 3k f 10000</vt:lpstr>
      <vt:lpstr>hpf 5k 3000</vt:lpstr>
      <vt:lpstr>hpf 5k 5000</vt:lpstr>
      <vt:lpstr>hpf 5k f 10000</vt:lpstr>
      <vt:lpstr>hpf 10k f 1000</vt:lpstr>
      <vt:lpstr>hpf 10k f 10000</vt:lpstr>
      <vt:lpstr>hpf 10k f 15000</vt:lpstr>
      <vt:lpstr>'hpf 3k 1000'!simulasi_filter</vt:lpstr>
      <vt:lpstr>'hpf 5k 5000'!simulasi_filter</vt:lpstr>
      <vt:lpstr>'hpf 5k f 10000'!simulasi_filter</vt:lpstr>
      <vt:lpstr>'lpf 10k f 10000'!simulasi_filter</vt:lpstr>
      <vt:lpstr>'lpf 3k f 3000'!simulasi_filter</vt:lpstr>
      <vt:lpstr>'lpf 5k f 1000'!simulasi_filter</vt:lpstr>
      <vt:lpstr>'lpf 5k f 10000'!simulasi_filter</vt:lpstr>
      <vt:lpstr>'hpf 10k f 1000'!simulasi_filter_1</vt:lpstr>
      <vt:lpstr>'hpf 10k f 10000'!simulasi_filter_1</vt:lpstr>
      <vt:lpstr>'hpf 10k f 15000'!simulasi_filter_1</vt:lpstr>
      <vt:lpstr>'hpf 3k f 10000'!simulasi_filter_1</vt:lpstr>
      <vt:lpstr>'hpf 3k f 3000'!simulasi_filter_1</vt:lpstr>
      <vt:lpstr>'hpf 5k 3000'!simulasi_filter_1</vt:lpstr>
      <vt:lpstr>'lpf 10k f 1000'!simulasi_filter_1</vt:lpstr>
      <vt:lpstr>'lpf 10k f 15000'!simulasi_filter_1</vt:lpstr>
      <vt:lpstr>'lpf 3k f 1000'!simulasi_filter_1</vt:lpstr>
      <vt:lpstr>'lpf 3k f 10000'!simulasi_filter_1</vt:lpstr>
      <vt:lpstr>'lpf 5k f 5000'!simulasi_filter_1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waskita</dc:creator>
  <cp:lastModifiedBy>Microsoft Office User</cp:lastModifiedBy>
  <dcterms:created xsi:type="dcterms:W3CDTF">2020-04-18T22:26:15Z</dcterms:created>
  <dcterms:modified xsi:type="dcterms:W3CDTF">2020-04-22T10:18:45Z</dcterms:modified>
</cp:coreProperties>
</file>