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.ZK PROJECT\ZK-Bagihasil-Retribusi\desain\"/>
    </mc:Choice>
  </mc:AlternateContent>
  <bookViews>
    <workbookView xWindow="8190" yWindow="-270" windowWidth="12240" windowHeight="8010" tabRatio="602" activeTab="1"/>
  </bookViews>
  <sheets>
    <sheet name="Hit Ret Sampah" sheetId="27" r:id="rId1"/>
    <sheet name="Hit Ret Parkir" sheetId="29" r:id="rId2"/>
    <sheet name="Hit Ret Pasar" sheetId="10" r:id="rId3"/>
    <sheet name="Hit ReT PKB" sheetId="30" r:id="rId4"/>
    <sheet name="Hit Ret Pelabuhan" sheetId="36" r:id="rId5"/>
    <sheet name="Hit Ret OW" sheetId="31" r:id="rId6"/>
    <sheet name="Hit Ret RUAS JLN" sheetId="34" r:id="rId7"/>
    <sheet name="Hit Ret IMB" sheetId="32" r:id="rId8"/>
    <sheet name="Hit Ret HO" sheetId="33" r:id="rId9"/>
    <sheet name="Hit Ret TrayeK" sheetId="35" r:id="rId10"/>
    <sheet name="Hit " sheetId="26" r:id="rId11"/>
    <sheet name="Rekom RET" sheetId="25" r:id="rId12"/>
  </sheets>
  <definedNames>
    <definedName name="_xlnm.Print_Area" localSheetId="8">'Hit Ret HO'!$A$1:$G$345</definedName>
    <definedName name="_xlnm.Print_Area" localSheetId="7">'Hit Ret IMB'!$A$1:$G$345</definedName>
    <definedName name="_xlnm.Print_Area" localSheetId="5">'Hit Ret OW'!$A$1:$G$345</definedName>
    <definedName name="_xlnm.Print_Area" localSheetId="1">'Hit Ret Parkir'!$A$1:$G$345</definedName>
    <definedName name="_xlnm.Print_Area" localSheetId="2">'Hit Ret Pasar'!$A$1:$G$345</definedName>
    <definedName name="_xlnm.Print_Area" localSheetId="4">'Hit Ret Pelabuhan'!$A$1:$G$345</definedName>
    <definedName name="_xlnm.Print_Area" localSheetId="3">'Hit ReT PKB'!$A$1:$G$345</definedName>
    <definedName name="_xlnm.Print_Area" localSheetId="6">'Hit Ret RUAS JLN'!$A$1:$G$345</definedName>
    <definedName name="_xlnm.Print_Area" localSheetId="0">'Hit Ret Sampah'!$A$1:$G$345</definedName>
    <definedName name="_xlnm.Print_Area" localSheetId="9">'Hit Ret TrayeK'!$A$1:$G$345</definedName>
    <definedName name="_xlnm.Print_Titles" localSheetId="8">'Hit Ret HO'!$9:$10</definedName>
    <definedName name="_xlnm.Print_Titles" localSheetId="7">'Hit Ret IMB'!$9:$10</definedName>
    <definedName name="_xlnm.Print_Titles" localSheetId="5">'Hit Ret OW'!$9:$10</definedName>
    <definedName name="_xlnm.Print_Titles" localSheetId="1">'Hit Ret Parkir'!$9:$10</definedName>
    <definedName name="_xlnm.Print_Titles" localSheetId="2">'Hit Ret Pasar'!$9:$10</definedName>
    <definedName name="_xlnm.Print_Titles" localSheetId="4">'Hit Ret Pelabuhan'!$9:$10</definedName>
    <definedName name="_xlnm.Print_Titles" localSheetId="3">'Hit ReT PKB'!$9:$10</definedName>
    <definedName name="_xlnm.Print_Titles" localSheetId="6">'Hit Ret RUAS JLN'!$9:$10</definedName>
    <definedName name="_xlnm.Print_Titles" localSheetId="0">'Hit Ret Sampah'!$9:$10</definedName>
    <definedName name="_xlnm.Print_Titles" localSheetId="9">'Hit Ret TrayeK'!$9:$10</definedName>
  </definedNames>
  <calcPr calcId="152511"/>
</workbook>
</file>

<file path=xl/calcChain.xml><?xml version="1.0" encoding="utf-8"?>
<calcChain xmlns="http://schemas.openxmlformats.org/spreadsheetml/2006/main">
  <c r="E6" i="29" l="1"/>
  <c r="E13" i="27"/>
  <c r="L23" i="25" l="1"/>
  <c r="L24" i="25"/>
  <c r="L25" i="25"/>
  <c r="L32" i="25"/>
  <c r="L40" i="25"/>
  <c r="L49" i="25"/>
  <c r="L53" i="25"/>
  <c r="L55" i="25"/>
  <c r="L71" i="25"/>
  <c r="L73" i="25"/>
  <c r="L80" i="25"/>
  <c r="L92" i="25"/>
  <c r="L96" i="25"/>
  <c r="L103" i="25"/>
  <c r="L112" i="25"/>
  <c r="L115" i="25"/>
  <c r="L129" i="25"/>
  <c r="L143" i="25"/>
  <c r="L145" i="25"/>
  <c r="L155" i="25"/>
  <c r="L160" i="25"/>
  <c r="L164" i="25"/>
  <c r="L177" i="25"/>
  <c r="L180" i="25"/>
  <c r="L189" i="25"/>
  <c r="L191" i="25"/>
  <c r="L192" i="25"/>
  <c r="L193" i="25"/>
  <c r="L196" i="25"/>
  <c r="L204" i="25"/>
  <c r="L208" i="25"/>
  <c r="L209" i="25"/>
  <c r="L212" i="25"/>
  <c r="L223" i="25"/>
  <c r="L225" i="25"/>
  <c r="L236" i="25"/>
  <c r="L238" i="25"/>
  <c r="L239" i="25"/>
  <c r="L247" i="25"/>
  <c r="L252" i="25"/>
  <c r="L255" i="25"/>
  <c r="L256" i="25"/>
  <c r="L264" i="25"/>
  <c r="L268" i="25"/>
  <c r="L271" i="25"/>
  <c r="L272" i="25"/>
  <c r="L281" i="25"/>
  <c r="L284" i="25"/>
  <c r="L287" i="25"/>
  <c r="L288" i="25"/>
  <c r="L292" i="25"/>
  <c r="L296" i="25"/>
  <c r="L300" i="25"/>
  <c r="L303" i="25"/>
  <c r="L304" i="25"/>
  <c r="L311" i="25"/>
  <c r="L315" i="25"/>
  <c r="L316" i="25"/>
  <c r="C333" i="36"/>
  <c r="C321" i="36"/>
  <c r="B338" i="36" s="1"/>
  <c r="D320" i="36"/>
  <c r="F320" i="36" s="1"/>
  <c r="G320" i="36" s="1"/>
  <c r="L321" i="25" s="1"/>
  <c r="D319" i="36"/>
  <c r="F319" i="36" s="1"/>
  <c r="G319" i="36" s="1"/>
  <c r="L320" i="25" s="1"/>
  <c r="D318" i="36"/>
  <c r="F318" i="36" s="1"/>
  <c r="G318" i="36" s="1"/>
  <c r="L319" i="25" s="1"/>
  <c r="F317" i="36"/>
  <c r="G317" i="36" s="1"/>
  <c r="L318" i="25" s="1"/>
  <c r="D317" i="36"/>
  <c r="D316" i="36"/>
  <c r="F316" i="36" s="1"/>
  <c r="G316" i="36" s="1"/>
  <c r="L317" i="25" s="1"/>
  <c r="D315" i="36"/>
  <c r="F315" i="36" s="1"/>
  <c r="G315" i="36" s="1"/>
  <c r="D314" i="36"/>
  <c r="F314" i="36" s="1"/>
  <c r="G314" i="36" s="1"/>
  <c r="D313" i="36"/>
  <c r="F313" i="36" s="1"/>
  <c r="G313" i="36" s="1"/>
  <c r="L314" i="25" s="1"/>
  <c r="D312" i="36"/>
  <c r="F312" i="36" s="1"/>
  <c r="G312" i="36" s="1"/>
  <c r="L313" i="25" s="1"/>
  <c r="F311" i="36"/>
  <c r="G311" i="36" s="1"/>
  <c r="L312" i="25" s="1"/>
  <c r="D311" i="36"/>
  <c r="D310" i="36"/>
  <c r="F310" i="36" s="1"/>
  <c r="G310" i="36" s="1"/>
  <c r="F309" i="36"/>
  <c r="G309" i="36" s="1"/>
  <c r="L310" i="25" s="1"/>
  <c r="D309" i="36"/>
  <c r="D308" i="36"/>
  <c r="F308" i="36" s="1"/>
  <c r="G308" i="36" s="1"/>
  <c r="L309" i="25" s="1"/>
  <c r="D307" i="36"/>
  <c r="F307" i="36" s="1"/>
  <c r="G307" i="36" s="1"/>
  <c r="L308" i="25" s="1"/>
  <c r="D306" i="36"/>
  <c r="F306" i="36" s="1"/>
  <c r="G306" i="36" s="1"/>
  <c r="L307" i="25" s="1"/>
  <c r="D305" i="36"/>
  <c r="F305" i="36" s="1"/>
  <c r="G305" i="36" s="1"/>
  <c r="L306" i="25" s="1"/>
  <c r="D304" i="36"/>
  <c r="F304" i="36" s="1"/>
  <c r="G304" i="36" s="1"/>
  <c r="L305" i="25" s="1"/>
  <c r="D303" i="36"/>
  <c r="F303" i="36" s="1"/>
  <c r="G303" i="36" s="1"/>
  <c r="D302" i="36"/>
  <c r="F302" i="36" s="1"/>
  <c r="G302" i="36" s="1"/>
  <c r="F301" i="36"/>
  <c r="G301" i="36" s="1"/>
  <c r="L302" i="25" s="1"/>
  <c r="D301" i="36"/>
  <c r="D300" i="36"/>
  <c r="F300" i="36" s="1"/>
  <c r="G300" i="36" s="1"/>
  <c r="L301" i="25" s="1"/>
  <c r="D298" i="36"/>
  <c r="F298" i="36" s="1"/>
  <c r="G298" i="36" s="1"/>
  <c r="L299" i="25" s="1"/>
  <c r="D297" i="36"/>
  <c r="F297" i="36" s="1"/>
  <c r="G297" i="36" s="1"/>
  <c r="L298" i="25" s="1"/>
  <c r="D296" i="36"/>
  <c r="F296" i="36" s="1"/>
  <c r="G296" i="36" s="1"/>
  <c r="L297" i="25" s="1"/>
  <c r="D295" i="36"/>
  <c r="F295" i="36" s="1"/>
  <c r="G295" i="36" s="1"/>
  <c r="F294" i="36"/>
  <c r="G294" i="36" s="1"/>
  <c r="L295" i="25" s="1"/>
  <c r="D294" i="36"/>
  <c r="D293" i="36"/>
  <c r="F293" i="36" s="1"/>
  <c r="G293" i="36" s="1"/>
  <c r="L294" i="25" s="1"/>
  <c r="F292" i="36"/>
  <c r="G292" i="36" s="1"/>
  <c r="L293" i="25" s="1"/>
  <c r="D292" i="36"/>
  <c r="D291" i="36"/>
  <c r="F291" i="36" s="1"/>
  <c r="G291" i="36" s="1"/>
  <c r="D290" i="36"/>
  <c r="F290" i="36" s="1"/>
  <c r="G290" i="36" s="1"/>
  <c r="L291" i="25" s="1"/>
  <c r="D289" i="36"/>
  <c r="F289" i="36" s="1"/>
  <c r="G289" i="36" s="1"/>
  <c r="L290" i="25" s="1"/>
  <c r="D288" i="36"/>
  <c r="F288" i="36" s="1"/>
  <c r="G288" i="36" s="1"/>
  <c r="L289" i="25" s="1"/>
  <c r="D287" i="36"/>
  <c r="F287" i="36" s="1"/>
  <c r="G287" i="36" s="1"/>
  <c r="D286" i="36"/>
  <c r="F286" i="36" s="1"/>
  <c r="G286" i="36" s="1"/>
  <c r="D285" i="36"/>
  <c r="F285" i="36" s="1"/>
  <c r="G285" i="36" s="1"/>
  <c r="L286" i="25" s="1"/>
  <c r="F284" i="36"/>
  <c r="G284" i="36" s="1"/>
  <c r="L285" i="25" s="1"/>
  <c r="D284" i="36"/>
  <c r="D283" i="36"/>
  <c r="F283" i="36" s="1"/>
  <c r="G283" i="36" s="1"/>
  <c r="D282" i="36"/>
  <c r="F282" i="36" s="1"/>
  <c r="G282" i="36" s="1"/>
  <c r="L283" i="25" s="1"/>
  <c r="D281" i="36"/>
  <c r="F281" i="36" s="1"/>
  <c r="G281" i="36" s="1"/>
  <c r="L282" i="25" s="1"/>
  <c r="D279" i="36"/>
  <c r="F279" i="36" s="1"/>
  <c r="G279" i="36" s="1"/>
  <c r="L280" i="25" s="1"/>
  <c r="D278" i="36"/>
  <c r="F278" i="36" s="1"/>
  <c r="G278" i="36" s="1"/>
  <c r="L279" i="25" s="1"/>
  <c r="F277" i="36"/>
  <c r="G277" i="36" s="1"/>
  <c r="L278" i="25" s="1"/>
  <c r="D277" i="36"/>
  <c r="D276" i="36"/>
  <c r="F276" i="36" s="1"/>
  <c r="G276" i="36" s="1"/>
  <c r="L277" i="25" s="1"/>
  <c r="F275" i="36"/>
  <c r="G275" i="36" s="1"/>
  <c r="L276" i="25" s="1"/>
  <c r="D275" i="36"/>
  <c r="D274" i="36"/>
  <c r="F274" i="36" s="1"/>
  <c r="G274" i="36" s="1"/>
  <c r="L275" i="25" s="1"/>
  <c r="D273" i="36"/>
  <c r="F273" i="36" s="1"/>
  <c r="G273" i="36" s="1"/>
  <c r="L274" i="25" s="1"/>
  <c r="D272" i="36"/>
  <c r="F272" i="36" s="1"/>
  <c r="G272" i="36" s="1"/>
  <c r="L273" i="25" s="1"/>
  <c r="D271" i="36"/>
  <c r="F271" i="36" s="1"/>
  <c r="G271" i="36" s="1"/>
  <c r="D270" i="36"/>
  <c r="F270" i="36" s="1"/>
  <c r="G270" i="36" s="1"/>
  <c r="D269" i="36"/>
  <c r="F269" i="36" s="1"/>
  <c r="G269" i="36" s="1"/>
  <c r="L270" i="25" s="1"/>
  <c r="D268" i="36"/>
  <c r="F268" i="36" s="1"/>
  <c r="G268" i="36" s="1"/>
  <c r="L269" i="25" s="1"/>
  <c r="F267" i="36"/>
  <c r="D266" i="36"/>
  <c r="F266" i="36" s="1"/>
  <c r="G266" i="36" s="1"/>
  <c r="L267" i="25" s="1"/>
  <c r="D265" i="36"/>
  <c r="F265" i="36" s="1"/>
  <c r="G265" i="36" s="1"/>
  <c r="L266" i="25" s="1"/>
  <c r="D264" i="36"/>
  <c r="F264" i="36" s="1"/>
  <c r="G264" i="36" s="1"/>
  <c r="L265" i="25" s="1"/>
  <c r="D263" i="36"/>
  <c r="F263" i="36" s="1"/>
  <c r="G263" i="36" s="1"/>
  <c r="D262" i="36"/>
  <c r="F262" i="36" s="1"/>
  <c r="G262" i="36" s="1"/>
  <c r="L263" i="25" s="1"/>
  <c r="D261" i="36"/>
  <c r="F261" i="36" s="1"/>
  <c r="G261" i="36" s="1"/>
  <c r="L262" i="25" s="1"/>
  <c r="D260" i="36"/>
  <c r="F260" i="36" s="1"/>
  <c r="G260" i="36" s="1"/>
  <c r="L261" i="25" s="1"/>
  <c r="D259" i="36"/>
  <c r="F259" i="36" s="1"/>
  <c r="G259" i="36" s="1"/>
  <c r="L260" i="25" s="1"/>
  <c r="D258" i="36"/>
  <c r="F258" i="36" s="1"/>
  <c r="G258" i="36" s="1"/>
  <c r="L259" i="25" s="1"/>
  <c r="D257" i="36"/>
  <c r="F257" i="36" s="1"/>
  <c r="G257" i="36" s="1"/>
  <c r="L258" i="25" s="1"/>
  <c r="D256" i="36"/>
  <c r="F256" i="36" s="1"/>
  <c r="G256" i="36" s="1"/>
  <c r="L257" i="25" s="1"/>
  <c r="F255" i="36"/>
  <c r="G255" i="36" s="1"/>
  <c r="D255" i="36"/>
  <c r="D254" i="36"/>
  <c r="F254" i="36" s="1"/>
  <c r="G254" i="36" s="1"/>
  <c r="F253" i="36"/>
  <c r="G253" i="36" s="1"/>
  <c r="L254" i="25" s="1"/>
  <c r="D253" i="36"/>
  <c r="D252" i="36"/>
  <c r="F252" i="36" s="1"/>
  <c r="G252" i="36" s="1"/>
  <c r="L253" i="25" s="1"/>
  <c r="F251" i="36"/>
  <c r="D250" i="36"/>
  <c r="F250" i="36" s="1"/>
  <c r="G250" i="36" s="1"/>
  <c r="L251" i="25" s="1"/>
  <c r="F249" i="36"/>
  <c r="G249" i="36" s="1"/>
  <c r="L250" i="25" s="1"/>
  <c r="D249" i="36"/>
  <c r="D248" i="36"/>
  <c r="F248" i="36" s="1"/>
  <c r="G248" i="36" s="1"/>
  <c r="L249" i="25" s="1"/>
  <c r="F247" i="36"/>
  <c r="G247" i="36" s="1"/>
  <c r="L248" i="25" s="1"/>
  <c r="D247" i="36"/>
  <c r="D246" i="36"/>
  <c r="F246" i="36" s="1"/>
  <c r="G246" i="36" s="1"/>
  <c r="D245" i="36"/>
  <c r="F245" i="36" s="1"/>
  <c r="G245" i="36" s="1"/>
  <c r="L246" i="25" s="1"/>
  <c r="D244" i="36"/>
  <c r="F244" i="36" s="1"/>
  <c r="G244" i="36" s="1"/>
  <c r="L245" i="25" s="1"/>
  <c r="D243" i="36"/>
  <c r="F243" i="36" s="1"/>
  <c r="G243" i="36" s="1"/>
  <c r="L244" i="25" s="1"/>
  <c r="D242" i="36"/>
  <c r="F242" i="36" s="1"/>
  <c r="G242" i="36" s="1"/>
  <c r="L243" i="25" s="1"/>
  <c r="D241" i="36"/>
  <c r="F241" i="36" s="1"/>
  <c r="G241" i="36" s="1"/>
  <c r="L242" i="25" s="1"/>
  <c r="D240" i="36"/>
  <c r="F240" i="36" s="1"/>
  <c r="G240" i="36" s="1"/>
  <c r="L241" i="25" s="1"/>
  <c r="F239" i="36"/>
  <c r="G239" i="36" s="1"/>
  <c r="L240" i="25" s="1"/>
  <c r="D239" i="36"/>
  <c r="D238" i="36"/>
  <c r="F238" i="36" s="1"/>
  <c r="G238" i="36" s="1"/>
  <c r="D236" i="36"/>
  <c r="F236" i="36" s="1"/>
  <c r="G236" i="36" s="1"/>
  <c r="L237" i="25" s="1"/>
  <c r="D235" i="36"/>
  <c r="F235" i="36" s="1"/>
  <c r="G235" i="36" s="1"/>
  <c r="D234" i="36"/>
  <c r="F234" i="36" s="1"/>
  <c r="G234" i="36" s="1"/>
  <c r="L235" i="25" s="1"/>
  <c r="D233" i="36"/>
  <c r="F233" i="36" s="1"/>
  <c r="G233" i="36" s="1"/>
  <c r="L234" i="25" s="1"/>
  <c r="F232" i="36"/>
  <c r="G232" i="36" s="1"/>
  <c r="L233" i="25" s="1"/>
  <c r="D232" i="36"/>
  <c r="D231" i="36"/>
  <c r="F231" i="36" s="1"/>
  <c r="G231" i="36" s="1"/>
  <c r="L232" i="25" s="1"/>
  <c r="F230" i="36"/>
  <c r="G230" i="36" s="1"/>
  <c r="L231" i="25" s="1"/>
  <c r="D230" i="36"/>
  <c r="D229" i="36"/>
  <c r="F229" i="36" s="1"/>
  <c r="G229" i="36" s="1"/>
  <c r="L230" i="25" s="1"/>
  <c r="D228" i="36"/>
  <c r="F228" i="36" s="1"/>
  <c r="G228" i="36" s="1"/>
  <c r="L229" i="25" s="1"/>
  <c r="D227" i="36"/>
  <c r="F227" i="36" s="1"/>
  <c r="G227" i="36" s="1"/>
  <c r="L228" i="25" s="1"/>
  <c r="D226" i="36"/>
  <c r="F226" i="36" s="1"/>
  <c r="G226" i="36" s="1"/>
  <c r="L227" i="25" s="1"/>
  <c r="D225" i="36"/>
  <c r="F225" i="36" s="1"/>
  <c r="G225" i="36" s="1"/>
  <c r="L226" i="25" s="1"/>
  <c r="D224" i="36"/>
  <c r="F224" i="36" s="1"/>
  <c r="G224" i="36" s="1"/>
  <c r="D223" i="36"/>
  <c r="F223" i="36" s="1"/>
  <c r="G223" i="36" s="1"/>
  <c r="L224" i="25" s="1"/>
  <c r="D221" i="36"/>
  <c r="F221" i="36" s="1"/>
  <c r="G221" i="36" s="1"/>
  <c r="L222" i="25" s="1"/>
  <c r="D220" i="36"/>
  <c r="F220" i="36" s="1"/>
  <c r="G220" i="36" s="1"/>
  <c r="L221" i="25" s="1"/>
  <c r="F219" i="36"/>
  <c r="G219" i="36" s="1"/>
  <c r="L220" i="25" s="1"/>
  <c r="D219" i="36"/>
  <c r="D218" i="36"/>
  <c r="F218" i="36" s="1"/>
  <c r="G218" i="36" s="1"/>
  <c r="L219" i="25" s="1"/>
  <c r="D217" i="36"/>
  <c r="F217" i="36" s="1"/>
  <c r="G217" i="36" s="1"/>
  <c r="L218" i="25" s="1"/>
  <c r="D216" i="36"/>
  <c r="F216" i="36" s="1"/>
  <c r="G216" i="36" s="1"/>
  <c r="L217" i="25" s="1"/>
  <c r="F215" i="36"/>
  <c r="G215" i="36" s="1"/>
  <c r="L216" i="25" s="1"/>
  <c r="D215" i="36"/>
  <c r="D214" i="36"/>
  <c r="F214" i="36" s="1"/>
  <c r="G214" i="36" s="1"/>
  <c r="L215" i="25" s="1"/>
  <c r="F213" i="36"/>
  <c r="G213" i="36" s="1"/>
  <c r="L214" i="25" s="1"/>
  <c r="D213" i="36"/>
  <c r="D212" i="36"/>
  <c r="F212" i="36" s="1"/>
  <c r="G212" i="36" s="1"/>
  <c r="L213" i="25" s="1"/>
  <c r="D210" i="36"/>
  <c r="F210" i="36" s="1"/>
  <c r="G210" i="36" s="1"/>
  <c r="L211" i="25" s="1"/>
  <c r="D209" i="36"/>
  <c r="F209" i="36" s="1"/>
  <c r="G209" i="36" s="1"/>
  <c r="L210" i="25" s="1"/>
  <c r="D208" i="36"/>
  <c r="F208" i="36" s="1"/>
  <c r="G208" i="36" s="1"/>
  <c r="D207" i="36"/>
  <c r="F207" i="36" s="1"/>
  <c r="G207" i="36" s="1"/>
  <c r="D206" i="36"/>
  <c r="F206" i="36" s="1"/>
  <c r="G206" i="36" s="1"/>
  <c r="L207" i="25" s="1"/>
  <c r="D205" i="36"/>
  <c r="F205" i="36" s="1"/>
  <c r="G205" i="36" s="1"/>
  <c r="L206" i="25" s="1"/>
  <c r="D204" i="36"/>
  <c r="F204" i="36" s="1"/>
  <c r="G204" i="36" s="1"/>
  <c r="L205" i="25" s="1"/>
  <c r="D203" i="36"/>
  <c r="F203" i="36" s="1"/>
  <c r="G203" i="36" s="1"/>
  <c r="D202" i="36"/>
  <c r="F202" i="36" s="1"/>
  <c r="G202" i="36" s="1"/>
  <c r="L203" i="25" s="1"/>
  <c r="D201" i="36"/>
  <c r="F201" i="36" s="1"/>
  <c r="G201" i="36" s="1"/>
  <c r="L202" i="25" s="1"/>
  <c r="D200" i="36"/>
  <c r="F200" i="36" s="1"/>
  <c r="G200" i="36" s="1"/>
  <c r="L201" i="25" s="1"/>
  <c r="D199" i="36"/>
  <c r="F199" i="36" s="1"/>
  <c r="G199" i="36" s="1"/>
  <c r="L200" i="25" s="1"/>
  <c r="F198" i="36"/>
  <c r="G198" i="36" s="1"/>
  <c r="L199" i="25" s="1"/>
  <c r="D198" i="36"/>
  <c r="D197" i="36"/>
  <c r="F197" i="36" s="1"/>
  <c r="G197" i="36" s="1"/>
  <c r="L198" i="25" s="1"/>
  <c r="F196" i="36"/>
  <c r="G196" i="36" s="1"/>
  <c r="L197" i="25" s="1"/>
  <c r="D196" i="36"/>
  <c r="D195" i="36"/>
  <c r="F195" i="36" s="1"/>
  <c r="G195" i="36" s="1"/>
  <c r="F194" i="36"/>
  <c r="G194" i="36" s="1"/>
  <c r="L195" i="25" s="1"/>
  <c r="D194" i="36"/>
  <c r="D193" i="36"/>
  <c r="F193" i="36" s="1"/>
  <c r="G193" i="36" s="1"/>
  <c r="L194" i="25" s="1"/>
  <c r="D192" i="36"/>
  <c r="F192" i="36" s="1"/>
  <c r="G192" i="36" s="1"/>
  <c r="D191" i="36"/>
  <c r="F191" i="36" s="1"/>
  <c r="G191" i="36" s="1"/>
  <c r="D190" i="36"/>
  <c r="F190" i="36" s="1"/>
  <c r="G190" i="36" s="1"/>
  <c r="D189" i="36"/>
  <c r="F189" i="36" s="1"/>
  <c r="G189" i="36" s="1"/>
  <c r="L190" i="25" s="1"/>
  <c r="F187" i="36"/>
  <c r="G187" i="36" s="1"/>
  <c r="L188" i="25" s="1"/>
  <c r="D187" i="36"/>
  <c r="D186" i="36"/>
  <c r="F186" i="36" s="1"/>
  <c r="G186" i="36" s="1"/>
  <c r="L187" i="25" s="1"/>
  <c r="D185" i="36"/>
  <c r="F185" i="36" s="1"/>
  <c r="G185" i="36" s="1"/>
  <c r="L186" i="25" s="1"/>
  <c r="D184" i="36"/>
  <c r="F184" i="36" s="1"/>
  <c r="G184" i="36" s="1"/>
  <c r="L185" i="25" s="1"/>
  <c r="D183" i="36"/>
  <c r="F183" i="36" s="1"/>
  <c r="G183" i="36" s="1"/>
  <c r="L184" i="25" s="1"/>
  <c r="D182" i="36"/>
  <c r="F182" i="36" s="1"/>
  <c r="G182" i="36" s="1"/>
  <c r="L183" i="25" s="1"/>
  <c r="F181" i="36"/>
  <c r="G181" i="36" s="1"/>
  <c r="L182" i="25" s="1"/>
  <c r="D181" i="36"/>
  <c r="D180" i="36"/>
  <c r="F180" i="36" s="1"/>
  <c r="G180" i="36" s="1"/>
  <c r="L181" i="25" s="1"/>
  <c r="D179" i="36"/>
  <c r="F179" i="36" s="1"/>
  <c r="G179" i="36" s="1"/>
  <c r="D178" i="36"/>
  <c r="F178" i="36" s="1"/>
  <c r="G178" i="36" s="1"/>
  <c r="L179" i="25" s="1"/>
  <c r="F177" i="36"/>
  <c r="G177" i="36" s="1"/>
  <c r="L178" i="25" s="1"/>
  <c r="D177" i="36"/>
  <c r="D175" i="36"/>
  <c r="F175" i="36" s="1"/>
  <c r="G175" i="36" s="1"/>
  <c r="L176" i="25" s="1"/>
  <c r="D174" i="36"/>
  <c r="F174" i="36" s="1"/>
  <c r="G174" i="36" s="1"/>
  <c r="L175" i="25" s="1"/>
  <c r="D173" i="36"/>
  <c r="F173" i="36" s="1"/>
  <c r="G173" i="36" s="1"/>
  <c r="L174" i="25" s="1"/>
  <c r="F172" i="36"/>
  <c r="G172" i="36" s="1"/>
  <c r="L173" i="25" s="1"/>
  <c r="D172" i="36"/>
  <c r="D171" i="36"/>
  <c r="F171" i="36" s="1"/>
  <c r="G171" i="36" s="1"/>
  <c r="L172" i="25" s="1"/>
  <c r="F170" i="36"/>
  <c r="G170" i="36" s="1"/>
  <c r="L171" i="25" s="1"/>
  <c r="D170" i="36"/>
  <c r="D169" i="36"/>
  <c r="F169" i="36" s="1"/>
  <c r="G169" i="36" s="1"/>
  <c r="L170" i="25" s="1"/>
  <c r="D168" i="36"/>
  <c r="F168" i="36" s="1"/>
  <c r="G168" i="36" s="1"/>
  <c r="L169" i="25" s="1"/>
  <c r="D167" i="36"/>
  <c r="F167" i="36" s="1"/>
  <c r="G167" i="36" s="1"/>
  <c r="L168" i="25" s="1"/>
  <c r="D166" i="36"/>
  <c r="F166" i="36" s="1"/>
  <c r="G166" i="36" s="1"/>
  <c r="L167" i="25" s="1"/>
  <c r="D165" i="36"/>
  <c r="F165" i="36" s="1"/>
  <c r="G165" i="36" s="1"/>
  <c r="L166" i="25" s="1"/>
  <c r="F164" i="36"/>
  <c r="G164" i="36" s="1"/>
  <c r="L165" i="25" s="1"/>
  <c r="D164" i="36"/>
  <c r="D163" i="36"/>
  <c r="F163" i="36" s="1"/>
  <c r="G163" i="36" s="1"/>
  <c r="D162" i="36"/>
  <c r="F162" i="36" s="1"/>
  <c r="G162" i="36" s="1"/>
  <c r="L163" i="25" s="1"/>
  <c r="D161" i="36"/>
  <c r="F161" i="36" s="1"/>
  <c r="G161" i="36" s="1"/>
  <c r="L162" i="25" s="1"/>
  <c r="F160" i="36"/>
  <c r="G160" i="36" s="1"/>
  <c r="L161" i="25" s="1"/>
  <c r="D160" i="36"/>
  <c r="D159" i="36"/>
  <c r="F159" i="36" s="1"/>
  <c r="G159" i="36" s="1"/>
  <c r="D158" i="36"/>
  <c r="F158" i="36" s="1"/>
  <c r="G158" i="36" s="1"/>
  <c r="L159" i="25" s="1"/>
  <c r="D157" i="36"/>
  <c r="F157" i="36" s="1"/>
  <c r="G157" i="36" s="1"/>
  <c r="L158" i="25" s="1"/>
  <c r="F156" i="36"/>
  <c r="G156" i="36" s="1"/>
  <c r="L157" i="25" s="1"/>
  <c r="D156" i="36"/>
  <c r="D155" i="36"/>
  <c r="F155" i="36" s="1"/>
  <c r="G155" i="36" s="1"/>
  <c r="L156" i="25" s="1"/>
  <c r="F153" i="36"/>
  <c r="G153" i="36" s="1"/>
  <c r="L154" i="25" s="1"/>
  <c r="D153" i="36"/>
  <c r="D152" i="36"/>
  <c r="F152" i="36" s="1"/>
  <c r="G152" i="36" s="1"/>
  <c r="L153" i="25" s="1"/>
  <c r="D151" i="36"/>
  <c r="F151" i="36" s="1"/>
  <c r="G151" i="36" s="1"/>
  <c r="L152" i="25" s="1"/>
  <c r="D150" i="36"/>
  <c r="F150" i="36" s="1"/>
  <c r="G150" i="36" s="1"/>
  <c r="L151" i="25" s="1"/>
  <c r="D149" i="36"/>
  <c r="F149" i="36" s="1"/>
  <c r="G149" i="36" s="1"/>
  <c r="L150" i="25" s="1"/>
  <c r="D148" i="36"/>
  <c r="F148" i="36" s="1"/>
  <c r="G148" i="36" s="1"/>
  <c r="L149" i="25" s="1"/>
  <c r="F147" i="36"/>
  <c r="G147" i="36" s="1"/>
  <c r="L148" i="25" s="1"/>
  <c r="D147" i="36"/>
  <c r="D146" i="36"/>
  <c r="F146" i="36" s="1"/>
  <c r="G146" i="36" s="1"/>
  <c r="L147" i="25" s="1"/>
  <c r="D145" i="36"/>
  <c r="F145" i="36" s="1"/>
  <c r="G145" i="36" s="1"/>
  <c r="L146" i="25" s="1"/>
  <c r="D144" i="36"/>
  <c r="F144" i="36" s="1"/>
  <c r="G144" i="36" s="1"/>
  <c r="F143" i="36"/>
  <c r="G143" i="36" s="1"/>
  <c r="L144" i="25" s="1"/>
  <c r="D143" i="36"/>
  <c r="D142" i="36"/>
  <c r="F142" i="36" s="1"/>
  <c r="G142" i="36" s="1"/>
  <c r="D141" i="36"/>
  <c r="F141" i="36" s="1"/>
  <c r="G141" i="36" s="1"/>
  <c r="L142" i="25" s="1"/>
  <c r="D140" i="36"/>
  <c r="F140" i="36" s="1"/>
  <c r="G140" i="36" s="1"/>
  <c r="L141" i="25" s="1"/>
  <c r="F139" i="36"/>
  <c r="G139" i="36" s="1"/>
  <c r="L140" i="25" s="1"/>
  <c r="D139" i="36"/>
  <c r="D138" i="36"/>
  <c r="F138" i="36" s="1"/>
  <c r="G138" i="36" s="1"/>
  <c r="L139" i="25" s="1"/>
  <c r="F137" i="36"/>
  <c r="G137" i="36" s="1"/>
  <c r="L138" i="25" s="1"/>
  <c r="D137" i="36"/>
  <c r="D136" i="36"/>
  <c r="F136" i="36" s="1"/>
  <c r="G136" i="36" s="1"/>
  <c r="L137" i="25" s="1"/>
  <c r="D135" i="36"/>
  <c r="F135" i="36" s="1"/>
  <c r="G135" i="36" s="1"/>
  <c r="L136" i="25" s="1"/>
  <c r="D134" i="36"/>
  <c r="F134" i="36" s="1"/>
  <c r="G134" i="36" s="1"/>
  <c r="L135" i="25" s="1"/>
  <c r="D133" i="36"/>
  <c r="F133" i="36" s="1"/>
  <c r="G133" i="36" s="1"/>
  <c r="L134" i="25" s="1"/>
  <c r="D132" i="36"/>
  <c r="F132" i="36" s="1"/>
  <c r="G132" i="36" s="1"/>
  <c r="L133" i="25" s="1"/>
  <c r="F131" i="36"/>
  <c r="G131" i="36" s="1"/>
  <c r="L132" i="25" s="1"/>
  <c r="D131" i="36"/>
  <c r="D130" i="36"/>
  <c r="F130" i="36" s="1"/>
  <c r="G130" i="36" s="1"/>
  <c r="L131" i="25" s="1"/>
  <c r="D129" i="36"/>
  <c r="F129" i="36" s="1"/>
  <c r="G129" i="36" s="1"/>
  <c r="L130" i="25" s="1"/>
  <c r="D127" i="36"/>
  <c r="F127" i="36" s="1"/>
  <c r="G127" i="36" s="1"/>
  <c r="L128" i="25" s="1"/>
  <c r="F126" i="36"/>
  <c r="G126" i="36" s="1"/>
  <c r="L127" i="25" s="1"/>
  <c r="D126" i="36"/>
  <c r="D125" i="36"/>
  <c r="F125" i="36" s="1"/>
  <c r="G125" i="36" s="1"/>
  <c r="L126" i="25" s="1"/>
  <c r="D124" i="36"/>
  <c r="F124" i="36" s="1"/>
  <c r="G124" i="36" s="1"/>
  <c r="L125" i="25" s="1"/>
  <c r="D123" i="36"/>
  <c r="F123" i="36" s="1"/>
  <c r="G123" i="36" s="1"/>
  <c r="L124" i="25" s="1"/>
  <c r="F122" i="36"/>
  <c r="G122" i="36" s="1"/>
  <c r="L123" i="25" s="1"/>
  <c r="D122" i="36"/>
  <c r="D121" i="36"/>
  <c r="F121" i="36" s="1"/>
  <c r="G121" i="36" s="1"/>
  <c r="L122" i="25" s="1"/>
  <c r="F120" i="36"/>
  <c r="G120" i="36" s="1"/>
  <c r="L121" i="25" s="1"/>
  <c r="D120" i="36"/>
  <c r="D119" i="36"/>
  <c r="F119" i="36" s="1"/>
  <c r="G119" i="36" s="1"/>
  <c r="L120" i="25" s="1"/>
  <c r="D118" i="36"/>
  <c r="F118" i="36" s="1"/>
  <c r="G118" i="36" s="1"/>
  <c r="L119" i="25" s="1"/>
  <c r="D117" i="36"/>
  <c r="F117" i="36" s="1"/>
  <c r="G117" i="36" s="1"/>
  <c r="L118" i="25" s="1"/>
  <c r="D116" i="36"/>
  <c r="F116" i="36" s="1"/>
  <c r="G116" i="36" s="1"/>
  <c r="L117" i="25" s="1"/>
  <c r="D115" i="36"/>
  <c r="F115" i="36" s="1"/>
  <c r="G115" i="36" s="1"/>
  <c r="L116" i="25" s="1"/>
  <c r="F113" i="36"/>
  <c r="G113" i="36" s="1"/>
  <c r="L114" i="25" s="1"/>
  <c r="D113" i="36"/>
  <c r="D112" i="36"/>
  <c r="F112" i="36" s="1"/>
  <c r="G112" i="36" s="1"/>
  <c r="L113" i="25" s="1"/>
  <c r="D111" i="36"/>
  <c r="F111" i="36" s="1"/>
  <c r="G111" i="36" s="1"/>
  <c r="D110" i="36"/>
  <c r="F110" i="36" s="1"/>
  <c r="G110" i="36" s="1"/>
  <c r="L111" i="25" s="1"/>
  <c r="F109" i="36"/>
  <c r="G109" i="36" s="1"/>
  <c r="L110" i="25" s="1"/>
  <c r="D109" i="36"/>
  <c r="D108" i="36"/>
  <c r="F108" i="36" s="1"/>
  <c r="G108" i="36" s="1"/>
  <c r="L109" i="25" s="1"/>
  <c r="D107" i="36"/>
  <c r="F107" i="36" s="1"/>
  <c r="G107" i="36" s="1"/>
  <c r="L108" i="25" s="1"/>
  <c r="D106" i="36"/>
  <c r="F106" i="36" s="1"/>
  <c r="G106" i="36" s="1"/>
  <c r="L107" i="25" s="1"/>
  <c r="F105" i="36"/>
  <c r="G105" i="36" s="1"/>
  <c r="L106" i="25" s="1"/>
  <c r="D105" i="36"/>
  <c r="D104" i="36"/>
  <c r="F104" i="36" s="1"/>
  <c r="G104" i="36" s="1"/>
  <c r="L105" i="25" s="1"/>
  <c r="F103" i="36"/>
  <c r="G103" i="36" s="1"/>
  <c r="L104" i="25" s="1"/>
  <c r="D103" i="36"/>
  <c r="D102" i="36"/>
  <c r="F102" i="36" s="1"/>
  <c r="G102" i="36" s="1"/>
  <c r="D101" i="36"/>
  <c r="F101" i="36" s="1"/>
  <c r="G101" i="36" s="1"/>
  <c r="L102" i="25" s="1"/>
  <c r="D100" i="36"/>
  <c r="F100" i="36" s="1"/>
  <c r="G100" i="36" s="1"/>
  <c r="L101" i="25" s="1"/>
  <c r="D99" i="36"/>
  <c r="F99" i="36" s="1"/>
  <c r="G99" i="36" s="1"/>
  <c r="L100" i="25" s="1"/>
  <c r="D98" i="36"/>
  <c r="F98" i="36" s="1"/>
  <c r="G98" i="36" s="1"/>
  <c r="L99" i="25" s="1"/>
  <c r="F97" i="36"/>
  <c r="G97" i="36" s="1"/>
  <c r="L98" i="25" s="1"/>
  <c r="D97" i="36"/>
  <c r="D96" i="36"/>
  <c r="F96" i="36" s="1"/>
  <c r="G96" i="36" s="1"/>
  <c r="L97" i="25" s="1"/>
  <c r="D95" i="36"/>
  <c r="F95" i="36" s="1"/>
  <c r="G95" i="36" s="1"/>
  <c r="D94" i="36"/>
  <c r="F94" i="36" s="1"/>
  <c r="G94" i="36" s="1"/>
  <c r="L95" i="25" s="1"/>
  <c r="F93" i="36"/>
  <c r="G93" i="36" s="1"/>
  <c r="L94" i="25" s="1"/>
  <c r="D93" i="36"/>
  <c r="D92" i="36"/>
  <c r="F92" i="36" s="1"/>
  <c r="G92" i="36" s="1"/>
  <c r="L93" i="25" s="1"/>
  <c r="D90" i="36"/>
  <c r="F90" i="36" s="1"/>
  <c r="G90" i="36" s="1"/>
  <c r="L91" i="25" s="1"/>
  <c r="D89" i="36"/>
  <c r="F89" i="36" s="1"/>
  <c r="G89" i="36" s="1"/>
  <c r="L90" i="25" s="1"/>
  <c r="F88" i="36"/>
  <c r="G88" i="36" s="1"/>
  <c r="L89" i="25" s="1"/>
  <c r="D88" i="36"/>
  <c r="D87" i="36"/>
  <c r="F87" i="36" s="1"/>
  <c r="G87" i="36" s="1"/>
  <c r="L88" i="25" s="1"/>
  <c r="F86" i="36"/>
  <c r="G86" i="36" s="1"/>
  <c r="L87" i="25" s="1"/>
  <c r="D86" i="36"/>
  <c r="D85" i="36"/>
  <c r="F85" i="36" s="1"/>
  <c r="G85" i="36" s="1"/>
  <c r="L86" i="25" s="1"/>
  <c r="D84" i="36"/>
  <c r="F84" i="36" s="1"/>
  <c r="G84" i="36" s="1"/>
  <c r="L85" i="25" s="1"/>
  <c r="D83" i="36"/>
  <c r="F83" i="36" s="1"/>
  <c r="G83" i="36" s="1"/>
  <c r="L84" i="25" s="1"/>
  <c r="D82" i="36"/>
  <c r="F82" i="36" s="1"/>
  <c r="G82" i="36" s="1"/>
  <c r="L83" i="25" s="1"/>
  <c r="D81" i="36"/>
  <c r="F81" i="36" s="1"/>
  <c r="G81" i="36" s="1"/>
  <c r="L82" i="25" s="1"/>
  <c r="F80" i="36"/>
  <c r="G80" i="36" s="1"/>
  <c r="L81" i="25" s="1"/>
  <c r="D80" i="36"/>
  <c r="D79" i="36"/>
  <c r="F79" i="36" s="1"/>
  <c r="G79" i="36" s="1"/>
  <c r="D78" i="36"/>
  <c r="F78" i="36" s="1"/>
  <c r="G78" i="36" s="1"/>
  <c r="L79" i="25" s="1"/>
  <c r="D77" i="36"/>
  <c r="F77" i="36" s="1"/>
  <c r="G77" i="36" s="1"/>
  <c r="L78" i="25" s="1"/>
  <c r="F76" i="36"/>
  <c r="G76" i="36" s="1"/>
  <c r="L77" i="25" s="1"/>
  <c r="D76" i="36"/>
  <c r="D75" i="36"/>
  <c r="F75" i="36" s="1"/>
  <c r="G75" i="36" s="1"/>
  <c r="L76" i="25" s="1"/>
  <c r="D74" i="36"/>
  <c r="F74" i="36" s="1"/>
  <c r="G74" i="36" s="1"/>
  <c r="L75" i="25" s="1"/>
  <c r="D73" i="36"/>
  <c r="F73" i="36" s="1"/>
  <c r="G73" i="36" s="1"/>
  <c r="L74" i="25" s="1"/>
  <c r="F71" i="36"/>
  <c r="G71" i="36" s="1"/>
  <c r="L72" i="25" s="1"/>
  <c r="D71" i="36"/>
  <c r="D70" i="36"/>
  <c r="F70" i="36" s="1"/>
  <c r="G70" i="36" s="1"/>
  <c r="F69" i="36"/>
  <c r="G69" i="36" s="1"/>
  <c r="L70" i="25" s="1"/>
  <c r="D69" i="36"/>
  <c r="D68" i="36"/>
  <c r="F68" i="36" s="1"/>
  <c r="G68" i="36" s="1"/>
  <c r="L69" i="25" s="1"/>
  <c r="D67" i="36"/>
  <c r="F67" i="36" s="1"/>
  <c r="G67" i="36" s="1"/>
  <c r="L68" i="25" s="1"/>
  <c r="D66" i="36"/>
  <c r="F66" i="36" s="1"/>
  <c r="G66" i="36" s="1"/>
  <c r="L67" i="25" s="1"/>
  <c r="D65" i="36"/>
  <c r="F65" i="36" s="1"/>
  <c r="G65" i="36" s="1"/>
  <c r="L66" i="25" s="1"/>
  <c r="D64" i="36"/>
  <c r="F64" i="36" s="1"/>
  <c r="G64" i="36" s="1"/>
  <c r="L65" i="25" s="1"/>
  <c r="F63" i="36"/>
  <c r="G63" i="36" s="1"/>
  <c r="L64" i="25" s="1"/>
  <c r="D63" i="36"/>
  <c r="D62" i="36"/>
  <c r="F62" i="36" s="1"/>
  <c r="G62" i="36" s="1"/>
  <c r="L63" i="25" s="1"/>
  <c r="D61" i="36"/>
  <c r="F61" i="36" s="1"/>
  <c r="G61" i="36" s="1"/>
  <c r="L62" i="25" s="1"/>
  <c r="D60" i="36"/>
  <c r="F60" i="36" s="1"/>
  <c r="G60" i="36" s="1"/>
  <c r="L61" i="25" s="1"/>
  <c r="F59" i="36"/>
  <c r="G59" i="36" s="1"/>
  <c r="L60" i="25" s="1"/>
  <c r="D59" i="36"/>
  <c r="D58" i="36"/>
  <c r="F58" i="36" s="1"/>
  <c r="G58" i="36" s="1"/>
  <c r="L59" i="25" s="1"/>
  <c r="D57" i="36"/>
  <c r="F57" i="36" s="1"/>
  <c r="G57" i="36" s="1"/>
  <c r="L58" i="25" s="1"/>
  <c r="D56" i="36"/>
  <c r="F56" i="36" s="1"/>
  <c r="G56" i="36" s="1"/>
  <c r="L57" i="25" s="1"/>
  <c r="F55" i="36"/>
  <c r="G55" i="36" s="1"/>
  <c r="L56" i="25" s="1"/>
  <c r="D55" i="36"/>
  <c r="D54" i="36"/>
  <c r="F54" i="36" s="1"/>
  <c r="G54" i="36" s="1"/>
  <c r="F53" i="36"/>
  <c r="G53" i="36" s="1"/>
  <c r="L54" i="25" s="1"/>
  <c r="D53" i="36"/>
  <c r="D51" i="36"/>
  <c r="F51" i="36" s="1"/>
  <c r="G51" i="36" s="1"/>
  <c r="L52" i="25" s="1"/>
  <c r="D50" i="36"/>
  <c r="F50" i="36" s="1"/>
  <c r="G50" i="36" s="1"/>
  <c r="L51" i="25" s="1"/>
  <c r="D49" i="36"/>
  <c r="F49" i="36" s="1"/>
  <c r="G49" i="36" s="1"/>
  <c r="L50" i="25" s="1"/>
  <c r="D48" i="36"/>
  <c r="F48" i="36" s="1"/>
  <c r="G48" i="36" s="1"/>
  <c r="D47" i="36"/>
  <c r="F47" i="36" s="1"/>
  <c r="G47" i="36" s="1"/>
  <c r="L48" i="25" s="1"/>
  <c r="F46" i="36"/>
  <c r="G46" i="36" s="1"/>
  <c r="L47" i="25" s="1"/>
  <c r="D46" i="36"/>
  <c r="D45" i="36"/>
  <c r="F45" i="36" s="1"/>
  <c r="G45" i="36" s="1"/>
  <c r="L46" i="25" s="1"/>
  <c r="D44" i="36"/>
  <c r="F44" i="36" s="1"/>
  <c r="G44" i="36" s="1"/>
  <c r="L45" i="25" s="1"/>
  <c r="D43" i="36"/>
  <c r="F43" i="36" s="1"/>
  <c r="G43" i="36" s="1"/>
  <c r="L44" i="25" s="1"/>
  <c r="F42" i="36"/>
  <c r="G42" i="36" s="1"/>
  <c r="L43" i="25" s="1"/>
  <c r="D42" i="36"/>
  <c r="D41" i="36"/>
  <c r="F41" i="36" s="1"/>
  <c r="G41" i="36" s="1"/>
  <c r="L42" i="25" s="1"/>
  <c r="D40" i="36"/>
  <c r="F40" i="36" s="1"/>
  <c r="G40" i="36" s="1"/>
  <c r="L41" i="25" s="1"/>
  <c r="D39" i="36"/>
  <c r="F39" i="36" s="1"/>
  <c r="G39" i="36" s="1"/>
  <c r="F38" i="36"/>
  <c r="G38" i="36" s="1"/>
  <c r="L39" i="25" s="1"/>
  <c r="D38" i="36"/>
  <c r="D37" i="36"/>
  <c r="F37" i="36" s="1"/>
  <c r="G37" i="36" s="1"/>
  <c r="L38" i="25" s="1"/>
  <c r="F36" i="36"/>
  <c r="G36" i="36" s="1"/>
  <c r="L37" i="25" s="1"/>
  <c r="D36" i="36"/>
  <c r="D35" i="36"/>
  <c r="F35" i="36" s="1"/>
  <c r="G35" i="36" s="1"/>
  <c r="L36" i="25" s="1"/>
  <c r="D34" i="36"/>
  <c r="F34" i="36" s="1"/>
  <c r="G34" i="36" s="1"/>
  <c r="L35" i="25" s="1"/>
  <c r="D33" i="36"/>
  <c r="F33" i="36" s="1"/>
  <c r="G33" i="36" s="1"/>
  <c r="L34" i="25" s="1"/>
  <c r="D32" i="36"/>
  <c r="F32" i="36" s="1"/>
  <c r="G32" i="36" s="1"/>
  <c r="L33" i="25" s="1"/>
  <c r="D30" i="36"/>
  <c r="F30" i="36" s="1"/>
  <c r="G30" i="36" s="1"/>
  <c r="L31" i="25" s="1"/>
  <c r="F29" i="36"/>
  <c r="G29" i="36" s="1"/>
  <c r="L30" i="25" s="1"/>
  <c r="D29" i="36"/>
  <c r="D28" i="36"/>
  <c r="F28" i="36" s="1"/>
  <c r="G28" i="36" s="1"/>
  <c r="L29" i="25" s="1"/>
  <c r="D27" i="36"/>
  <c r="F27" i="36" s="1"/>
  <c r="G27" i="36" s="1"/>
  <c r="L28" i="25" s="1"/>
  <c r="D26" i="36"/>
  <c r="F26" i="36" s="1"/>
  <c r="G26" i="36" s="1"/>
  <c r="L27" i="25" s="1"/>
  <c r="F25" i="36"/>
  <c r="G25" i="36" s="1"/>
  <c r="L26" i="25" s="1"/>
  <c r="D25" i="36"/>
  <c r="D24" i="36"/>
  <c r="F24" i="36" s="1"/>
  <c r="G24" i="36" s="1"/>
  <c r="D23" i="36"/>
  <c r="F23" i="36" s="1"/>
  <c r="G23" i="36" s="1"/>
  <c r="D22" i="36"/>
  <c r="F22" i="36" s="1"/>
  <c r="G22" i="36" s="1"/>
  <c r="F21" i="36"/>
  <c r="G21" i="36" s="1"/>
  <c r="L22" i="25" s="1"/>
  <c r="D21" i="36"/>
  <c r="D20" i="36"/>
  <c r="F20" i="36" s="1"/>
  <c r="G20" i="36" s="1"/>
  <c r="L21" i="25" s="1"/>
  <c r="F19" i="36"/>
  <c r="G19" i="36" s="1"/>
  <c r="L20" i="25" s="1"/>
  <c r="D19" i="36"/>
  <c r="D18" i="36"/>
  <c r="F18" i="36" s="1"/>
  <c r="G18" i="36" s="1"/>
  <c r="L19" i="25" s="1"/>
  <c r="D17" i="36"/>
  <c r="F17" i="36" s="1"/>
  <c r="G17" i="36" s="1"/>
  <c r="L18" i="25" s="1"/>
  <c r="D16" i="36"/>
  <c r="F16" i="36" s="1"/>
  <c r="G16" i="36" s="1"/>
  <c r="L17" i="25" s="1"/>
  <c r="D15" i="36"/>
  <c r="F15" i="36" s="1"/>
  <c r="G15" i="36" s="1"/>
  <c r="L16" i="25" s="1"/>
  <c r="D14" i="36"/>
  <c r="F14" i="36" s="1"/>
  <c r="G14" i="36" s="1"/>
  <c r="L15" i="25" s="1"/>
  <c r="D13" i="36"/>
  <c r="D10" i="36"/>
  <c r="Q19" i="25"/>
  <c r="Q20" i="25"/>
  <c r="Q32" i="25"/>
  <c r="Q35" i="25"/>
  <c r="Q36" i="25"/>
  <c r="Q44" i="25"/>
  <c r="Q51" i="25"/>
  <c r="Q52" i="25"/>
  <c r="Q53" i="25"/>
  <c r="Q65" i="25"/>
  <c r="Q68" i="25"/>
  <c r="Q73" i="25"/>
  <c r="Q81" i="25"/>
  <c r="Q92" i="25"/>
  <c r="Q97" i="25"/>
  <c r="Q99" i="25"/>
  <c r="Q108" i="25"/>
  <c r="Q115" i="25"/>
  <c r="Q116" i="25"/>
  <c r="Q124" i="25"/>
  <c r="Q129" i="25"/>
  <c r="Q131" i="25"/>
  <c r="Q132" i="25"/>
  <c r="Q155" i="25"/>
  <c r="Q156" i="25"/>
  <c r="Q163" i="25"/>
  <c r="Q172" i="25"/>
  <c r="Q177" i="25"/>
  <c r="Q179" i="25"/>
  <c r="Q180" i="25"/>
  <c r="Q188" i="25"/>
  <c r="Q189" i="25"/>
  <c r="Q196" i="25"/>
  <c r="Q211" i="25"/>
  <c r="Q212" i="25"/>
  <c r="Q220" i="25"/>
  <c r="Q223" i="25"/>
  <c r="Q227" i="25"/>
  <c r="Q238" i="25"/>
  <c r="Q252" i="25"/>
  <c r="Q253" i="25"/>
  <c r="Q268" i="25"/>
  <c r="Q281" i="25"/>
  <c r="Q284" i="25"/>
  <c r="Q300" i="25"/>
  <c r="Q303" i="25"/>
  <c r="Q309" i="25"/>
  <c r="Q311" i="25"/>
  <c r="Q318" i="25"/>
  <c r="C333" i="35"/>
  <c r="C321" i="35"/>
  <c r="D320" i="35"/>
  <c r="F320" i="35" s="1"/>
  <c r="G319" i="35"/>
  <c r="Q320" i="25" s="1"/>
  <c r="F319" i="35"/>
  <c r="D319" i="35"/>
  <c r="D318" i="35"/>
  <c r="F318" i="35" s="1"/>
  <c r="G318" i="35" s="1"/>
  <c r="Q319" i="25" s="1"/>
  <c r="D317" i="35"/>
  <c r="F317" i="35" s="1"/>
  <c r="G317" i="35" s="1"/>
  <c r="D316" i="35"/>
  <c r="F316" i="35" s="1"/>
  <c r="D315" i="35"/>
  <c r="F315" i="35" s="1"/>
  <c r="G315" i="35" s="1"/>
  <c r="Q316" i="25" s="1"/>
  <c r="D314" i="35"/>
  <c r="F314" i="35" s="1"/>
  <c r="G314" i="35" s="1"/>
  <c r="Q315" i="25" s="1"/>
  <c r="D313" i="35"/>
  <c r="F313" i="35" s="1"/>
  <c r="G313" i="35" s="1"/>
  <c r="Q314" i="25" s="1"/>
  <c r="D312" i="35"/>
  <c r="F312" i="35" s="1"/>
  <c r="G312" i="35" s="1"/>
  <c r="Q313" i="25" s="1"/>
  <c r="F311" i="35"/>
  <c r="G311" i="35" s="1"/>
  <c r="Q312" i="25" s="1"/>
  <c r="D311" i="35"/>
  <c r="F310" i="35"/>
  <c r="G310" i="35" s="1"/>
  <c r="D310" i="35"/>
  <c r="D309" i="35"/>
  <c r="F309" i="35" s="1"/>
  <c r="D308" i="35"/>
  <c r="F308" i="35" s="1"/>
  <c r="G308" i="35" s="1"/>
  <c r="D307" i="35"/>
  <c r="F307" i="35" s="1"/>
  <c r="G307" i="35" s="1"/>
  <c r="Q308" i="25" s="1"/>
  <c r="D306" i="35"/>
  <c r="F306" i="35" s="1"/>
  <c r="G306" i="35" s="1"/>
  <c r="Q307" i="25" s="1"/>
  <c r="D305" i="35"/>
  <c r="F305" i="35" s="1"/>
  <c r="D304" i="35"/>
  <c r="F304" i="35" s="1"/>
  <c r="F303" i="35"/>
  <c r="G303" i="35" s="1"/>
  <c r="Q304" i="25" s="1"/>
  <c r="D303" i="35"/>
  <c r="D302" i="35"/>
  <c r="F302" i="35" s="1"/>
  <c r="G302" i="35" s="1"/>
  <c r="D301" i="35"/>
  <c r="F301" i="35" s="1"/>
  <c r="G301" i="35" s="1"/>
  <c r="Q302" i="25" s="1"/>
  <c r="D300" i="35"/>
  <c r="F300" i="35" s="1"/>
  <c r="D298" i="35"/>
  <c r="F298" i="35" s="1"/>
  <c r="G298" i="35" s="1"/>
  <c r="Q299" i="25" s="1"/>
  <c r="D297" i="35"/>
  <c r="F297" i="35" s="1"/>
  <c r="D296" i="35"/>
  <c r="F296" i="35" s="1"/>
  <c r="G296" i="35" s="1"/>
  <c r="Q297" i="25" s="1"/>
  <c r="D295" i="35"/>
  <c r="F295" i="35" s="1"/>
  <c r="G295" i="35" s="1"/>
  <c r="Q296" i="25" s="1"/>
  <c r="D294" i="35"/>
  <c r="F294" i="35" s="1"/>
  <c r="G294" i="35" s="1"/>
  <c r="Q295" i="25" s="1"/>
  <c r="F293" i="35"/>
  <c r="G293" i="35" s="1"/>
  <c r="Q294" i="25" s="1"/>
  <c r="D293" i="35"/>
  <c r="D292" i="35"/>
  <c r="F292" i="35" s="1"/>
  <c r="D291" i="35"/>
  <c r="F291" i="35" s="1"/>
  <c r="G291" i="35" s="1"/>
  <c r="Q292" i="25" s="1"/>
  <c r="D290" i="35"/>
  <c r="F290" i="35" s="1"/>
  <c r="G290" i="35" s="1"/>
  <c r="Q291" i="25" s="1"/>
  <c r="D289" i="35"/>
  <c r="F289" i="35" s="1"/>
  <c r="G289" i="35" s="1"/>
  <c r="Q290" i="25" s="1"/>
  <c r="D288" i="35"/>
  <c r="F288" i="35" s="1"/>
  <c r="D287" i="35"/>
  <c r="F287" i="35" s="1"/>
  <c r="G287" i="35" s="1"/>
  <c r="Q288" i="25" s="1"/>
  <c r="G286" i="35"/>
  <c r="Q287" i="25" s="1"/>
  <c r="F286" i="35"/>
  <c r="D286" i="35"/>
  <c r="D285" i="35"/>
  <c r="F285" i="35" s="1"/>
  <c r="D284" i="35"/>
  <c r="F284" i="35" s="1"/>
  <c r="G284" i="35" s="1"/>
  <c r="Q285" i="25" s="1"/>
  <c r="D283" i="35"/>
  <c r="F283" i="35" s="1"/>
  <c r="G283" i="35" s="1"/>
  <c r="D282" i="35"/>
  <c r="F282" i="35" s="1"/>
  <c r="G282" i="35" s="1"/>
  <c r="Q283" i="25" s="1"/>
  <c r="F281" i="35"/>
  <c r="G281" i="35" s="1"/>
  <c r="Q282" i="25" s="1"/>
  <c r="D281" i="35"/>
  <c r="D279" i="35"/>
  <c r="F279" i="35" s="1"/>
  <c r="G279" i="35" s="1"/>
  <c r="Q280" i="25" s="1"/>
  <c r="D278" i="35"/>
  <c r="F278" i="35" s="1"/>
  <c r="G278" i="35" s="1"/>
  <c r="Q279" i="25" s="1"/>
  <c r="D277" i="35"/>
  <c r="F277" i="35" s="1"/>
  <c r="G277" i="35" s="1"/>
  <c r="Q278" i="25" s="1"/>
  <c r="F276" i="35"/>
  <c r="G276" i="35" s="1"/>
  <c r="Q277" i="25" s="1"/>
  <c r="D276" i="35"/>
  <c r="D275" i="35"/>
  <c r="F275" i="35" s="1"/>
  <c r="G275" i="35" s="1"/>
  <c r="Q276" i="25" s="1"/>
  <c r="D274" i="35"/>
  <c r="F274" i="35" s="1"/>
  <c r="G274" i="35" s="1"/>
  <c r="Q275" i="25" s="1"/>
  <c r="D273" i="35"/>
  <c r="F273" i="35" s="1"/>
  <c r="G273" i="35" s="1"/>
  <c r="Q274" i="25" s="1"/>
  <c r="D272" i="35"/>
  <c r="F272" i="35" s="1"/>
  <c r="D271" i="35"/>
  <c r="F271" i="35" s="1"/>
  <c r="G271" i="35" s="1"/>
  <c r="Q272" i="25" s="1"/>
  <c r="D270" i="35"/>
  <c r="F270" i="35" s="1"/>
  <c r="G270" i="35" s="1"/>
  <c r="Q271" i="25" s="1"/>
  <c r="D269" i="35"/>
  <c r="F269" i="35" s="1"/>
  <c r="F268" i="35"/>
  <c r="D268" i="35"/>
  <c r="F267" i="35"/>
  <c r="D266" i="35"/>
  <c r="F266" i="35" s="1"/>
  <c r="G266" i="35" s="1"/>
  <c r="Q267" i="25" s="1"/>
  <c r="D265" i="35"/>
  <c r="F265" i="35" s="1"/>
  <c r="G265" i="35" s="1"/>
  <c r="Q266" i="25" s="1"/>
  <c r="D264" i="35"/>
  <c r="F264" i="35" s="1"/>
  <c r="G264" i="35" s="1"/>
  <c r="Q265" i="25" s="1"/>
  <c r="D263" i="35"/>
  <c r="F263" i="35" s="1"/>
  <c r="G263" i="35" s="1"/>
  <c r="Q264" i="25" s="1"/>
  <c r="F262" i="35"/>
  <c r="G262" i="35" s="1"/>
  <c r="Q263" i="25" s="1"/>
  <c r="D262" i="35"/>
  <c r="D261" i="35"/>
  <c r="F261" i="35" s="1"/>
  <c r="G261" i="35" s="1"/>
  <c r="Q262" i="25" s="1"/>
  <c r="D260" i="35"/>
  <c r="F260" i="35" s="1"/>
  <c r="D259" i="35"/>
  <c r="F259" i="35" s="1"/>
  <c r="G259" i="35" s="1"/>
  <c r="Q260" i="25" s="1"/>
  <c r="D258" i="35"/>
  <c r="F258" i="35" s="1"/>
  <c r="G258" i="35" s="1"/>
  <c r="Q259" i="25" s="1"/>
  <c r="D257" i="35"/>
  <c r="F257" i="35" s="1"/>
  <c r="D256" i="35"/>
  <c r="F256" i="35" s="1"/>
  <c r="D255" i="35"/>
  <c r="F255" i="35" s="1"/>
  <c r="G255" i="35" s="1"/>
  <c r="Q256" i="25" s="1"/>
  <c r="F254" i="35"/>
  <c r="G254" i="35" s="1"/>
  <c r="Q255" i="25" s="1"/>
  <c r="D254" i="35"/>
  <c r="D253" i="35"/>
  <c r="F253" i="35" s="1"/>
  <c r="D252" i="35"/>
  <c r="F252" i="35" s="1"/>
  <c r="G252" i="35" s="1"/>
  <c r="F251" i="35"/>
  <c r="D250" i="35"/>
  <c r="F250" i="35" s="1"/>
  <c r="G250" i="35" s="1"/>
  <c r="Q251" i="25" s="1"/>
  <c r="D249" i="35"/>
  <c r="F249" i="35" s="1"/>
  <c r="F248" i="35"/>
  <c r="G248" i="35" s="1"/>
  <c r="Q249" i="25" s="1"/>
  <c r="D248" i="35"/>
  <c r="D247" i="35"/>
  <c r="F247" i="35" s="1"/>
  <c r="G247" i="35" s="1"/>
  <c r="Q248" i="25" s="1"/>
  <c r="D246" i="35"/>
  <c r="F246" i="35" s="1"/>
  <c r="G246" i="35" s="1"/>
  <c r="Q247" i="25" s="1"/>
  <c r="D245" i="35"/>
  <c r="F245" i="35" s="1"/>
  <c r="G245" i="35" s="1"/>
  <c r="Q246" i="25" s="1"/>
  <c r="F244" i="35"/>
  <c r="G244" i="35" s="1"/>
  <c r="Q245" i="25" s="1"/>
  <c r="D244" i="35"/>
  <c r="D243" i="35"/>
  <c r="F243" i="35" s="1"/>
  <c r="G243" i="35" s="1"/>
  <c r="Q244" i="25" s="1"/>
  <c r="D242" i="35"/>
  <c r="F242" i="35" s="1"/>
  <c r="G242" i="35" s="1"/>
  <c r="Q243" i="25" s="1"/>
  <c r="D241" i="35"/>
  <c r="F241" i="35" s="1"/>
  <c r="G241" i="35" s="1"/>
  <c r="Q242" i="25" s="1"/>
  <c r="D240" i="35"/>
  <c r="F240" i="35" s="1"/>
  <c r="D239" i="35"/>
  <c r="F239" i="35" s="1"/>
  <c r="G239" i="35" s="1"/>
  <c r="Q240" i="25" s="1"/>
  <c r="D238" i="35"/>
  <c r="F238" i="35" s="1"/>
  <c r="G238" i="35" s="1"/>
  <c r="Q239" i="25" s="1"/>
  <c r="D236" i="35"/>
  <c r="F236" i="35" s="1"/>
  <c r="D235" i="35"/>
  <c r="F235" i="35" s="1"/>
  <c r="G235" i="35" s="1"/>
  <c r="Q236" i="25" s="1"/>
  <c r="D234" i="35"/>
  <c r="F234" i="35" s="1"/>
  <c r="G234" i="35" s="1"/>
  <c r="Q235" i="25" s="1"/>
  <c r="D233" i="35"/>
  <c r="F233" i="35" s="1"/>
  <c r="D232" i="35"/>
  <c r="F232" i="35" s="1"/>
  <c r="D231" i="35"/>
  <c r="F231" i="35" s="1"/>
  <c r="G231" i="35" s="1"/>
  <c r="Q232" i="25" s="1"/>
  <c r="D230" i="35"/>
  <c r="F230" i="35" s="1"/>
  <c r="G230" i="35" s="1"/>
  <c r="Q231" i="25" s="1"/>
  <c r="D229" i="35"/>
  <c r="F229" i="35" s="1"/>
  <c r="D228" i="35"/>
  <c r="F228" i="35" s="1"/>
  <c r="G228" i="35" s="1"/>
  <c r="Q229" i="25" s="1"/>
  <c r="F227" i="35"/>
  <c r="G227" i="35" s="1"/>
  <c r="Q228" i="25" s="1"/>
  <c r="D227" i="35"/>
  <c r="D226" i="35"/>
  <c r="F226" i="35" s="1"/>
  <c r="G226" i="35" s="1"/>
  <c r="D225" i="35"/>
  <c r="F225" i="35" s="1"/>
  <c r="G225" i="35" s="1"/>
  <c r="Q226" i="25" s="1"/>
  <c r="D224" i="35"/>
  <c r="F224" i="35" s="1"/>
  <c r="G224" i="35" s="1"/>
  <c r="Q225" i="25" s="1"/>
  <c r="D223" i="35"/>
  <c r="F223" i="35" s="1"/>
  <c r="G223" i="35" s="1"/>
  <c r="Q224" i="25" s="1"/>
  <c r="D221" i="35"/>
  <c r="F221" i="35" s="1"/>
  <c r="G221" i="35" s="1"/>
  <c r="Q222" i="25" s="1"/>
  <c r="D220" i="35"/>
  <c r="F220" i="35" s="1"/>
  <c r="G220" i="35" s="1"/>
  <c r="Q221" i="25" s="1"/>
  <c r="D219" i="35"/>
  <c r="F219" i="35" s="1"/>
  <c r="G219" i="35" s="1"/>
  <c r="D218" i="35"/>
  <c r="F218" i="35" s="1"/>
  <c r="G218" i="35" s="1"/>
  <c r="Q219" i="25" s="1"/>
  <c r="D217" i="35"/>
  <c r="F217" i="35" s="1"/>
  <c r="G217" i="35" s="1"/>
  <c r="Q218" i="25" s="1"/>
  <c r="D216" i="35"/>
  <c r="F216" i="35" s="1"/>
  <c r="D215" i="35"/>
  <c r="F215" i="35" s="1"/>
  <c r="G215" i="35" s="1"/>
  <c r="Q216" i="25" s="1"/>
  <c r="F214" i="35"/>
  <c r="G214" i="35" s="1"/>
  <c r="Q215" i="25" s="1"/>
  <c r="D214" i="35"/>
  <c r="D213" i="35"/>
  <c r="F213" i="35" s="1"/>
  <c r="D212" i="35"/>
  <c r="F212" i="35" s="1"/>
  <c r="D210" i="35"/>
  <c r="F210" i="35" s="1"/>
  <c r="G210" i="35" s="1"/>
  <c r="F209" i="35"/>
  <c r="G209" i="35" s="1"/>
  <c r="Q210" i="25" s="1"/>
  <c r="D209" i="35"/>
  <c r="D208" i="35"/>
  <c r="F208" i="35" s="1"/>
  <c r="D207" i="35"/>
  <c r="F207" i="35" s="1"/>
  <c r="G207" i="35" s="1"/>
  <c r="Q208" i="25" s="1"/>
  <c r="D206" i="35"/>
  <c r="F206" i="35" s="1"/>
  <c r="G206" i="35" s="1"/>
  <c r="Q207" i="25" s="1"/>
  <c r="F205" i="35"/>
  <c r="D205" i="35"/>
  <c r="D204" i="35"/>
  <c r="F204" i="35" s="1"/>
  <c r="G204" i="35" s="1"/>
  <c r="Q205" i="25" s="1"/>
  <c r="D203" i="35"/>
  <c r="F203" i="35" s="1"/>
  <c r="G203" i="35" s="1"/>
  <c r="Q204" i="25" s="1"/>
  <c r="D202" i="35"/>
  <c r="F202" i="35" s="1"/>
  <c r="G202" i="35" s="1"/>
  <c r="Q203" i="25" s="1"/>
  <c r="F201" i="35"/>
  <c r="D201" i="35"/>
  <c r="D200" i="35"/>
  <c r="F200" i="35" s="1"/>
  <c r="G200" i="35" s="1"/>
  <c r="Q201" i="25" s="1"/>
  <c r="D199" i="35"/>
  <c r="F199" i="35" s="1"/>
  <c r="G199" i="35" s="1"/>
  <c r="Q200" i="25" s="1"/>
  <c r="D198" i="35"/>
  <c r="F198" i="35" s="1"/>
  <c r="G198" i="35" s="1"/>
  <c r="Q199" i="25" s="1"/>
  <c r="D197" i="35"/>
  <c r="F197" i="35" s="1"/>
  <c r="G197" i="35" s="1"/>
  <c r="Q198" i="25" s="1"/>
  <c r="D196" i="35"/>
  <c r="F196" i="35" s="1"/>
  <c r="D195" i="35"/>
  <c r="F195" i="35" s="1"/>
  <c r="G195" i="35" s="1"/>
  <c r="D194" i="35"/>
  <c r="F194" i="35" s="1"/>
  <c r="G194" i="35" s="1"/>
  <c r="Q195" i="25" s="1"/>
  <c r="F193" i="35"/>
  <c r="G193" i="35" s="1"/>
  <c r="Q194" i="25" s="1"/>
  <c r="D193" i="35"/>
  <c r="D192" i="35"/>
  <c r="F192" i="35" s="1"/>
  <c r="D191" i="35"/>
  <c r="F191" i="35" s="1"/>
  <c r="G191" i="35" s="1"/>
  <c r="Q192" i="25" s="1"/>
  <c r="D190" i="35"/>
  <c r="F190" i="35" s="1"/>
  <c r="G190" i="35" s="1"/>
  <c r="Q191" i="25" s="1"/>
  <c r="D189" i="35"/>
  <c r="F189" i="35" s="1"/>
  <c r="D187" i="35"/>
  <c r="F187" i="35" s="1"/>
  <c r="G187" i="35" s="1"/>
  <c r="D186" i="35"/>
  <c r="F186" i="35" s="1"/>
  <c r="G186" i="35" s="1"/>
  <c r="Q187" i="25" s="1"/>
  <c r="D185" i="35"/>
  <c r="F185" i="35" s="1"/>
  <c r="D184" i="35"/>
  <c r="F184" i="35" s="1"/>
  <c r="D183" i="35"/>
  <c r="F183" i="35" s="1"/>
  <c r="G183" i="35" s="1"/>
  <c r="Q184" i="25" s="1"/>
  <c r="D182" i="35"/>
  <c r="F182" i="35" s="1"/>
  <c r="G182" i="35" s="1"/>
  <c r="Q183" i="25" s="1"/>
  <c r="D181" i="35"/>
  <c r="F181" i="35" s="1"/>
  <c r="F180" i="35"/>
  <c r="G180" i="35" s="1"/>
  <c r="Q181" i="25" s="1"/>
  <c r="D180" i="35"/>
  <c r="D179" i="35"/>
  <c r="F179" i="35" s="1"/>
  <c r="G179" i="35" s="1"/>
  <c r="D178" i="35"/>
  <c r="F178" i="35" s="1"/>
  <c r="G178" i="35" s="1"/>
  <c r="D177" i="35"/>
  <c r="F177" i="35" s="1"/>
  <c r="G177" i="35" s="1"/>
  <c r="Q178" i="25" s="1"/>
  <c r="F175" i="35"/>
  <c r="G175" i="35" s="1"/>
  <c r="Q176" i="25" s="1"/>
  <c r="D175" i="35"/>
  <c r="D174" i="35"/>
  <c r="F174" i="35" s="1"/>
  <c r="G174" i="35" s="1"/>
  <c r="Q175" i="25" s="1"/>
  <c r="D173" i="35"/>
  <c r="F173" i="35" s="1"/>
  <c r="G173" i="35" s="1"/>
  <c r="Q174" i="25" s="1"/>
  <c r="D172" i="35"/>
  <c r="F172" i="35" s="1"/>
  <c r="G172" i="35" s="1"/>
  <c r="Q173" i="25" s="1"/>
  <c r="F171" i="35"/>
  <c r="G171" i="35" s="1"/>
  <c r="D171" i="35"/>
  <c r="D170" i="35"/>
  <c r="F170" i="35" s="1"/>
  <c r="G170" i="35" s="1"/>
  <c r="Q171" i="25" s="1"/>
  <c r="D169" i="35"/>
  <c r="F169" i="35" s="1"/>
  <c r="G169" i="35" s="1"/>
  <c r="Q170" i="25" s="1"/>
  <c r="D168" i="35"/>
  <c r="F168" i="35" s="1"/>
  <c r="F167" i="35"/>
  <c r="G167" i="35" s="1"/>
  <c r="Q168" i="25" s="1"/>
  <c r="D167" i="35"/>
  <c r="D166" i="35"/>
  <c r="F166" i="35" s="1"/>
  <c r="G166" i="35" s="1"/>
  <c r="Q167" i="25" s="1"/>
  <c r="D165" i="35"/>
  <c r="F165" i="35" s="1"/>
  <c r="D164" i="35"/>
  <c r="F164" i="35" s="1"/>
  <c r="D163" i="35"/>
  <c r="F163" i="35" s="1"/>
  <c r="G163" i="35" s="1"/>
  <c r="Q164" i="25" s="1"/>
  <c r="D162" i="35"/>
  <c r="F162" i="35" s="1"/>
  <c r="G162" i="35" s="1"/>
  <c r="D161" i="35"/>
  <c r="F161" i="35" s="1"/>
  <c r="D160" i="35"/>
  <c r="F160" i="35" s="1"/>
  <c r="G160" i="35" s="1"/>
  <c r="Q161" i="25" s="1"/>
  <c r="F159" i="35"/>
  <c r="G159" i="35" s="1"/>
  <c r="Q160" i="25" s="1"/>
  <c r="D159" i="35"/>
  <c r="D158" i="35"/>
  <c r="F158" i="35" s="1"/>
  <c r="G158" i="35" s="1"/>
  <c r="Q159" i="25" s="1"/>
  <c r="D157" i="35"/>
  <c r="F157" i="35" s="1"/>
  <c r="G157" i="35" s="1"/>
  <c r="Q158" i="25" s="1"/>
  <c r="D156" i="35"/>
  <c r="F156" i="35" s="1"/>
  <c r="G156" i="35" s="1"/>
  <c r="Q157" i="25" s="1"/>
  <c r="D155" i="35"/>
  <c r="F155" i="35" s="1"/>
  <c r="G155" i="35" s="1"/>
  <c r="D153" i="35"/>
  <c r="F153" i="35" s="1"/>
  <c r="G153" i="35" s="1"/>
  <c r="Q154" i="25" s="1"/>
  <c r="D152" i="35"/>
  <c r="F152" i="35" s="1"/>
  <c r="G152" i="35" s="1"/>
  <c r="Q153" i="25" s="1"/>
  <c r="D151" i="35"/>
  <c r="F151" i="35" s="1"/>
  <c r="G151" i="35" s="1"/>
  <c r="Q152" i="25" s="1"/>
  <c r="D150" i="35"/>
  <c r="F150" i="35" s="1"/>
  <c r="G150" i="35" s="1"/>
  <c r="Q151" i="25" s="1"/>
  <c r="D149" i="35"/>
  <c r="F149" i="35" s="1"/>
  <c r="G149" i="35" s="1"/>
  <c r="Q150" i="25" s="1"/>
  <c r="D148" i="35"/>
  <c r="F148" i="35" s="1"/>
  <c r="D147" i="35"/>
  <c r="F147" i="35" s="1"/>
  <c r="G147" i="35" s="1"/>
  <c r="Q148" i="25" s="1"/>
  <c r="D146" i="35"/>
  <c r="F146" i="35" s="1"/>
  <c r="G146" i="35" s="1"/>
  <c r="Q147" i="25" s="1"/>
  <c r="D145" i="35"/>
  <c r="F145" i="35" s="1"/>
  <c r="D144" i="35"/>
  <c r="F144" i="35" s="1"/>
  <c r="D143" i="35"/>
  <c r="F143" i="35" s="1"/>
  <c r="G143" i="35" s="1"/>
  <c r="Q144" i="25" s="1"/>
  <c r="F142" i="35"/>
  <c r="G142" i="35" s="1"/>
  <c r="Q143" i="25" s="1"/>
  <c r="D142" i="35"/>
  <c r="D141" i="35"/>
  <c r="F141" i="35" s="1"/>
  <c r="D140" i="35"/>
  <c r="F140" i="35" s="1"/>
  <c r="G140" i="35" s="1"/>
  <c r="Q141" i="25" s="1"/>
  <c r="D139" i="35"/>
  <c r="F139" i="35" s="1"/>
  <c r="G139" i="35" s="1"/>
  <c r="Q140" i="25" s="1"/>
  <c r="F138" i="35"/>
  <c r="G138" i="35" s="1"/>
  <c r="Q139" i="25" s="1"/>
  <c r="D138" i="35"/>
  <c r="D137" i="35"/>
  <c r="F137" i="35" s="1"/>
  <c r="G137" i="35" s="1"/>
  <c r="Q138" i="25" s="1"/>
  <c r="D136" i="35"/>
  <c r="F136" i="35" s="1"/>
  <c r="G136" i="35" s="1"/>
  <c r="Q137" i="25" s="1"/>
  <c r="D135" i="35"/>
  <c r="F135" i="35" s="1"/>
  <c r="G135" i="35" s="1"/>
  <c r="Q136" i="25" s="1"/>
  <c r="F134" i="35"/>
  <c r="G134" i="35" s="1"/>
  <c r="Q135" i="25" s="1"/>
  <c r="D134" i="35"/>
  <c r="D133" i="35"/>
  <c r="F133" i="35" s="1"/>
  <c r="G133" i="35" s="1"/>
  <c r="Q134" i="25" s="1"/>
  <c r="D132" i="35"/>
  <c r="F132" i="35" s="1"/>
  <c r="G132" i="35" s="1"/>
  <c r="Q133" i="25" s="1"/>
  <c r="D131" i="35"/>
  <c r="F131" i="35" s="1"/>
  <c r="G131" i="35" s="1"/>
  <c r="D130" i="35"/>
  <c r="F130" i="35" s="1"/>
  <c r="G130" i="35" s="1"/>
  <c r="D129" i="35"/>
  <c r="F129" i="35" s="1"/>
  <c r="G129" i="35" s="1"/>
  <c r="Q130" i="25" s="1"/>
  <c r="D127" i="35"/>
  <c r="F127" i="35" s="1"/>
  <c r="G127" i="35" s="1"/>
  <c r="Q128" i="25" s="1"/>
  <c r="D126" i="35"/>
  <c r="F126" i="35" s="1"/>
  <c r="G126" i="35" s="1"/>
  <c r="Q127" i="25" s="1"/>
  <c r="F125" i="35"/>
  <c r="G125" i="35" s="1"/>
  <c r="Q126" i="25" s="1"/>
  <c r="D125" i="35"/>
  <c r="D124" i="35"/>
  <c r="F124" i="35" s="1"/>
  <c r="G124" i="35" s="1"/>
  <c r="Q125" i="25" s="1"/>
  <c r="D123" i="35"/>
  <c r="F123" i="35" s="1"/>
  <c r="G123" i="35" s="1"/>
  <c r="D122" i="35"/>
  <c r="F122" i="35" s="1"/>
  <c r="G122" i="35" s="1"/>
  <c r="Q123" i="25" s="1"/>
  <c r="D121" i="35"/>
  <c r="F121" i="35" s="1"/>
  <c r="G121" i="35" s="1"/>
  <c r="Q122" i="25" s="1"/>
  <c r="D120" i="35"/>
  <c r="F120" i="35" s="1"/>
  <c r="G120" i="35" s="1"/>
  <c r="Q121" i="25" s="1"/>
  <c r="D119" i="35"/>
  <c r="F119" i="35" s="1"/>
  <c r="G119" i="35" s="1"/>
  <c r="Q120" i="25" s="1"/>
  <c r="D118" i="35"/>
  <c r="F118" i="35" s="1"/>
  <c r="G118" i="35" s="1"/>
  <c r="Q119" i="25" s="1"/>
  <c r="D117" i="35"/>
  <c r="F117" i="35" s="1"/>
  <c r="G117" i="35" s="1"/>
  <c r="Q118" i="25" s="1"/>
  <c r="D116" i="35"/>
  <c r="F116" i="35" s="1"/>
  <c r="G116" i="35" s="1"/>
  <c r="Q117" i="25" s="1"/>
  <c r="D115" i="35"/>
  <c r="F115" i="35" s="1"/>
  <c r="G115" i="35" s="1"/>
  <c r="D113" i="35"/>
  <c r="F113" i="35" s="1"/>
  <c r="G113" i="35" s="1"/>
  <c r="Q114" i="25" s="1"/>
  <c r="D112" i="35"/>
  <c r="F112" i="35" s="1"/>
  <c r="G112" i="35" s="1"/>
  <c r="Q113" i="25" s="1"/>
  <c r="D111" i="35"/>
  <c r="F111" i="35" s="1"/>
  <c r="G111" i="35" s="1"/>
  <c r="Q112" i="25" s="1"/>
  <c r="D110" i="35"/>
  <c r="F110" i="35" s="1"/>
  <c r="G110" i="35" s="1"/>
  <c r="Q111" i="25" s="1"/>
  <c r="D109" i="35"/>
  <c r="F109" i="35" s="1"/>
  <c r="G109" i="35" s="1"/>
  <c r="Q110" i="25" s="1"/>
  <c r="F108" i="35"/>
  <c r="G108" i="35" s="1"/>
  <c r="Q109" i="25" s="1"/>
  <c r="D108" i="35"/>
  <c r="D107" i="35"/>
  <c r="F107" i="35" s="1"/>
  <c r="G107" i="35" s="1"/>
  <c r="D106" i="35"/>
  <c r="F106" i="35" s="1"/>
  <c r="G106" i="35" s="1"/>
  <c r="Q107" i="25" s="1"/>
  <c r="D105" i="35"/>
  <c r="F105" i="35" s="1"/>
  <c r="G105" i="35" s="1"/>
  <c r="Q106" i="25" s="1"/>
  <c r="F104" i="35"/>
  <c r="G104" i="35" s="1"/>
  <c r="Q105" i="25" s="1"/>
  <c r="D104" i="35"/>
  <c r="D103" i="35"/>
  <c r="F103" i="35" s="1"/>
  <c r="G103" i="35" s="1"/>
  <c r="Q104" i="25" s="1"/>
  <c r="D102" i="35"/>
  <c r="F102" i="35" s="1"/>
  <c r="G102" i="35" s="1"/>
  <c r="Q103" i="25" s="1"/>
  <c r="D101" i="35"/>
  <c r="F101" i="35" s="1"/>
  <c r="G101" i="35" s="1"/>
  <c r="Q102" i="25" s="1"/>
  <c r="D100" i="35"/>
  <c r="F100" i="35" s="1"/>
  <c r="G100" i="35" s="1"/>
  <c r="Q101" i="25" s="1"/>
  <c r="D99" i="35"/>
  <c r="F99" i="35" s="1"/>
  <c r="G99" i="35" s="1"/>
  <c r="Q100" i="25" s="1"/>
  <c r="D98" i="35"/>
  <c r="F98" i="35" s="1"/>
  <c r="G98" i="35" s="1"/>
  <c r="D97" i="35"/>
  <c r="F97" i="35" s="1"/>
  <c r="G97" i="35" s="1"/>
  <c r="Q98" i="25" s="1"/>
  <c r="D96" i="35"/>
  <c r="F96" i="35" s="1"/>
  <c r="G96" i="35" s="1"/>
  <c r="D95" i="35"/>
  <c r="F95" i="35" s="1"/>
  <c r="G95" i="35" s="1"/>
  <c r="Q96" i="25" s="1"/>
  <c r="D94" i="35"/>
  <c r="F94" i="35" s="1"/>
  <c r="G94" i="35" s="1"/>
  <c r="Q95" i="25" s="1"/>
  <c r="D93" i="35"/>
  <c r="F93" i="35" s="1"/>
  <c r="G93" i="35" s="1"/>
  <c r="Q94" i="25" s="1"/>
  <c r="F92" i="35"/>
  <c r="G92" i="35" s="1"/>
  <c r="Q93" i="25" s="1"/>
  <c r="D92" i="35"/>
  <c r="D90" i="35"/>
  <c r="F90" i="35" s="1"/>
  <c r="G90" i="35" s="1"/>
  <c r="Q91" i="25" s="1"/>
  <c r="D89" i="35"/>
  <c r="F89" i="35" s="1"/>
  <c r="G89" i="35" s="1"/>
  <c r="Q90" i="25" s="1"/>
  <c r="D88" i="35"/>
  <c r="F88" i="35" s="1"/>
  <c r="G88" i="35" s="1"/>
  <c r="Q89" i="25" s="1"/>
  <c r="D87" i="35"/>
  <c r="F87" i="35" s="1"/>
  <c r="G87" i="35" s="1"/>
  <c r="Q88" i="25" s="1"/>
  <c r="D86" i="35"/>
  <c r="F86" i="35" s="1"/>
  <c r="G86" i="35" s="1"/>
  <c r="Q87" i="25" s="1"/>
  <c r="D85" i="35"/>
  <c r="F85" i="35" s="1"/>
  <c r="G85" i="35" s="1"/>
  <c r="Q86" i="25" s="1"/>
  <c r="D84" i="35"/>
  <c r="F84" i="35" s="1"/>
  <c r="G84" i="35" s="1"/>
  <c r="Q85" i="25" s="1"/>
  <c r="D83" i="35"/>
  <c r="F83" i="35" s="1"/>
  <c r="G83" i="35" s="1"/>
  <c r="Q84" i="25" s="1"/>
  <c r="D82" i="35"/>
  <c r="F82" i="35" s="1"/>
  <c r="G82" i="35" s="1"/>
  <c r="Q83" i="25" s="1"/>
  <c r="D81" i="35"/>
  <c r="F81" i="35" s="1"/>
  <c r="G81" i="35" s="1"/>
  <c r="Q82" i="25" s="1"/>
  <c r="D80" i="35"/>
  <c r="F80" i="35" s="1"/>
  <c r="G80" i="35" s="1"/>
  <c r="F79" i="35"/>
  <c r="G79" i="35" s="1"/>
  <c r="Q80" i="25" s="1"/>
  <c r="D79" i="35"/>
  <c r="D78" i="35"/>
  <c r="F78" i="35" s="1"/>
  <c r="G78" i="35" s="1"/>
  <c r="Q79" i="25" s="1"/>
  <c r="D77" i="35"/>
  <c r="F77" i="35" s="1"/>
  <c r="G77" i="35" s="1"/>
  <c r="Q78" i="25" s="1"/>
  <c r="D76" i="35"/>
  <c r="F76" i="35" s="1"/>
  <c r="G76" i="35" s="1"/>
  <c r="Q77" i="25" s="1"/>
  <c r="F75" i="35"/>
  <c r="G75" i="35" s="1"/>
  <c r="Q76" i="25" s="1"/>
  <c r="D75" i="35"/>
  <c r="D74" i="35"/>
  <c r="F74" i="35" s="1"/>
  <c r="G74" i="35" s="1"/>
  <c r="Q75" i="25" s="1"/>
  <c r="D73" i="35"/>
  <c r="F73" i="35" s="1"/>
  <c r="G73" i="35" s="1"/>
  <c r="Q74" i="25" s="1"/>
  <c r="D71" i="35"/>
  <c r="F71" i="35" s="1"/>
  <c r="G71" i="35" s="1"/>
  <c r="Q72" i="25" s="1"/>
  <c r="F70" i="35"/>
  <c r="G70" i="35" s="1"/>
  <c r="Q71" i="25" s="1"/>
  <c r="D70" i="35"/>
  <c r="D69" i="35"/>
  <c r="F69" i="35" s="1"/>
  <c r="G69" i="35" s="1"/>
  <c r="Q70" i="25" s="1"/>
  <c r="D68" i="35"/>
  <c r="F68" i="35" s="1"/>
  <c r="G68" i="35" s="1"/>
  <c r="Q69" i="25" s="1"/>
  <c r="D67" i="35"/>
  <c r="F67" i="35" s="1"/>
  <c r="G67" i="35" s="1"/>
  <c r="D66" i="35"/>
  <c r="F66" i="35" s="1"/>
  <c r="G66" i="35" s="1"/>
  <c r="Q67" i="25" s="1"/>
  <c r="D65" i="35"/>
  <c r="F65" i="35" s="1"/>
  <c r="G65" i="35" s="1"/>
  <c r="Q66" i="25" s="1"/>
  <c r="D64" i="35"/>
  <c r="F64" i="35" s="1"/>
  <c r="G64" i="35" s="1"/>
  <c r="D63" i="35"/>
  <c r="F63" i="35" s="1"/>
  <c r="G63" i="35" s="1"/>
  <c r="Q64" i="25" s="1"/>
  <c r="D62" i="35"/>
  <c r="F62" i="35" s="1"/>
  <c r="G62" i="35" s="1"/>
  <c r="Q63" i="25" s="1"/>
  <c r="D61" i="35"/>
  <c r="F61" i="35" s="1"/>
  <c r="G61" i="35" s="1"/>
  <c r="Q62" i="25" s="1"/>
  <c r="D60" i="35"/>
  <c r="F60" i="35" s="1"/>
  <c r="G60" i="35" s="1"/>
  <c r="Q61" i="25" s="1"/>
  <c r="D59" i="35"/>
  <c r="F59" i="35" s="1"/>
  <c r="G59" i="35" s="1"/>
  <c r="Q60" i="25" s="1"/>
  <c r="F58" i="35"/>
  <c r="G58" i="35" s="1"/>
  <c r="Q59" i="25" s="1"/>
  <c r="D58" i="35"/>
  <c r="D57" i="35"/>
  <c r="F57" i="35" s="1"/>
  <c r="G57" i="35" s="1"/>
  <c r="Q58" i="25" s="1"/>
  <c r="D56" i="35"/>
  <c r="F56" i="35" s="1"/>
  <c r="G56" i="35" s="1"/>
  <c r="Q57" i="25" s="1"/>
  <c r="D55" i="35"/>
  <c r="F55" i="35" s="1"/>
  <c r="G55" i="35" s="1"/>
  <c r="Q56" i="25" s="1"/>
  <c r="D54" i="35"/>
  <c r="F54" i="35" s="1"/>
  <c r="G54" i="35" s="1"/>
  <c r="Q55" i="25" s="1"/>
  <c r="D53" i="35"/>
  <c r="F53" i="35" s="1"/>
  <c r="G53" i="35" s="1"/>
  <c r="Q54" i="25" s="1"/>
  <c r="D51" i="35"/>
  <c r="F51" i="35" s="1"/>
  <c r="G51" i="35" s="1"/>
  <c r="D50" i="35"/>
  <c r="F50" i="35" s="1"/>
  <c r="G50" i="35" s="1"/>
  <c r="D49" i="35"/>
  <c r="F49" i="35" s="1"/>
  <c r="G49" i="35" s="1"/>
  <c r="Q50" i="25" s="1"/>
  <c r="D48" i="35"/>
  <c r="F48" i="35" s="1"/>
  <c r="G48" i="35" s="1"/>
  <c r="Q49" i="25" s="1"/>
  <c r="D47" i="35"/>
  <c r="F47" i="35" s="1"/>
  <c r="G47" i="35" s="1"/>
  <c r="Q48" i="25" s="1"/>
  <c r="D46" i="35"/>
  <c r="F46" i="35" s="1"/>
  <c r="G46" i="35" s="1"/>
  <c r="Q47" i="25" s="1"/>
  <c r="F45" i="35"/>
  <c r="G45" i="35" s="1"/>
  <c r="Q46" i="25" s="1"/>
  <c r="D45" i="35"/>
  <c r="D44" i="35"/>
  <c r="F44" i="35" s="1"/>
  <c r="G44" i="35" s="1"/>
  <c r="Q45" i="25" s="1"/>
  <c r="D43" i="35"/>
  <c r="F43" i="35" s="1"/>
  <c r="G43" i="35" s="1"/>
  <c r="D42" i="35"/>
  <c r="F42" i="35" s="1"/>
  <c r="G42" i="35" s="1"/>
  <c r="Q43" i="25" s="1"/>
  <c r="D41" i="35"/>
  <c r="F41" i="35" s="1"/>
  <c r="G41" i="35" s="1"/>
  <c r="Q42" i="25" s="1"/>
  <c r="F40" i="35"/>
  <c r="G40" i="35" s="1"/>
  <c r="Q41" i="25" s="1"/>
  <c r="D40" i="35"/>
  <c r="D39" i="35"/>
  <c r="F39" i="35" s="1"/>
  <c r="G39" i="35" s="1"/>
  <c r="Q40" i="25" s="1"/>
  <c r="D38" i="35"/>
  <c r="F38" i="35" s="1"/>
  <c r="G38" i="35" s="1"/>
  <c r="Q39" i="25" s="1"/>
  <c r="D37" i="35"/>
  <c r="F37" i="35" s="1"/>
  <c r="G37" i="35" s="1"/>
  <c r="Q38" i="25" s="1"/>
  <c r="D36" i="35"/>
  <c r="F36" i="35" s="1"/>
  <c r="G36" i="35" s="1"/>
  <c r="Q37" i="25" s="1"/>
  <c r="D35" i="35"/>
  <c r="F35" i="35" s="1"/>
  <c r="G35" i="35" s="1"/>
  <c r="D34" i="35"/>
  <c r="F34" i="35" s="1"/>
  <c r="G34" i="35" s="1"/>
  <c r="D33" i="35"/>
  <c r="F33" i="35" s="1"/>
  <c r="G33" i="35" s="1"/>
  <c r="Q34" i="25" s="1"/>
  <c r="F32" i="35"/>
  <c r="G32" i="35" s="1"/>
  <c r="Q33" i="25" s="1"/>
  <c r="D32" i="35"/>
  <c r="D30" i="35"/>
  <c r="F30" i="35" s="1"/>
  <c r="G30" i="35" s="1"/>
  <c r="Q31" i="25" s="1"/>
  <c r="D29" i="35"/>
  <c r="F29" i="35" s="1"/>
  <c r="G29" i="35" s="1"/>
  <c r="Q30" i="25" s="1"/>
  <c r="G28" i="35"/>
  <c r="Q29" i="25" s="1"/>
  <c r="F28" i="35"/>
  <c r="D28" i="35"/>
  <c r="D27" i="35"/>
  <c r="F27" i="35" s="1"/>
  <c r="G27" i="35" s="1"/>
  <c r="Q28" i="25" s="1"/>
  <c r="D26" i="35"/>
  <c r="F26" i="35" s="1"/>
  <c r="G26" i="35" s="1"/>
  <c r="Q27" i="25" s="1"/>
  <c r="D25" i="35"/>
  <c r="F25" i="35" s="1"/>
  <c r="G25" i="35" s="1"/>
  <c r="Q26" i="25" s="1"/>
  <c r="F24" i="35"/>
  <c r="G24" i="35" s="1"/>
  <c r="Q25" i="25" s="1"/>
  <c r="D24" i="35"/>
  <c r="D23" i="35"/>
  <c r="F23" i="35" s="1"/>
  <c r="G23" i="35" s="1"/>
  <c r="Q24" i="25" s="1"/>
  <c r="D22" i="35"/>
  <c r="F22" i="35" s="1"/>
  <c r="G22" i="35" s="1"/>
  <c r="Q23" i="25" s="1"/>
  <c r="D21" i="35"/>
  <c r="F21" i="35" s="1"/>
  <c r="G21" i="35" s="1"/>
  <c r="Q22" i="25" s="1"/>
  <c r="G20" i="35"/>
  <c r="Q21" i="25" s="1"/>
  <c r="F20" i="35"/>
  <c r="D20" i="35"/>
  <c r="F19" i="35"/>
  <c r="G19" i="35" s="1"/>
  <c r="D19" i="35"/>
  <c r="D18" i="35"/>
  <c r="F18" i="35" s="1"/>
  <c r="G18" i="35" s="1"/>
  <c r="D17" i="35"/>
  <c r="F17" i="35" s="1"/>
  <c r="G17" i="35" s="1"/>
  <c r="Q18" i="25" s="1"/>
  <c r="D16" i="35"/>
  <c r="F16" i="35" s="1"/>
  <c r="G16" i="35" s="1"/>
  <c r="Q17" i="25" s="1"/>
  <c r="F15" i="35"/>
  <c r="G15" i="35" s="1"/>
  <c r="Q16" i="25" s="1"/>
  <c r="D15" i="35"/>
  <c r="D14" i="35"/>
  <c r="F14" i="35" s="1"/>
  <c r="G14" i="35" s="1"/>
  <c r="Q15" i="25" s="1"/>
  <c r="D13" i="35"/>
  <c r="D10" i="35"/>
  <c r="E13" i="35" s="1"/>
  <c r="N22" i="25"/>
  <c r="N26" i="25"/>
  <c r="N32" i="25"/>
  <c r="N33" i="25"/>
  <c r="N34" i="25"/>
  <c r="N41" i="25"/>
  <c r="N49" i="25"/>
  <c r="N53" i="25"/>
  <c r="N57" i="25"/>
  <c r="N73" i="25"/>
  <c r="N80" i="25"/>
  <c r="N81" i="25"/>
  <c r="N89" i="25"/>
  <c r="N92" i="25"/>
  <c r="N94" i="25"/>
  <c r="N104" i="25"/>
  <c r="N110" i="25"/>
  <c r="N113" i="25"/>
  <c r="N115" i="25"/>
  <c r="N118" i="25"/>
  <c r="N128" i="25"/>
  <c r="N129" i="25"/>
  <c r="N138" i="25"/>
  <c r="N142" i="25"/>
  <c r="N144" i="25"/>
  <c r="N150" i="25"/>
  <c r="N154" i="25"/>
  <c r="N155" i="25"/>
  <c r="N158" i="25"/>
  <c r="N161" i="25"/>
  <c r="N162" i="25"/>
  <c r="N169" i="25"/>
  <c r="N177" i="25"/>
  <c r="N178" i="25"/>
  <c r="N186" i="25"/>
  <c r="N189" i="25"/>
  <c r="N193" i="25"/>
  <c r="N201" i="25"/>
  <c r="N202" i="25"/>
  <c r="N209" i="25"/>
  <c r="N212" i="25"/>
  <c r="N214" i="25"/>
  <c r="N216" i="25"/>
  <c r="N217" i="25"/>
  <c r="N223" i="25"/>
  <c r="N226" i="25"/>
  <c r="N230" i="25"/>
  <c r="N238" i="25"/>
  <c r="N242" i="25"/>
  <c r="N246" i="25"/>
  <c r="N248" i="25"/>
  <c r="N252" i="25"/>
  <c r="N262" i="25"/>
  <c r="N266" i="25"/>
  <c r="N268" i="25"/>
  <c r="N272" i="25"/>
  <c r="N273" i="25"/>
  <c r="N274" i="25"/>
  <c r="N280" i="25"/>
  <c r="N281" i="25"/>
  <c r="N290" i="25"/>
  <c r="N296" i="25"/>
  <c r="N297" i="25"/>
  <c r="N300" i="25"/>
  <c r="N305" i="25"/>
  <c r="N309" i="25"/>
  <c r="N314" i="25"/>
  <c r="N315" i="25"/>
  <c r="N317" i="25"/>
  <c r="N318" i="25"/>
  <c r="N321" i="25"/>
  <c r="C333" i="34"/>
  <c r="E321" i="34"/>
  <c r="C321" i="34"/>
  <c r="F320" i="34"/>
  <c r="G320" i="34" s="1"/>
  <c r="D320" i="34"/>
  <c r="D319" i="34"/>
  <c r="F319" i="34" s="1"/>
  <c r="G319" i="34" s="1"/>
  <c r="N320" i="25" s="1"/>
  <c r="F318" i="34"/>
  <c r="G318" i="34" s="1"/>
  <c r="N319" i="25" s="1"/>
  <c r="D318" i="34"/>
  <c r="D317" i="34"/>
  <c r="F317" i="34" s="1"/>
  <c r="G317" i="34" s="1"/>
  <c r="D316" i="34"/>
  <c r="F316" i="34" s="1"/>
  <c r="G316" i="34" s="1"/>
  <c r="D315" i="34"/>
  <c r="F315" i="34" s="1"/>
  <c r="G315" i="34" s="1"/>
  <c r="N316" i="25" s="1"/>
  <c r="F314" i="34"/>
  <c r="G314" i="34" s="1"/>
  <c r="D314" i="34"/>
  <c r="D313" i="34"/>
  <c r="F313" i="34" s="1"/>
  <c r="G313" i="34" s="1"/>
  <c r="F312" i="34"/>
  <c r="G312" i="34" s="1"/>
  <c r="N313" i="25" s="1"/>
  <c r="D312" i="34"/>
  <c r="D311" i="34"/>
  <c r="F311" i="34" s="1"/>
  <c r="G311" i="34" s="1"/>
  <c r="N312" i="25" s="1"/>
  <c r="D310" i="34"/>
  <c r="F310" i="34" s="1"/>
  <c r="G310" i="34" s="1"/>
  <c r="N311" i="25" s="1"/>
  <c r="D309" i="34"/>
  <c r="F309" i="34" s="1"/>
  <c r="G309" i="34" s="1"/>
  <c r="N310" i="25" s="1"/>
  <c r="D308" i="34"/>
  <c r="F308" i="34" s="1"/>
  <c r="G308" i="34" s="1"/>
  <c r="D307" i="34"/>
  <c r="F307" i="34" s="1"/>
  <c r="G307" i="34" s="1"/>
  <c r="N308" i="25" s="1"/>
  <c r="D306" i="34"/>
  <c r="F306" i="34" s="1"/>
  <c r="G306" i="34" s="1"/>
  <c r="N307" i="25" s="1"/>
  <c r="D305" i="34"/>
  <c r="F305" i="34" s="1"/>
  <c r="G305" i="34" s="1"/>
  <c r="N306" i="25" s="1"/>
  <c r="D304" i="34"/>
  <c r="F304" i="34" s="1"/>
  <c r="G304" i="34" s="1"/>
  <c r="D303" i="34"/>
  <c r="F303" i="34" s="1"/>
  <c r="G303" i="34" s="1"/>
  <c r="N304" i="25" s="1"/>
  <c r="F302" i="34"/>
  <c r="G302" i="34" s="1"/>
  <c r="N303" i="25" s="1"/>
  <c r="D302" i="34"/>
  <c r="D301" i="34"/>
  <c r="F301" i="34" s="1"/>
  <c r="G301" i="34" s="1"/>
  <c r="N302" i="25" s="1"/>
  <c r="D300" i="34"/>
  <c r="F300" i="34" s="1"/>
  <c r="G300" i="34" s="1"/>
  <c r="N301" i="25" s="1"/>
  <c r="D298" i="34"/>
  <c r="F298" i="34" s="1"/>
  <c r="G298" i="34" s="1"/>
  <c r="N299" i="25" s="1"/>
  <c r="D297" i="34"/>
  <c r="F297" i="34" s="1"/>
  <c r="G297" i="34" s="1"/>
  <c r="N298" i="25" s="1"/>
  <c r="D296" i="34"/>
  <c r="F296" i="34" s="1"/>
  <c r="G296" i="34" s="1"/>
  <c r="F295" i="34"/>
  <c r="G295" i="34" s="1"/>
  <c r="D295" i="34"/>
  <c r="D294" i="34"/>
  <c r="F294" i="34" s="1"/>
  <c r="G294" i="34" s="1"/>
  <c r="N295" i="25" s="1"/>
  <c r="D293" i="34"/>
  <c r="F293" i="34" s="1"/>
  <c r="G293" i="34" s="1"/>
  <c r="N294" i="25" s="1"/>
  <c r="D292" i="34"/>
  <c r="F292" i="34" s="1"/>
  <c r="G292" i="34" s="1"/>
  <c r="N293" i="25" s="1"/>
  <c r="D291" i="34"/>
  <c r="F291" i="34" s="1"/>
  <c r="G291" i="34" s="1"/>
  <c r="N292" i="25" s="1"/>
  <c r="D290" i="34"/>
  <c r="F290" i="34" s="1"/>
  <c r="G290" i="34" s="1"/>
  <c r="N291" i="25" s="1"/>
  <c r="F289" i="34"/>
  <c r="G289" i="34" s="1"/>
  <c r="D289" i="34"/>
  <c r="D288" i="34"/>
  <c r="F288" i="34" s="1"/>
  <c r="G288" i="34" s="1"/>
  <c r="N289" i="25" s="1"/>
  <c r="D287" i="34"/>
  <c r="F287" i="34" s="1"/>
  <c r="G287" i="34" s="1"/>
  <c r="N288" i="25" s="1"/>
  <c r="D286" i="34"/>
  <c r="F286" i="34" s="1"/>
  <c r="G286" i="34" s="1"/>
  <c r="N287" i="25" s="1"/>
  <c r="D285" i="34"/>
  <c r="F285" i="34" s="1"/>
  <c r="G285" i="34" s="1"/>
  <c r="N286" i="25" s="1"/>
  <c r="D284" i="34"/>
  <c r="F284" i="34" s="1"/>
  <c r="G284" i="34" s="1"/>
  <c r="N285" i="25" s="1"/>
  <c r="D283" i="34"/>
  <c r="F283" i="34" s="1"/>
  <c r="G283" i="34" s="1"/>
  <c r="N284" i="25" s="1"/>
  <c r="D282" i="34"/>
  <c r="F282" i="34" s="1"/>
  <c r="G282" i="34" s="1"/>
  <c r="N283" i="25" s="1"/>
  <c r="F281" i="34"/>
  <c r="G281" i="34" s="1"/>
  <c r="N282" i="25" s="1"/>
  <c r="D281" i="34"/>
  <c r="D279" i="34"/>
  <c r="F279" i="34" s="1"/>
  <c r="G279" i="34" s="1"/>
  <c r="D278" i="34"/>
  <c r="F278" i="34" s="1"/>
  <c r="G278" i="34" s="1"/>
  <c r="N279" i="25" s="1"/>
  <c r="D277" i="34"/>
  <c r="F277" i="34" s="1"/>
  <c r="G277" i="34" s="1"/>
  <c r="N278" i="25" s="1"/>
  <c r="D276" i="34"/>
  <c r="F276" i="34" s="1"/>
  <c r="G276" i="34" s="1"/>
  <c r="N277" i="25" s="1"/>
  <c r="D275" i="34"/>
  <c r="F275" i="34" s="1"/>
  <c r="G275" i="34" s="1"/>
  <c r="N276" i="25" s="1"/>
  <c r="D274" i="34"/>
  <c r="F274" i="34" s="1"/>
  <c r="G274" i="34" s="1"/>
  <c r="N275" i="25" s="1"/>
  <c r="D273" i="34"/>
  <c r="F273" i="34" s="1"/>
  <c r="G273" i="34" s="1"/>
  <c r="D272" i="34"/>
  <c r="F272" i="34" s="1"/>
  <c r="G272" i="34" s="1"/>
  <c r="D271" i="34"/>
  <c r="F271" i="34" s="1"/>
  <c r="G271" i="34" s="1"/>
  <c r="D270" i="34"/>
  <c r="F270" i="34" s="1"/>
  <c r="G270" i="34" s="1"/>
  <c r="N271" i="25" s="1"/>
  <c r="D269" i="34"/>
  <c r="F269" i="34" s="1"/>
  <c r="G269" i="34" s="1"/>
  <c r="N270" i="25" s="1"/>
  <c r="F268" i="34"/>
  <c r="G268" i="34" s="1"/>
  <c r="N269" i="25" s="1"/>
  <c r="D268" i="34"/>
  <c r="F267" i="34"/>
  <c r="D266" i="34"/>
  <c r="F266" i="34" s="1"/>
  <c r="G266" i="34" s="1"/>
  <c r="N267" i="25" s="1"/>
  <c r="D265" i="34"/>
  <c r="F265" i="34" s="1"/>
  <c r="G265" i="34" s="1"/>
  <c r="D264" i="34"/>
  <c r="F264" i="34" s="1"/>
  <c r="G264" i="34" s="1"/>
  <c r="N265" i="25" s="1"/>
  <c r="D263" i="34"/>
  <c r="F263" i="34" s="1"/>
  <c r="G263" i="34" s="1"/>
  <c r="N264" i="25" s="1"/>
  <c r="F262" i="34"/>
  <c r="G262" i="34" s="1"/>
  <c r="N263" i="25" s="1"/>
  <c r="D262" i="34"/>
  <c r="D261" i="34"/>
  <c r="F261" i="34" s="1"/>
  <c r="G261" i="34" s="1"/>
  <c r="F260" i="34"/>
  <c r="G260" i="34" s="1"/>
  <c r="N261" i="25" s="1"/>
  <c r="D260" i="34"/>
  <c r="D259" i="34"/>
  <c r="F259" i="34" s="1"/>
  <c r="G259" i="34" s="1"/>
  <c r="N260" i="25" s="1"/>
  <c r="D258" i="34"/>
  <c r="F258" i="34" s="1"/>
  <c r="G258" i="34" s="1"/>
  <c r="N259" i="25" s="1"/>
  <c r="D257" i="34"/>
  <c r="F257" i="34" s="1"/>
  <c r="G257" i="34" s="1"/>
  <c r="N258" i="25" s="1"/>
  <c r="F256" i="34"/>
  <c r="G256" i="34" s="1"/>
  <c r="N257" i="25" s="1"/>
  <c r="D256" i="34"/>
  <c r="D255" i="34"/>
  <c r="F255" i="34" s="1"/>
  <c r="G255" i="34" s="1"/>
  <c r="N256" i="25" s="1"/>
  <c r="F254" i="34"/>
  <c r="G254" i="34" s="1"/>
  <c r="N255" i="25" s="1"/>
  <c r="D254" i="34"/>
  <c r="D253" i="34"/>
  <c r="F253" i="34" s="1"/>
  <c r="G253" i="34" s="1"/>
  <c r="N254" i="25" s="1"/>
  <c r="D252" i="34"/>
  <c r="F252" i="34" s="1"/>
  <c r="G252" i="34" s="1"/>
  <c r="N253" i="25" s="1"/>
  <c r="F251" i="34"/>
  <c r="D250" i="34"/>
  <c r="F250" i="34" s="1"/>
  <c r="G250" i="34" s="1"/>
  <c r="N251" i="25" s="1"/>
  <c r="D249" i="34"/>
  <c r="F249" i="34" s="1"/>
  <c r="G249" i="34" s="1"/>
  <c r="N250" i="25" s="1"/>
  <c r="F248" i="34"/>
  <c r="G248" i="34" s="1"/>
  <c r="N249" i="25" s="1"/>
  <c r="D248" i="34"/>
  <c r="D247" i="34"/>
  <c r="F247" i="34" s="1"/>
  <c r="G247" i="34" s="1"/>
  <c r="D246" i="34"/>
  <c r="F246" i="34" s="1"/>
  <c r="G246" i="34" s="1"/>
  <c r="N247" i="25" s="1"/>
  <c r="D245" i="34"/>
  <c r="F245" i="34" s="1"/>
  <c r="G245" i="34" s="1"/>
  <c r="D244" i="34"/>
  <c r="F244" i="34" s="1"/>
  <c r="G244" i="34" s="1"/>
  <c r="N245" i="25" s="1"/>
  <c r="D243" i="34"/>
  <c r="F243" i="34" s="1"/>
  <c r="G243" i="34" s="1"/>
  <c r="N244" i="25" s="1"/>
  <c r="D242" i="34"/>
  <c r="F242" i="34" s="1"/>
  <c r="G242" i="34" s="1"/>
  <c r="N243" i="25" s="1"/>
  <c r="D241" i="34"/>
  <c r="F241" i="34" s="1"/>
  <c r="G241" i="34" s="1"/>
  <c r="D240" i="34"/>
  <c r="F240" i="34" s="1"/>
  <c r="G240" i="34" s="1"/>
  <c r="N241" i="25" s="1"/>
  <c r="D239" i="34"/>
  <c r="F239" i="34" s="1"/>
  <c r="G239" i="34" s="1"/>
  <c r="N240" i="25" s="1"/>
  <c r="D238" i="34"/>
  <c r="F238" i="34" s="1"/>
  <c r="G238" i="34" s="1"/>
  <c r="N239" i="25" s="1"/>
  <c r="D236" i="34"/>
  <c r="F236" i="34" s="1"/>
  <c r="G236" i="34" s="1"/>
  <c r="N237" i="25" s="1"/>
  <c r="F235" i="34"/>
  <c r="G235" i="34" s="1"/>
  <c r="N236" i="25" s="1"/>
  <c r="D235" i="34"/>
  <c r="D234" i="34"/>
  <c r="F234" i="34" s="1"/>
  <c r="G234" i="34" s="1"/>
  <c r="N235" i="25" s="1"/>
  <c r="D233" i="34"/>
  <c r="F233" i="34" s="1"/>
  <c r="G233" i="34" s="1"/>
  <c r="N234" i="25" s="1"/>
  <c r="D232" i="34"/>
  <c r="F232" i="34" s="1"/>
  <c r="G232" i="34" s="1"/>
  <c r="N233" i="25" s="1"/>
  <c r="D231" i="34"/>
  <c r="F231" i="34" s="1"/>
  <c r="G231" i="34" s="1"/>
  <c r="N232" i="25" s="1"/>
  <c r="D230" i="34"/>
  <c r="F230" i="34" s="1"/>
  <c r="G230" i="34" s="1"/>
  <c r="N231" i="25" s="1"/>
  <c r="F229" i="34"/>
  <c r="G229" i="34" s="1"/>
  <c r="D229" i="34"/>
  <c r="D228" i="34"/>
  <c r="F228" i="34" s="1"/>
  <c r="G228" i="34" s="1"/>
  <c r="N229" i="25" s="1"/>
  <c r="F227" i="34"/>
  <c r="G227" i="34" s="1"/>
  <c r="N228" i="25" s="1"/>
  <c r="D227" i="34"/>
  <c r="D226" i="34"/>
  <c r="F226" i="34" s="1"/>
  <c r="G226" i="34" s="1"/>
  <c r="N227" i="25" s="1"/>
  <c r="D225" i="34"/>
  <c r="F225" i="34" s="1"/>
  <c r="G225" i="34" s="1"/>
  <c r="D224" i="34"/>
  <c r="F224" i="34" s="1"/>
  <c r="G224" i="34" s="1"/>
  <c r="N225" i="25" s="1"/>
  <c r="F223" i="34"/>
  <c r="G223" i="34" s="1"/>
  <c r="N224" i="25" s="1"/>
  <c r="D223" i="34"/>
  <c r="D221" i="34"/>
  <c r="F221" i="34" s="1"/>
  <c r="G221" i="34" s="1"/>
  <c r="N222" i="25" s="1"/>
  <c r="F220" i="34"/>
  <c r="G220" i="34" s="1"/>
  <c r="N221" i="25" s="1"/>
  <c r="D220" i="34"/>
  <c r="D219" i="34"/>
  <c r="F219" i="34" s="1"/>
  <c r="G219" i="34" s="1"/>
  <c r="N220" i="25" s="1"/>
  <c r="D218" i="34"/>
  <c r="F218" i="34" s="1"/>
  <c r="G218" i="34" s="1"/>
  <c r="N219" i="25" s="1"/>
  <c r="D217" i="34"/>
  <c r="F217" i="34" s="1"/>
  <c r="G217" i="34" s="1"/>
  <c r="N218" i="25" s="1"/>
  <c r="D216" i="34"/>
  <c r="F216" i="34" s="1"/>
  <c r="G216" i="34" s="1"/>
  <c r="D215" i="34"/>
  <c r="F215" i="34" s="1"/>
  <c r="G215" i="34" s="1"/>
  <c r="D214" i="34"/>
  <c r="F214" i="34" s="1"/>
  <c r="G214" i="34" s="1"/>
  <c r="N215" i="25" s="1"/>
  <c r="D213" i="34"/>
  <c r="F213" i="34" s="1"/>
  <c r="G213" i="34" s="1"/>
  <c r="D212" i="34"/>
  <c r="F212" i="34" s="1"/>
  <c r="G212" i="34" s="1"/>
  <c r="N213" i="25" s="1"/>
  <c r="D210" i="34"/>
  <c r="F210" i="34" s="1"/>
  <c r="G210" i="34" s="1"/>
  <c r="N211" i="25" s="1"/>
  <c r="D209" i="34"/>
  <c r="F209" i="34" s="1"/>
  <c r="G209" i="34" s="1"/>
  <c r="N210" i="25" s="1"/>
  <c r="D208" i="34"/>
  <c r="F208" i="34" s="1"/>
  <c r="G208" i="34" s="1"/>
  <c r="D207" i="34"/>
  <c r="F207" i="34" s="1"/>
  <c r="G207" i="34" s="1"/>
  <c r="N208" i="25" s="1"/>
  <c r="D206" i="34"/>
  <c r="F206" i="34" s="1"/>
  <c r="G206" i="34" s="1"/>
  <c r="N207" i="25" s="1"/>
  <c r="D205" i="34"/>
  <c r="F205" i="34" s="1"/>
  <c r="G205" i="34" s="1"/>
  <c r="N206" i="25" s="1"/>
  <c r="D204" i="34"/>
  <c r="F204" i="34" s="1"/>
  <c r="G204" i="34" s="1"/>
  <c r="N205" i="25" s="1"/>
  <c r="D203" i="34"/>
  <c r="F203" i="34" s="1"/>
  <c r="G203" i="34" s="1"/>
  <c r="N204" i="25" s="1"/>
  <c r="D202" i="34"/>
  <c r="F202" i="34" s="1"/>
  <c r="G202" i="34" s="1"/>
  <c r="N203" i="25" s="1"/>
  <c r="F201" i="34"/>
  <c r="G201" i="34" s="1"/>
  <c r="D201" i="34"/>
  <c r="D200" i="34"/>
  <c r="F200" i="34" s="1"/>
  <c r="G200" i="34" s="1"/>
  <c r="D199" i="34"/>
  <c r="F199" i="34" s="1"/>
  <c r="G199" i="34" s="1"/>
  <c r="N200" i="25" s="1"/>
  <c r="D198" i="34"/>
  <c r="F198" i="34" s="1"/>
  <c r="G198" i="34" s="1"/>
  <c r="N199" i="25" s="1"/>
  <c r="D197" i="34"/>
  <c r="F197" i="34" s="1"/>
  <c r="G197" i="34" s="1"/>
  <c r="N198" i="25" s="1"/>
  <c r="D196" i="34"/>
  <c r="F196" i="34" s="1"/>
  <c r="G196" i="34" s="1"/>
  <c r="N197" i="25" s="1"/>
  <c r="F195" i="34"/>
  <c r="G195" i="34" s="1"/>
  <c r="N196" i="25" s="1"/>
  <c r="D195" i="34"/>
  <c r="D194" i="34"/>
  <c r="F194" i="34" s="1"/>
  <c r="G194" i="34" s="1"/>
  <c r="N195" i="25" s="1"/>
  <c r="F193" i="34"/>
  <c r="G193" i="34" s="1"/>
  <c r="N194" i="25" s="1"/>
  <c r="D193" i="34"/>
  <c r="D192" i="34"/>
  <c r="F192" i="34" s="1"/>
  <c r="G192" i="34" s="1"/>
  <c r="D191" i="34"/>
  <c r="F191" i="34" s="1"/>
  <c r="G191" i="34" s="1"/>
  <c r="N192" i="25" s="1"/>
  <c r="D190" i="34"/>
  <c r="F190" i="34" s="1"/>
  <c r="G190" i="34" s="1"/>
  <c r="N191" i="25" s="1"/>
  <c r="F189" i="34"/>
  <c r="G189" i="34" s="1"/>
  <c r="N190" i="25" s="1"/>
  <c r="D189" i="34"/>
  <c r="D187" i="34"/>
  <c r="F187" i="34" s="1"/>
  <c r="G187" i="34" s="1"/>
  <c r="N188" i="25" s="1"/>
  <c r="D186" i="34"/>
  <c r="F186" i="34" s="1"/>
  <c r="G186" i="34" s="1"/>
  <c r="N187" i="25" s="1"/>
  <c r="D185" i="34"/>
  <c r="F185" i="34" s="1"/>
  <c r="G185" i="34" s="1"/>
  <c r="D184" i="34"/>
  <c r="F184" i="34" s="1"/>
  <c r="G184" i="34" s="1"/>
  <c r="N185" i="25" s="1"/>
  <c r="D183" i="34"/>
  <c r="F183" i="34" s="1"/>
  <c r="G183" i="34" s="1"/>
  <c r="N184" i="25" s="1"/>
  <c r="D182" i="34"/>
  <c r="F182" i="34" s="1"/>
  <c r="G182" i="34" s="1"/>
  <c r="N183" i="25" s="1"/>
  <c r="D181" i="34"/>
  <c r="F181" i="34" s="1"/>
  <c r="G181" i="34" s="1"/>
  <c r="N182" i="25" s="1"/>
  <c r="D180" i="34"/>
  <c r="F180" i="34" s="1"/>
  <c r="G180" i="34" s="1"/>
  <c r="N181" i="25" s="1"/>
  <c r="D179" i="34"/>
  <c r="F179" i="34" s="1"/>
  <c r="G179" i="34" s="1"/>
  <c r="N180" i="25" s="1"/>
  <c r="D178" i="34"/>
  <c r="F178" i="34" s="1"/>
  <c r="G178" i="34" s="1"/>
  <c r="N179" i="25" s="1"/>
  <c r="D177" i="34"/>
  <c r="F177" i="34" s="1"/>
  <c r="G177" i="34" s="1"/>
  <c r="F175" i="34"/>
  <c r="G175" i="34" s="1"/>
  <c r="N176" i="25" s="1"/>
  <c r="D175" i="34"/>
  <c r="D174" i="34"/>
  <c r="F174" i="34" s="1"/>
  <c r="G174" i="34" s="1"/>
  <c r="N175" i="25" s="1"/>
  <c r="D173" i="34"/>
  <c r="F173" i="34" s="1"/>
  <c r="G173" i="34" s="1"/>
  <c r="N174" i="25" s="1"/>
  <c r="D172" i="34"/>
  <c r="F172" i="34" s="1"/>
  <c r="G172" i="34" s="1"/>
  <c r="N173" i="25" s="1"/>
  <c r="D171" i="34"/>
  <c r="F171" i="34" s="1"/>
  <c r="G171" i="34" s="1"/>
  <c r="N172" i="25" s="1"/>
  <c r="D170" i="34"/>
  <c r="F170" i="34" s="1"/>
  <c r="G170" i="34" s="1"/>
  <c r="N171" i="25" s="1"/>
  <c r="F169" i="34"/>
  <c r="G169" i="34" s="1"/>
  <c r="N170" i="25" s="1"/>
  <c r="D169" i="34"/>
  <c r="D168" i="34"/>
  <c r="F168" i="34" s="1"/>
  <c r="G168" i="34" s="1"/>
  <c r="F167" i="34"/>
  <c r="G167" i="34" s="1"/>
  <c r="N168" i="25" s="1"/>
  <c r="D167" i="34"/>
  <c r="D166" i="34"/>
  <c r="F166" i="34" s="1"/>
  <c r="G166" i="34" s="1"/>
  <c r="N167" i="25" s="1"/>
  <c r="D165" i="34"/>
  <c r="F165" i="34" s="1"/>
  <c r="G165" i="34" s="1"/>
  <c r="N166" i="25" s="1"/>
  <c r="D164" i="34"/>
  <c r="F164" i="34" s="1"/>
  <c r="G164" i="34" s="1"/>
  <c r="N165" i="25" s="1"/>
  <c r="F163" i="34"/>
  <c r="G163" i="34" s="1"/>
  <c r="N164" i="25" s="1"/>
  <c r="D163" i="34"/>
  <c r="D162" i="34"/>
  <c r="F162" i="34" s="1"/>
  <c r="G162" i="34" s="1"/>
  <c r="N163" i="25" s="1"/>
  <c r="F161" i="34"/>
  <c r="G161" i="34" s="1"/>
  <c r="D161" i="34"/>
  <c r="D160" i="34"/>
  <c r="F160" i="34" s="1"/>
  <c r="G160" i="34" s="1"/>
  <c r="D159" i="34"/>
  <c r="F159" i="34" s="1"/>
  <c r="G159" i="34" s="1"/>
  <c r="N160" i="25" s="1"/>
  <c r="D158" i="34"/>
  <c r="F158" i="34" s="1"/>
  <c r="G158" i="34" s="1"/>
  <c r="N159" i="25" s="1"/>
  <c r="D157" i="34"/>
  <c r="F157" i="34" s="1"/>
  <c r="G157" i="34" s="1"/>
  <c r="D156" i="34"/>
  <c r="F156" i="34" s="1"/>
  <c r="G156" i="34" s="1"/>
  <c r="N157" i="25" s="1"/>
  <c r="F155" i="34"/>
  <c r="G155" i="34" s="1"/>
  <c r="N156" i="25" s="1"/>
  <c r="D155" i="34"/>
  <c r="D153" i="34"/>
  <c r="F153" i="34" s="1"/>
  <c r="G153" i="34" s="1"/>
  <c r="D152" i="34"/>
  <c r="F152" i="34" s="1"/>
  <c r="G152" i="34" s="1"/>
  <c r="N153" i="25" s="1"/>
  <c r="D151" i="34"/>
  <c r="F151" i="34" s="1"/>
  <c r="G151" i="34" s="1"/>
  <c r="N152" i="25" s="1"/>
  <c r="F150" i="34"/>
  <c r="G150" i="34" s="1"/>
  <c r="N151" i="25" s="1"/>
  <c r="D150" i="34"/>
  <c r="D149" i="34"/>
  <c r="F149" i="34" s="1"/>
  <c r="G149" i="34" s="1"/>
  <c r="D148" i="34"/>
  <c r="F148" i="34" s="1"/>
  <c r="G148" i="34" s="1"/>
  <c r="N149" i="25" s="1"/>
  <c r="D147" i="34"/>
  <c r="F147" i="34" s="1"/>
  <c r="G147" i="34" s="1"/>
  <c r="N148" i="25" s="1"/>
  <c r="D146" i="34"/>
  <c r="F146" i="34" s="1"/>
  <c r="G146" i="34" s="1"/>
  <c r="N147" i="25" s="1"/>
  <c r="D145" i="34"/>
  <c r="F145" i="34" s="1"/>
  <c r="G145" i="34" s="1"/>
  <c r="N146" i="25" s="1"/>
  <c r="D144" i="34"/>
  <c r="F144" i="34" s="1"/>
  <c r="G144" i="34" s="1"/>
  <c r="N145" i="25" s="1"/>
  <c r="D143" i="34"/>
  <c r="F143" i="34" s="1"/>
  <c r="G143" i="34" s="1"/>
  <c r="D142" i="34"/>
  <c r="F142" i="34" s="1"/>
  <c r="G142" i="34" s="1"/>
  <c r="N143" i="25" s="1"/>
  <c r="D141" i="34"/>
  <c r="F141" i="34" s="1"/>
  <c r="G141" i="34" s="1"/>
  <c r="D140" i="34"/>
  <c r="F140" i="34" s="1"/>
  <c r="G140" i="34" s="1"/>
  <c r="N141" i="25" s="1"/>
  <c r="D139" i="34"/>
  <c r="F139" i="34" s="1"/>
  <c r="G139" i="34" s="1"/>
  <c r="N140" i="25" s="1"/>
  <c r="F138" i="34"/>
  <c r="G138" i="34" s="1"/>
  <c r="N139" i="25" s="1"/>
  <c r="D138" i="34"/>
  <c r="D137" i="34"/>
  <c r="F137" i="34" s="1"/>
  <c r="G137" i="34" s="1"/>
  <c r="D136" i="34"/>
  <c r="F136" i="34" s="1"/>
  <c r="G136" i="34" s="1"/>
  <c r="N137" i="25" s="1"/>
  <c r="D135" i="34"/>
  <c r="F135" i="34" s="1"/>
  <c r="G135" i="34" s="1"/>
  <c r="N136" i="25" s="1"/>
  <c r="F134" i="34"/>
  <c r="G134" i="34" s="1"/>
  <c r="N135" i="25" s="1"/>
  <c r="D134" i="34"/>
  <c r="D133" i="34"/>
  <c r="F133" i="34" s="1"/>
  <c r="G133" i="34" s="1"/>
  <c r="N134" i="25" s="1"/>
  <c r="D132" i="34"/>
  <c r="F132" i="34" s="1"/>
  <c r="G132" i="34" s="1"/>
  <c r="N133" i="25" s="1"/>
  <c r="D131" i="34"/>
  <c r="F131" i="34" s="1"/>
  <c r="G131" i="34" s="1"/>
  <c r="N132" i="25" s="1"/>
  <c r="D130" i="34"/>
  <c r="F130" i="34" s="1"/>
  <c r="G130" i="34" s="1"/>
  <c r="N131" i="25" s="1"/>
  <c r="D129" i="34"/>
  <c r="F129" i="34" s="1"/>
  <c r="G129" i="34" s="1"/>
  <c r="N130" i="25" s="1"/>
  <c r="D127" i="34"/>
  <c r="F127" i="34" s="1"/>
  <c r="G127" i="34" s="1"/>
  <c r="D126" i="34"/>
  <c r="F126" i="34" s="1"/>
  <c r="G126" i="34" s="1"/>
  <c r="N127" i="25" s="1"/>
  <c r="D125" i="34"/>
  <c r="F125" i="34" s="1"/>
  <c r="G125" i="34" s="1"/>
  <c r="N126" i="25" s="1"/>
  <c r="D124" i="34"/>
  <c r="F124" i="34" s="1"/>
  <c r="G124" i="34" s="1"/>
  <c r="N125" i="25" s="1"/>
  <c r="D123" i="34"/>
  <c r="F123" i="34" s="1"/>
  <c r="G123" i="34" s="1"/>
  <c r="N124" i="25" s="1"/>
  <c r="D122" i="34"/>
  <c r="F122" i="34" s="1"/>
  <c r="G122" i="34" s="1"/>
  <c r="N123" i="25" s="1"/>
  <c r="F121" i="34"/>
  <c r="G121" i="34" s="1"/>
  <c r="N122" i="25" s="1"/>
  <c r="D121" i="34"/>
  <c r="D120" i="34"/>
  <c r="F120" i="34" s="1"/>
  <c r="G120" i="34" s="1"/>
  <c r="N121" i="25" s="1"/>
  <c r="D119" i="34"/>
  <c r="F119" i="34" s="1"/>
  <c r="G119" i="34" s="1"/>
  <c r="N120" i="25" s="1"/>
  <c r="D118" i="34"/>
  <c r="F118" i="34" s="1"/>
  <c r="G118" i="34" s="1"/>
  <c r="N119" i="25" s="1"/>
  <c r="F117" i="34"/>
  <c r="G117" i="34" s="1"/>
  <c r="D117" i="34"/>
  <c r="D116" i="34"/>
  <c r="F116" i="34" s="1"/>
  <c r="G116" i="34" s="1"/>
  <c r="N117" i="25" s="1"/>
  <c r="D115" i="34"/>
  <c r="F115" i="34" s="1"/>
  <c r="G115" i="34" s="1"/>
  <c r="N116" i="25" s="1"/>
  <c r="D113" i="34"/>
  <c r="F113" i="34" s="1"/>
  <c r="G113" i="34" s="1"/>
  <c r="N114" i="25" s="1"/>
  <c r="D112" i="34"/>
  <c r="F112" i="34" s="1"/>
  <c r="G112" i="34" s="1"/>
  <c r="D111" i="34"/>
  <c r="F111" i="34" s="1"/>
  <c r="G111" i="34" s="1"/>
  <c r="N112" i="25" s="1"/>
  <c r="D110" i="34"/>
  <c r="F110" i="34" s="1"/>
  <c r="G110" i="34" s="1"/>
  <c r="N111" i="25" s="1"/>
  <c r="D109" i="34"/>
  <c r="F109" i="34" s="1"/>
  <c r="G109" i="34" s="1"/>
  <c r="D108" i="34"/>
  <c r="F108" i="34" s="1"/>
  <c r="G108" i="34" s="1"/>
  <c r="N109" i="25" s="1"/>
  <c r="D107" i="34"/>
  <c r="F107" i="34" s="1"/>
  <c r="G107" i="34" s="1"/>
  <c r="N108" i="25" s="1"/>
  <c r="D106" i="34"/>
  <c r="F106" i="34" s="1"/>
  <c r="G106" i="34" s="1"/>
  <c r="N107" i="25" s="1"/>
  <c r="D105" i="34"/>
  <c r="F105" i="34" s="1"/>
  <c r="G105" i="34" s="1"/>
  <c r="N106" i="25" s="1"/>
  <c r="D104" i="34"/>
  <c r="F104" i="34" s="1"/>
  <c r="G104" i="34" s="1"/>
  <c r="N105" i="25" s="1"/>
  <c r="D103" i="34"/>
  <c r="F103" i="34" s="1"/>
  <c r="G103" i="34" s="1"/>
  <c r="D102" i="34"/>
  <c r="F102" i="34" s="1"/>
  <c r="G102" i="34" s="1"/>
  <c r="N103" i="25" s="1"/>
  <c r="D101" i="34"/>
  <c r="F101" i="34" s="1"/>
  <c r="G101" i="34" s="1"/>
  <c r="N102" i="25" s="1"/>
  <c r="F100" i="34"/>
  <c r="G100" i="34" s="1"/>
  <c r="N101" i="25" s="1"/>
  <c r="D100" i="34"/>
  <c r="D99" i="34"/>
  <c r="F99" i="34" s="1"/>
  <c r="G99" i="34" s="1"/>
  <c r="N100" i="25" s="1"/>
  <c r="D98" i="34"/>
  <c r="F98" i="34" s="1"/>
  <c r="G98" i="34" s="1"/>
  <c r="N99" i="25" s="1"/>
  <c r="D97" i="34"/>
  <c r="F97" i="34" s="1"/>
  <c r="G97" i="34" s="1"/>
  <c r="N98" i="25" s="1"/>
  <c r="D96" i="34"/>
  <c r="F96" i="34" s="1"/>
  <c r="G96" i="34" s="1"/>
  <c r="N97" i="25" s="1"/>
  <c r="D95" i="34"/>
  <c r="F95" i="34" s="1"/>
  <c r="G95" i="34" s="1"/>
  <c r="N96" i="25" s="1"/>
  <c r="D94" i="34"/>
  <c r="F94" i="34" s="1"/>
  <c r="G94" i="34" s="1"/>
  <c r="N95" i="25" s="1"/>
  <c r="D93" i="34"/>
  <c r="F93" i="34" s="1"/>
  <c r="G93" i="34" s="1"/>
  <c r="F92" i="34"/>
  <c r="G92" i="34" s="1"/>
  <c r="N93" i="25" s="1"/>
  <c r="D92" i="34"/>
  <c r="D90" i="34"/>
  <c r="F90" i="34" s="1"/>
  <c r="G90" i="34" s="1"/>
  <c r="N91" i="25" s="1"/>
  <c r="D89" i="34"/>
  <c r="F89" i="34" s="1"/>
  <c r="G89" i="34" s="1"/>
  <c r="N90" i="25" s="1"/>
  <c r="D88" i="34"/>
  <c r="F88" i="34" s="1"/>
  <c r="G88" i="34" s="1"/>
  <c r="F87" i="34"/>
  <c r="G87" i="34" s="1"/>
  <c r="N88" i="25" s="1"/>
  <c r="D87" i="34"/>
  <c r="D86" i="34"/>
  <c r="F86" i="34" s="1"/>
  <c r="G86" i="34" s="1"/>
  <c r="N87" i="25" s="1"/>
  <c r="D85" i="34"/>
  <c r="F85" i="34" s="1"/>
  <c r="G85" i="34" s="1"/>
  <c r="N86" i="25" s="1"/>
  <c r="D84" i="34"/>
  <c r="F84" i="34" s="1"/>
  <c r="G84" i="34" s="1"/>
  <c r="N85" i="25" s="1"/>
  <c r="F83" i="34"/>
  <c r="G83" i="34" s="1"/>
  <c r="N84" i="25" s="1"/>
  <c r="D83" i="34"/>
  <c r="D82" i="34"/>
  <c r="F82" i="34" s="1"/>
  <c r="G82" i="34" s="1"/>
  <c r="N83" i="25" s="1"/>
  <c r="D81" i="34"/>
  <c r="F81" i="34" s="1"/>
  <c r="G81" i="34" s="1"/>
  <c r="N82" i="25" s="1"/>
  <c r="D80" i="34"/>
  <c r="F80" i="34" s="1"/>
  <c r="G80" i="34" s="1"/>
  <c r="D79" i="34"/>
  <c r="F79" i="34" s="1"/>
  <c r="G79" i="34" s="1"/>
  <c r="D78" i="34"/>
  <c r="F78" i="34" s="1"/>
  <c r="G78" i="34" s="1"/>
  <c r="N79" i="25" s="1"/>
  <c r="D77" i="34"/>
  <c r="F77" i="34" s="1"/>
  <c r="G77" i="34" s="1"/>
  <c r="N78" i="25" s="1"/>
  <c r="D76" i="34"/>
  <c r="F76" i="34" s="1"/>
  <c r="G76" i="34" s="1"/>
  <c r="N77" i="25" s="1"/>
  <c r="D75" i="34"/>
  <c r="F75" i="34" s="1"/>
  <c r="G75" i="34" s="1"/>
  <c r="N76" i="25" s="1"/>
  <c r="D74" i="34"/>
  <c r="F74" i="34" s="1"/>
  <c r="G74" i="34" s="1"/>
  <c r="N75" i="25" s="1"/>
  <c r="D73" i="34"/>
  <c r="F73" i="34" s="1"/>
  <c r="G73" i="34" s="1"/>
  <c r="N74" i="25" s="1"/>
  <c r="D71" i="34"/>
  <c r="F71" i="34" s="1"/>
  <c r="G71" i="34" s="1"/>
  <c r="N72" i="25" s="1"/>
  <c r="D70" i="34"/>
  <c r="F70" i="34" s="1"/>
  <c r="G70" i="34" s="1"/>
  <c r="N71" i="25" s="1"/>
  <c r="D69" i="34"/>
  <c r="F69" i="34" s="1"/>
  <c r="G69" i="34" s="1"/>
  <c r="N70" i="25" s="1"/>
  <c r="D68" i="34"/>
  <c r="F68" i="34" s="1"/>
  <c r="G68" i="34" s="1"/>
  <c r="N69" i="25" s="1"/>
  <c r="D67" i="34"/>
  <c r="F67" i="34" s="1"/>
  <c r="G67" i="34" s="1"/>
  <c r="N68" i="25" s="1"/>
  <c r="F66" i="34"/>
  <c r="G66" i="34" s="1"/>
  <c r="N67" i="25" s="1"/>
  <c r="D66" i="34"/>
  <c r="D65" i="34"/>
  <c r="F65" i="34" s="1"/>
  <c r="G65" i="34" s="1"/>
  <c r="N66" i="25" s="1"/>
  <c r="D64" i="34"/>
  <c r="F64" i="34" s="1"/>
  <c r="G64" i="34" s="1"/>
  <c r="N65" i="25" s="1"/>
  <c r="D63" i="34"/>
  <c r="F63" i="34" s="1"/>
  <c r="G63" i="34" s="1"/>
  <c r="N64" i="25" s="1"/>
  <c r="D62" i="34"/>
  <c r="F62" i="34" s="1"/>
  <c r="G62" i="34" s="1"/>
  <c r="N63" i="25" s="1"/>
  <c r="D61" i="34"/>
  <c r="F61" i="34" s="1"/>
  <c r="G61" i="34" s="1"/>
  <c r="N62" i="25" s="1"/>
  <c r="D60" i="34"/>
  <c r="F60" i="34" s="1"/>
  <c r="G60" i="34" s="1"/>
  <c r="N61" i="25" s="1"/>
  <c r="D59" i="34"/>
  <c r="F59" i="34" s="1"/>
  <c r="G59" i="34" s="1"/>
  <c r="N60" i="25" s="1"/>
  <c r="F58" i="34"/>
  <c r="G58" i="34" s="1"/>
  <c r="N59" i="25" s="1"/>
  <c r="D58" i="34"/>
  <c r="D57" i="34"/>
  <c r="F57" i="34" s="1"/>
  <c r="G57" i="34" s="1"/>
  <c r="N58" i="25" s="1"/>
  <c r="D56" i="34"/>
  <c r="F56" i="34" s="1"/>
  <c r="G56" i="34" s="1"/>
  <c r="D55" i="34"/>
  <c r="F55" i="34" s="1"/>
  <c r="G55" i="34" s="1"/>
  <c r="N56" i="25" s="1"/>
  <c r="F54" i="34"/>
  <c r="G54" i="34" s="1"/>
  <c r="N55" i="25" s="1"/>
  <c r="D54" i="34"/>
  <c r="D53" i="34"/>
  <c r="F53" i="34" s="1"/>
  <c r="G53" i="34" s="1"/>
  <c r="N54" i="25" s="1"/>
  <c r="D51" i="34"/>
  <c r="F51" i="34" s="1"/>
  <c r="G51" i="34" s="1"/>
  <c r="N52" i="25" s="1"/>
  <c r="D50" i="34"/>
  <c r="F50" i="34" s="1"/>
  <c r="G50" i="34" s="1"/>
  <c r="N51" i="25" s="1"/>
  <c r="F49" i="34"/>
  <c r="G49" i="34" s="1"/>
  <c r="N50" i="25" s="1"/>
  <c r="D49" i="34"/>
  <c r="D48" i="34"/>
  <c r="F48" i="34" s="1"/>
  <c r="G48" i="34" s="1"/>
  <c r="D47" i="34"/>
  <c r="F47" i="34" s="1"/>
  <c r="G47" i="34" s="1"/>
  <c r="N48" i="25" s="1"/>
  <c r="D46" i="34"/>
  <c r="F46" i="34" s="1"/>
  <c r="G46" i="34" s="1"/>
  <c r="N47" i="25" s="1"/>
  <c r="D45" i="34"/>
  <c r="F45" i="34" s="1"/>
  <c r="G45" i="34" s="1"/>
  <c r="N46" i="25" s="1"/>
  <c r="D44" i="34"/>
  <c r="F44" i="34" s="1"/>
  <c r="G44" i="34" s="1"/>
  <c r="N45" i="25" s="1"/>
  <c r="D43" i="34"/>
  <c r="F43" i="34" s="1"/>
  <c r="G43" i="34" s="1"/>
  <c r="N44" i="25" s="1"/>
  <c r="D42" i="34"/>
  <c r="F42" i="34" s="1"/>
  <c r="G42" i="34" s="1"/>
  <c r="N43" i="25" s="1"/>
  <c r="D41" i="34"/>
  <c r="F41" i="34" s="1"/>
  <c r="G41" i="34" s="1"/>
  <c r="N42" i="25" s="1"/>
  <c r="D40" i="34"/>
  <c r="F40" i="34" s="1"/>
  <c r="G40" i="34" s="1"/>
  <c r="D39" i="34"/>
  <c r="F39" i="34" s="1"/>
  <c r="G39" i="34" s="1"/>
  <c r="N40" i="25" s="1"/>
  <c r="D38" i="34"/>
  <c r="F38" i="34" s="1"/>
  <c r="G38" i="34" s="1"/>
  <c r="N39" i="25" s="1"/>
  <c r="F37" i="34"/>
  <c r="G37" i="34" s="1"/>
  <c r="N38" i="25" s="1"/>
  <c r="D37" i="34"/>
  <c r="D36" i="34"/>
  <c r="F36" i="34" s="1"/>
  <c r="G36" i="34" s="1"/>
  <c r="N37" i="25" s="1"/>
  <c r="D35" i="34"/>
  <c r="F35" i="34" s="1"/>
  <c r="G35" i="34" s="1"/>
  <c r="N36" i="25" s="1"/>
  <c r="D34" i="34"/>
  <c r="F34" i="34" s="1"/>
  <c r="G34" i="34" s="1"/>
  <c r="N35" i="25" s="1"/>
  <c r="F33" i="34"/>
  <c r="G33" i="34" s="1"/>
  <c r="D33" i="34"/>
  <c r="D32" i="34"/>
  <c r="F32" i="34" s="1"/>
  <c r="G32" i="34" s="1"/>
  <c r="D30" i="34"/>
  <c r="F30" i="34" s="1"/>
  <c r="G30" i="34" s="1"/>
  <c r="N31" i="25" s="1"/>
  <c r="D29" i="34"/>
  <c r="F29" i="34" s="1"/>
  <c r="G29" i="34" s="1"/>
  <c r="N30" i="25" s="1"/>
  <c r="D28" i="34"/>
  <c r="F28" i="34" s="1"/>
  <c r="G28" i="34" s="1"/>
  <c r="N29" i="25" s="1"/>
  <c r="D27" i="34"/>
  <c r="F27" i="34" s="1"/>
  <c r="G27" i="34" s="1"/>
  <c r="N28" i="25" s="1"/>
  <c r="D26" i="34"/>
  <c r="F26" i="34" s="1"/>
  <c r="G26" i="34" s="1"/>
  <c r="N27" i="25" s="1"/>
  <c r="D25" i="34"/>
  <c r="F25" i="34" s="1"/>
  <c r="G25" i="34" s="1"/>
  <c r="D24" i="34"/>
  <c r="F24" i="34" s="1"/>
  <c r="G24" i="34" s="1"/>
  <c r="N25" i="25" s="1"/>
  <c r="D23" i="34"/>
  <c r="F23" i="34" s="1"/>
  <c r="G23" i="34" s="1"/>
  <c r="N24" i="25" s="1"/>
  <c r="D22" i="34"/>
  <c r="F22" i="34" s="1"/>
  <c r="G22" i="34" s="1"/>
  <c r="N23" i="25" s="1"/>
  <c r="D21" i="34"/>
  <c r="F21" i="34" s="1"/>
  <c r="G21" i="34" s="1"/>
  <c r="F20" i="34"/>
  <c r="G20" i="34" s="1"/>
  <c r="N21" i="25" s="1"/>
  <c r="D20" i="34"/>
  <c r="D19" i="34"/>
  <c r="F19" i="34" s="1"/>
  <c r="G19" i="34" s="1"/>
  <c r="N20" i="25" s="1"/>
  <c r="D18" i="34"/>
  <c r="F18" i="34" s="1"/>
  <c r="G18" i="34" s="1"/>
  <c r="N19" i="25" s="1"/>
  <c r="D17" i="34"/>
  <c r="F17" i="34" s="1"/>
  <c r="G17" i="34" s="1"/>
  <c r="N18" i="25" s="1"/>
  <c r="F16" i="34"/>
  <c r="G16" i="34" s="1"/>
  <c r="N17" i="25" s="1"/>
  <c r="D16" i="34"/>
  <c r="D15" i="34"/>
  <c r="F15" i="34" s="1"/>
  <c r="G15" i="34" s="1"/>
  <c r="N16" i="25" s="1"/>
  <c r="D14" i="34"/>
  <c r="F14" i="34" s="1"/>
  <c r="G14" i="34" s="1"/>
  <c r="N15" i="25" s="1"/>
  <c r="D13" i="34"/>
  <c r="D10" i="34"/>
  <c r="P15" i="25"/>
  <c r="P32" i="25"/>
  <c r="P53" i="25"/>
  <c r="P73" i="25"/>
  <c r="P92" i="25"/>
  <c r="P115" i="25"/>
  <c r="P129" i="25"/>
  <c r="P155" i="25"/>
  <c r="P177" i="25"/>
  <c r="P189" i="25"/>
  <c r="P212" i="25"/>
  <c r="P223" i="25"/>
  <c r="P238" i="25"/>
  <c r="P252" i="25"/>
  <c r="P268" i="25"/>
  <c r="P275" i="25"/>
  <c r="P281" i="25"/>
  <c r="P289" i="25"/>
  <c r="P295" i="25"/>
  <c r="P300" i="25"/>
  <c r="P301" i="25"/>
  <c r="P309" i="25"/>
  <c r="D10" i="33"/>
  <c r="E13" i="33" s="1"/>
  <c r="G13" i="33" s="1"/>
  <c r="P14" i="25" s="1"/>
  <c r="C333" i="33"/>
  <c r="C321" i="33"/>
  <c r="D320" i="33"/>
  <c r="F320" i="33" s="1"/>
  <c r="G320" i="33" s="1"/>
  <c r="P321" i="25" s="1"/>
  <c r="D319" i="33"/>
  <c r="F319" i="33" s="1"/>
  <c r="G319" i="33" s="1"/>
  <c r="P320" i="25" s="1"/>
  <c r="F318" i="33"/>
  <c r="G318" i="33" s="1"/>
  <c r="P319" i="25" s="1"/>
  <c r="D318" i="33"/>
  <c r="D317" i="33"/>
  <c r="F317" i="33" s="1"/>
  <c r="G317" i="33" s="1"/>
  <c r="P318" i="25" s="1"/>
  <c r="D316" i="33"/>
  <c r="F316" i="33" s="1"/>
  <c r="G316" i="33" s="1"/>
  <c r="P317" i="25" s="1"/>
  <c r="D315" i="33"/>
  <c r="F315" i="33" s="1"/>
  <c r="G315" i="33" s="1"/>
  <c r="P316" i="25" s="1"/>
  <c r="D314" i="33"/>
  <c r="F314" i="33" s="1"/>
  <c r="G314" i="33" s="1"/>
  <c r="P315" i="25" s="1"/>
  <c r="D313" i="33"/>
  <c r="F313" i="33" s="1"/>
  <c r="G313" i="33" s="1"/>
  <c r="P314" i="25" s="1"/>
  <c r="D312" i="33"/>
  <c r="F312" i="33" s="1"/>
  <c r="G312" i="33" s="1"/>
  <c r="P313" i="25" s="1"/>
  <c r="D311" i="33"/>
  <c r="F311" i="33" s="1"/>
  <c r="G311" i="33" s="1"/>
  <c r="P312" i="25" s="1"/>
  <c r="D310" i="33"/>
  <c r="F310" i="33" s="1"/>
  <c r="G310" i="33" s="1"/>
  <c r="P311" i="25" s="1"/>
  <c r="D309" i="33"/>
  <c r="F309" i="33" s="1"/>
  <c r="G309" i="33" s="1"/>
  <c r="P310" i="25" s="1"/>
  <c r="D308" i="33"/>
  <c r="F308" i="33" s="1"/>
  <c r="G308" i="33" s="1"/>
  <c r="D307" i="33"/>
  <c r="F307" i="33" s="1"/>
  <c r="G307" i="33" s="1"/>
  <c r="P308" i="25" s="1"/>
  <c r="F306" i="33"/>
  <c r="G306" i="33" s="1"/>
  <c r="P307" i="25" s="1"/>
  <c r="D306" i="33"/>
  <c r="D305" i="33"/>
  <c r="F305" i="33" s="1"/>
  <c r="G305" i="33" s="1"/>
  <c r="P306" i="25" s="1"/>
  <c r="D304" i="33"/>
  <c r="F304" i="33" s="1"/>
  <c r="G304" i="33" s="1"/>
  <c r="P305" i="25" s="1"/>
  <c r="D303" i="33"/>
  <c r="F303" i="33" s="1"/>
  <c r="G303" i="33" s="1"/>
  <c r="P304" i="25" s="1"/>
  <c r="F302" i="33"/>
  <c r="G302" i="33" s="1"/>
  <c r="P303" i="25" s="1"/>
  <c r="D302" i="33"/>
  <c r="D301" i="33"/>
  <c r="F301" i="33" s="1"/>
  <c r="G301" i="33" s="1"/>
  <c r="P302" i="25" s="1"/>
  <c r="D300" i="33"/>
  <c r="F300" i="33" s="1"/>
  <c r="G300" i="33" s="1"/>
  <c r="D298" i="33"/>
  <c r="F298" i="33" s="1"/>
  <c r="G298" i="33" s="1"/>
  <c r="P299" i="25" s="1"/>
  <c r="D297" i="33"/>
  <c r="F297" i="33" s="1"/>
  <c r="G297" i="33" s="1"/>
  <c r="P298" i="25" s="1"/>
  <c r="D296" i="33"/>
  <c r="F296" i="33" s="1"/>
  <c r="G296" i="33" s="1"/>
  <c r="P297" i="25" s="1"/>
  <c r="D295" i="33"/>
  <c r="F295" i="33" s="1"/>
  <c r="G295" i="33" s="1"/>
  <c r="P296" i="25" s="1"/>
  <c r="D294" i="33"/>
  <c r="F294" i="33" s="1"/>
  <c r="G294" i="33" s="1"/>
  <c r="D293" i="33"/>
  <c r="F293" i="33" s="1"/>
  <c r="G293" i="33" s="1"/>
  <c r="P294" i="25" s="1"/>
  <c r="D292" i="33"/>
  <c r="F292" i="33" s="1"/>
  <c r="G292" i="33" s="1"/>
  <c r="P293" i="25" s="1"/>
  <c r="D291" i="33"/>
  <c r="F291" i="33" s="1"/>
  <c r="G291" i="33" s="1"/>
  <c r="P292" i="25" s="1"/>
  <c r="D290" i="33"/>
  <c r="F290" i="33" s="1"/>
  <c r="G290" i="33" s="1"/>
  <c r="P291" i="25" s="1"/>
  <c r="F289" i="33"/>
  <c r="G289" i="33" s="1"/>
  <c r="P290" i="25" s="1"/>
  <c r="D289" i="33"/>
  <c r="D288" i="33"/>
  <c r="F288" i="33" s="1"/>
  <c r="G288" i="33" s="1"/>
  <c r="D287" i="33"/>
  <c r="F287" i="33" s="1"/>
  <c r="G287" i="33" s="1"/>
  <c r="P288" i="25" s="1"/>
  <c r="D286" i="33"/>
  <c r="F286" i="33" s="1"/>
  <c r="G286" i="33" s="1"/>
  <c r="P287" i="25" s="1"/>
  <c r="F285" i="33"/>
  <c r="G285" i="33" s="1"/>
  <c r="P286" i="25" s="1"/>
  <c r="D285" i="33"/>
  <c r="D284" i="33"/>
  <c r="F284" i="33" s="1"/>
  <c r="G284" i="33" s="1"/>
  <c r="P285" i="25" s="1"/>
  <c r="D283" i="33"/>
  <c r="F283" i="33" s="1"/>
  <c r="G283" i="33" s="1"/>
  <c r="P284" i="25" s="1"/>
  <c r="D282" i="33"/>
  <c r="F282" i="33" s="1"/>
  <c r="G282" i="33" s="1"/>
  <c r="P283" i="25" s="1"/>
  <c r="D281" i="33"/>
  <c r="F281" i="33" s="1"/>
  <c r="G281" i="33" s="1"/>
  <c r="P282" i="25" s="1"/>
  <c r="D279" i="33"/>
  <c r="F279" i="33" s="1"/>
  <c r="G279" i="33" s="1"/>
  <c r="P280" i="25" s="1"/>
  <c r="D278" i="33"/>
  <c r="F278" i="33" s="1"/>
  <c r="G278" i="33" s="1"/>
  <c r="P279" i="25" s="1"/>
  <c r="D277" i="33"/>
  <c r="F277" i="33" s="1"/>
  <c r="G277" i="33" s="1"/>
  <c r="P278" i="25" s="1"/>
  <c r="D276" i="33"/>
  <c r="F276" i="33" s="1"/>
  <c r="G276" i="33" s="1"/>
  <c r="P277" i="25" s="1"/>
  <c r="D275" i="33"/>
  <c r="F275" i="33" s="1"/>
  <c r="G275" i="33" s="1"/>
  <c r="P276" i="25" s="1"/>
  <c r="D274" i="33"/>
  <c r="F274" i="33" s="1"/>
  <c r="G274" i="33" s="1"/>
  <c r="D273" i="33"/>
  <c r="F273" i="33" s="1"/>
  <c r="G273" i="33" s="1"/>
  <c r="P274" i="25" s="1"/>
  <c r="F272" i="33"/>
  <c r="G272" i="33" s="1"/>
  <c r="P273" i="25" s="1"/>
  <c r="D272" i="33"/>
  <c r="D271" i="33"/>
  <c r="F271" i="33" s="1"/>
  <c r="G271" i="33" s="1"/>
  <c r="P272" i="25" s="1"/>
  <c r="D270" i="33"/>
  <c r="F270" i="33" s="1"/>
  <c r="G270" i="33" s="1"/>
  <c r="P271" i="25" s="1"/>
  <c r="D269" i="33"/>
  <c r="F269" i="33" s="1"/>
  <c r="G269" i="33" s="1"/>
  <c r="P270" i="25" s="1"/>
  <c r="F268" i="33"/>
  <c r="G268" i="33" s="1"/>
  <c r="P269" i="25" s="1"/>
  <c r="D268" i="33"/>
  <c r="F267" i="33"/>
  <c r="F266" i="33"/>
  <c r="G266" i="33" s="1"/>
  <c r="P267" i="25" s="1"/>
  <c r="D266" i="33"/>
  <c r="D265" i="33"/>
  <c r="F265" i="33" s="1"/>
  <c r="G265" i="33" s="1"/>
  <c r="P266" i="25" s="1"/>
  <c r="D264" i="33"/>
  <c r="F264" i="33" s="1"/>
  <c r="G264" i="33" s="1"/>
  <c r="P265" i="25" s="1"/>
  <c r="D263" i="33"/>
  <c r="F263" i="33" s="1"/>
  <c r="G263" i="33" s="1"/>
  <c r="P264" i="25" s="1"/>
  <c r="F262" i="33"/>
  <c r="G262" i="33" s="1"/>
  <c r="P263" i="25" s="1"/>
  <c r="D262" i="33"/>
  <c r="D261" i="33"/>
  <c r="F261" i="33" s="1"/>
  <c r="G261" i="33" s="1"/>
  <c r="P262" i="25" s="1"/>
  <c r="D260" i="33"/>
  <c r="F260" i="33" s="1"/>
  <c r="G260" i="33" s="1"/>
  <c r="P261" i="25" s="1"/>
  <c r="D259" i="33"/>
  <c r="F259" i="33" s="1"/>
  <c r="G259" i="33" s="1"/>
  <c r="P260" i="25" s="1"/>
  <c r="D258" i="33"/>
  <c r="F258" i="33" s="1"/>
  <c r="G258" i="33" s="1"/>
  <c r="P259" i="25" s="1"/>
  <c r="D257" i="33"/>
  <c r="F257" i="33" s="1"/>
  <c r="G257" i="33" s="1"/>
  <c r="P258" i="25" s="1"/>
  <c r="D256" i="33"/>
  <c r="F256" i="33" s="1"/>
  <c r="G256" i="33" s="1"/>
  <c r="P257" i="25" s="1"/>
  <c r="D255" i="33"/>
  <c r="F255" i="33" s="1"/>
  <c r="G255" i="33" s="1"/>
  <c r="P256" i="25" s="1"/>
  <c r="D254" i="33"/>
  <c r="F254" i="33" s="1"/>
  <c r="G254" i="33" s="1"/>
  <c r="P255" i="25" s="1"/>
  <c r="D253" i="33"/>
  <c r="F253" i="33" s="1"/>
  <c r="G253" i="33" s="1"/>
  <c r="P254" i="25" s="1"/>
  <c r="D252" i="33"/>
  <c r="F252" i="33" s="1"/>
  <c r="G252" i="33" s="1"/>
  <c r="P253" i="25" s="1"/>
  <c r="F251" i="33"/>
  <c r="D250" i="33"/>
  <c r="F250" i="33" s="1"/>
  <c r="G250" i="33" s="1"/>
  <c r="P251" i="25" s="1"/>
  <c r="D249" i="33"/>
  <c r="F249" i="33" s="1"/>
  <c r="G249" i="33" s="1"/>
  <c r="P250" i="25" s="1"/>
  <c r="D248" i="33"/>
  <c r="F248" i="33" s="1"/>
  <c r="G248" i="33" s="1"/>
  <c r="P249" i="25" s="1"/>
  <c r="D247" i="33"/>
  <c r="F247" i="33" s="1"/>
  <c r="G247" i="33" s="1"/>
  <c r="P248" i="25" s="1"/>
  <c r="D246" i="33"/>
  <c r="F246" i="33" s="1"/>
  <c r="G246" i="33" s="1"/>
  <c r="P247" i="25" s="1"/>
  <c r="D245" i="33"/>
  <c r="F245" i="33" s="1"/>
  <c r="G245" i="33" s="1"/>
  <c r="P246" i="25" s="1"/>
  <c r="D244" i="33"/>
  <c r="F244" i="33" s="1"/>
  <c r="G244" i="33" s="1"/>
  <c r="P245" i="25" s="1"/>
  <c r="D243" i="33"/>
  <c r="F243" i="33" s="1"/>
  <c r="G243" i="33" s="1"/>
  <c r="P244" i="25" s="1"/>
  <c r="D242" i="33"/>
  <c r="F242" i="33" s="1"/>
  <c r="G242" i="33" s="1"/>
  <c r="P243" i="25" s="1"/>
  <c r="D241" i="33"/>
  <c r="F241" i="33" s="1"/>
  <c r="G241" i="33" s="1"/>
  <c r="P242" i="25" s="1"/>
  <c r="D240" i="33"/>
  <c r="F240" i="33" s="1"/>
  <c r="G240" i="33" s="1"/>
  <c r="P241" i="25" s="1"/>
  <c r="D239" i="33"/>
  <c r="F239" i="33" s="1"/>
  <c r="G239" i="33" s="1"/>
  <c r="P240" i="25" s="1"/>
  <c r="D238" i="33"/>
  <c r="F238" i="33" s="1"/>
  <c r="G238" i="33" s="1"/>
  <c r="P239" i="25" s="1"/>
  <c r="D236" i="33"/>
  <c r="F236" i="33" s="1"/>
  <c r="G236" i="33" s="1"/>
  <c r="P237" i="25" s="1"/>
  <c r="F235" i="33"/>
  <c r="G235" i="33" s="1"/>
  <c r="P236" i="25" s="1"/>
  <c r="D235" i="33"/>
  <c r="D234" i="33"/>
  <c r="F234" i="33" s="1"/>
  <c r="G234" i="33" s="1"/>
  <c r="P235" i="25" s="1"/>
  <c r="D233" i="33"/>
  <c r="F233" i="33" s="1"/>
  <c r="G233" i="33" s="1"/>
  <c r="P234" i="25" s="1"/>
  <c r="D232" i="33"/>
  <c r="F232" i="33" s="1"/>
  <c r="G232" i="33" s="1"/>
  <c r="P233" i="25" s="1"/>
  <c r="D231" i="33"/>
  <c r="F231" i="33" s="1"/>
  <c r="G231" i="33" s="1"/>
  <c r="P232" i="25" s="1"/>
  <c r="D230" i="33"/>
  <c r="F230" i="33" s="1"/>
  <c r="G230" i="33" s="1"/>
  <c r="P231" i="25" s="1"/>
  <c r="D229" i="33"/>
  <c r="F229" i="33" s="1"/>
  <c r="G229" i="33" s="1"/>
  <c r="P230" i="25" s="1"/>
  <c r="D228" i="33"/>
  <c r="F228" i="33" s="1"/>
  <c r="G228" i="33" s="1"/>
  <c r="P229" i="25" s="1"/>
  <c r="F227" i="33"/>
  <c r="G227" i="33" s="1"/>
  <c r="P228" i="25" s="1"/>
  <c r="D227" i="33"/>
  <c r="D226" i="33"/>
  <c r="F226" i="33" s="1"/>
  <c r="G226" i="33" s="1"/>
  <c r="P227" i="25" s="1"/>
  <c r="D225" i="33"/>
  <c r="F225" i="33" s="1"/>
  <c r="G225" i="33" s="1"/>
  <c r="P226" i="25" s="1"/>
  <c r="D224" i="33"/>
  <c r="F224" i="33" s="1"/>
  <c r="G224" i="33" s="1"/>
  <c r="P225" i="25" s="1"/>
  <c r="F223" i="33"/>
  <c r="G223" i="33" s="1"/>
  <c r="P224" i="25" s="1"/>
  <c r="D223" i="33"/>
  <c r="D221" i="33"/>
  <c r="F221" i="33" s="1"/>
  <c r="G221" i="33" s="1"/>
  <c r="P222" i="25" s="1"/>
  <c r="D220" i="33"/>
  <c r="F220" i="33" s="1"/>
  <c r="G220" i="33" s="1"/>
  <c r="P221" i="25" s="1"/>
  <c r="D219" i="33"/>
  <c r="F219" i="33" s="1"/>
  <c r="G219" i="33" s="1"/>
  <c r="P220" i="25" s="1"/>
  <c r="F218" i="33"/>
  <c r="G218" i="33" s="1"/>
  <c r="P219" i="25" s="1"/>
  <c r="D218" i="33"/>
  <c r="D217" i="33"/>
  <c r="F217" i="33" s="1"/>
  <c r="G217" i="33" s="1"/>
  <c r="P218" i="25" s="1"/>
  <c r="D216" i="33"/>
  <c r="F216" i="33" s="1"/>
  <c r="G216" i="33" s="1"/>
  <c r="P217" i="25" s="1"/>
  <c r="D215" i="33"/>
  <c r="F215" i="33" s="1"/>
  <c r="G215" i="33" s="1"/>
  <c r="P216" i="25" s="1"/>
  <c r="D214" i="33"/>
  <c r="F214" i="33" s="1"/>
  <c r="G214" i="33" s="1"/>
  <c r="P215" i="25" s="1"/>
  <c r="D213" i="33"/>
  <c r="F213" i="33" s="1"/>
  <c r="G213" i="33" s="1"/>
  <c r="P214" i="25" s="1"/>
  <c r="D212" i="33"/>
  <c r="F212" i="33" s="1"/>
  <c r="G212" i="33" s="1"/>
  <c r="P213" i="25" s="1"/>
  <c r="D210" i="33"/>
  <c r="F210" i="33" s="1"/>
  <c r="G210" i="33" s="1"/>
  <c r="P211" i="25" s="1"/>
  <c r="D209" i="33"/>
  <c r="F209" i="33" s="1"/>
  <c r="G209" i="33" s="1"/>
  <c r="P210" i="25" s="1"/>
  <c r="D208" i="33"/>
  <c r="F208" i="33" s="1"/>
  <c r="G208" i="33" s="1"/>
  <c r="P209" i="25" s="1"/>
  <c r="D207" i="33"/>
  <c r="F207" i="33" s="1"/>
  <c r="G207" i="33" s="1"/>
  <c r="P208" i="25" s="1"/>
  <c r="D206" i="33"/>
  <c r="F206" i="33" s="1"/>
  <c r="G206" i="33" s="1"/>
  <c r="P207" i="25" s="1"/>
  <c r="D205" i="33"/>
  <c r="F205" i="33" s="1"/>
  <c r="G205" i="33" s="1"/>
  <c r="P206" i="25" s="1"/>
  <c r="D204" i="33"/>
  <c r="F204" i="33" s="1"/>
  <c r="G204" i="33" s="1"/>
  <c r="P205" i="25" s="1"/>
  <c r="D203" i="33"/>
  <c r="F203" i="33" s="1"/>
  <c r="G203" i="33" s="1"/>
  <c r="P204" i="25" s="1"/>
  <c r="D202" i="33"/>
  <c r="F202" i="33" s="1"/>
  <c r="G202" i="33" s="1"/>
  <c r="P203" i="25" s="1"/>
  <c r="F201" i="33"/>
  <c r="G201" i="33" s="1"/>
  <c r="P202" i="25" s="1"/>
  <c r="D201" i="33"/>
  <c r="D200" i="33"/>
  <c r="F200" i="33" s="1"/>
  <c r="G200" i="33" s="1"/>
  <c r="P201" i="25" s="1"/>
  <c r="D199" i="33"/>
  <c r="F199" i="33" s="1"/>
  <c r="G199" i="33" s="1"/>
  <c r="P200" i="25" s="1"/>
  <c r="D198" i="33"/>
  <c r="F198" i="33" s="1"/>
  <c r="G198" i="33" s="1"/>
  <c r="P199" i="25" s="1"/>
  <c r="D197" i="33"/>
  <c r="F197" i="33" s="1"/>
  <c r="G197" i="33" s="1"/>
  <c r="P198" i="25" s="1"/>
  <c r="D196" i="33"/>
  <c r="F196" i="33" s="1"/>
  <c r="G196" i="33" s="1"/>
  <c r="P197" i="25" s="1"/>
  <c r="D195" i="33"/>
  <c r="F195" i="33" s="1"/>
  <c r="G195" i="33" s="1"/>
  <c r="P196" i="25" s="1"/>
  <c r="D194" i="33"/>
  <c r="F194" i="33" s="1"/>
  <c r="G194" i="33" s="1"/>
  <c r="P195" i="25" s="1"/>
  <c r="F193" i="33"/>
  <c r="G193" i="33" s="1"/>
  <c r="P194" i="25" s="1"/>
  <c r="D193" i="33"/>
  <c r="D192" i="33"/>
  <c r="F192" i="33" s="1"/>
  <c r="G192" i="33" s="1"/>
  <c r="P193" i="25" s="1"/>
  <c r="D191" i="33"/>
  <c r="F191" i="33" s="1"/>
  <c r="G191" i="33" s="1"/>
  <c r="P192" i="25" s="1"/>
  <c r="D190" i="33"/>
  <c r="F190" i="33" s="1"/>
  <c r="G190" i="33" s="1"/>
  <c r="P191" i="25" s="1"/>
  <c r="F189" i="33"/>
  <c r="G189" i="33" s="1"/>
  <c r="P190" i="25" s="1"/>
  <c r="D189" i="33"/>
  <c r="D187" i="33"/>
  <c r="F187" i="33" s="1"/>
  <c r="G187" i="33" s="1"/>
  <c r="P188" i="25" s="1"/>
  <c r="D186" i="33"/>
  <c r="F186" i="33" s="1"/>
  <c r="G186" i="33" s="1"/>
  <c r="P187" i="25" s="1"/>
  <c r="D185" i="33"/>
  <c r="F185" i="33" s="1"/>
  <c r="G185" i="33" s="1"/>
  <c r="P186" i="25" s="1"/>
  <c r="F184" i="33"/>
  <c r="G184" i="33" s="1"/>
  <c r="P185" i="25" s="1"/>
  <c r="D184" i="33"/>
  <c r="D183" i="33"/>
  <c r="F183" i="33" s="1"/>
  <c r="G183" i="33" s="1"/>
  <c r="P184" i="25" s="1"/>
  <c r="D182" i="33"/>
  <c r="F182" i="33" s="1"/>
  <c r="G182" i="33" s="1"/>
  <c r="P183" i="25" s="1"/>
  <c r="D181" i="33"/>
  <c r="F181" i="33" s="1"/>
  <c r="G181" i="33" s="1"/>
  <c r="P182" i="25" s="1"/>
  <c r="D180" i="33"/>
  <c r="F180" i="33" s="1"/>
  <c r="G180" i="33" s="1"/>
  <c r="P181" i="25" s="1"/>
  <c r="D179" i="33"/>
  <c r="F179" i="33" s="1"/>
  <c r="G179" i="33" s="1"/>
  <c r="P180" i="25" s="1"/>
  <c r="D178" i="33"/>
  <c r="F178" i="33" s="1"/>
  <c r="G178" i="33" s="1"/>
  <c r="P179" i="25" s="1"/>
  <c r="D177" i="33"/>
  <c r="F177" i="33" s="1"/>
  <c r="G177" i="33" s="1"/>
  <c r="P178" i="25" s="1"/>
  <c r="D175" i="33"/>
  <c r="F175" i="33" s="1"/>
  <c r="G175" i="33" s="1"/>
  <c r="P176" i="25" s="1"/>
  <c r="D174" i="33"/>
  <c r="F174" i="33" s="1"/>
  <c r="G174" i="33" s="1"/>
  <c r="P175" i="25" s="1"/>
  <c r="D173" i="33"/>
  <c r="F173" i="33" s="1"/>
  <c r="G173" i="33" s="1"/>
  <c r="P174" i="25" s="1"/>
  <c r="D172" i="33"/>
  <c r="F172" i="33" s="1"/>
  <c r="G172" i="33" s="1"/>
  <c r="P173" i="25" s="1"/>
  <c r="D171" i="33"/>
  <c r="F171" i="33" s="1"/>
  <c r="G171" i="33" s="1"/>
  <c r="P172" i="25" s="1"/>
  <c r="D170" i="33"/>
  <c r="F170" i="33" s="1"/>
  <c r="G170" i="33" s="1"/>
  <c r="P171" i="25" s="1"/>
  <c r="D169" i="33"/>
  <c r="F169" i="33" s="1"/>
  <c r="G169" i="33" s="1"/>
  <c r="P170" i="25" s="1"/>
  <c r="D168" i="33"/>
  <c r="F168" i="33" s="1"/>
  <c r="G168" i="33" s="1"/>
  <c r="P169" i="25" s="1"/>
  <c r="D167" i="33"/>
  <c r="F167" i="33" s="1"/>
  <c r="G167" i="33" s="1"/>
  <c r="P168" i="25" s="1"/>
  <c r="D166" i="33"/>
  <c r="F166" i="33" s="1"/>
  <c r="G166" i="33" s="1"/>
  <c r="P167" i="25" s="1"/>
  <c r="D165" i="33"/>
  <c r="F165" i="33" s="1"/>
  <c r="G165" i="33" s="1"/>
  <c r="P166" i="25" s="1"/>
  <c r="D164" i="33"/>
  <c r="F164" i="33" s="1"/>
  <c r="G164" i="33" s="1"/>
  <c r="P165" i="25" s="1"/>
  <c r="G163" i="33"/>
  <c r="P164" i="25" s="1"/>
  <c r="F163" i="33"/>
  <c r="D163" i="33"/>
  <c r="F162" i="33"/>
  <c r="G162" i="33" s="1"/>
  <c r="P163" i="25" s="1"/>
  <c r="D162" i="33"/>
  <c r="D161" i="33"/>
  <c r="F161" i="33" s="1"/>
  <c r="G161" i="33" s="1"/>
  <c r="P162" i="25" s="1"/>
  <c r="D160" i="33"/>
  <c r="F160" i="33" s="1"/>
  <c r="G160" i="33" s="1"/>
  <c r="P161" i="25" s="1"/>
  <c r="F159" i="33"/>
  <c r="G159" i="33" s="1"/>
  <c r="P160" i="25" s="1"/>
  <c r="D159" i="33"/>
  <c r="D158" i="33"/>
  <c r="F158" i="33" s="1"/>
  <c r="G158" i="33" s="1"/>
  <c r="P159" i="25" s="1"/>
  <c r="D157" i="33"/>
  <c r="F157" i="33" s="1"/>
  <c r="G157" i="33" s="1"/>
  <c r="P158" i="25" s="1"/>
  <c r="D156" i="33"/>
  <c r="F156" i="33" s="1"/>
  <c r="G156" i="33" s="1"/>
  <c r="P157" i="25" s="1"/>
  <c r="D155" i="33"/>
  <c r="F155" i="33" s="1"/>
  <c r="G155" i="33" s="1"/>
  <c r="P156" i="25" s="1"/>
  <c r="F153" i="33"/>
  <c r="G153" i="33" s="1"/>
  <c r="P154" i="25" s="1"/>
  <c r="D153" i="33"/>
  <c r="D152" i="33"/>
  <c r="F152" i="33" s="1"/>
  <c r="G152" i="33" s="1"/>
  <c r="P153" i="25" s="1"/>
  <c r="D151" i="33"/>
  <c r="F151" i="33" s="1"/>
  <c r="G151" i="33" s="1"/>
  <c r="P152" i="25" s="1"/>
  <c r="D150" i="33"/>
  <c r="F150" i="33" s="1"/>
  <c r="G150" i="33" s="1"/>
  <c r="P151" i="25" s="1"/>
  <c r="F149" i="33"/>
  <c r="G149" i="33" s="1"/>
  <c r="P150" i="25" s="1"/>
  <c r="D149" i="33"/>
  <c r="D148" i="33"/>
  <c r="F148" i="33" s="1"/>
  <c r="G148" i="33" s="1"/>
  <c r="P149" i="25" s="1"/>
  <c r="D147" i="33"/>
  <c r="F147" i="33" s="1"/>
  <c r="G147" i="33" s="1"/>
  <c r="P148" i="25" s="1"/>
  <c r="G146" i="33"/>
  <c r="P147" i="25" s="1"/>
  <c r="F146" i="33"/>
  <c r="D146" i="33"/>
  <c r="D145" i="33"/>
  <c r="F145" i="33" s="1"/>
  <c r="G145" i="33" s="1"/>
  <c r="P146" i="25" s="1"/>
  <c r="D144" i="33"/>
  <c r="F144" i="33" s="1"/>
  <c r="G144" i="33" s="1"/>
  <c r="P145" i="25" s="1"/>
  <c r="D143" i="33"/>
  <c r="F143" i="33" s="1"/>
  <c r="G143" i="33" s="1"/>
  <c r="P144" i="25" s="1"/>
  <c r="G142" i="33"/>
  <c r="P143" i="25" s="1"/>
  <c r="F142" i="33"/>
  <c r="D142" i="33"/>
  <c r="D141" i="33"/>
  <c r="F141" i="33" s="1"/>
  <c r="G141" i="33" s="1"/>
  <c r="P142" i="25" s="1"/>
  <c r="D140" i="33"/>
  <c r="F140" i="33" s="1"/>
  <c r="G140" i="33" s="1"/>
  <c r="P141" i="25" s="1"/>
  <c r="D139" i="33"/>
  <c r="F139" i="33" s="1"/>
  <c r="G139" i="33" s="1"/>
  <c r="P140" i="25" s="1"/>
  <c r="F138" i="33"/>
  <c r="G138" i="33" s="1"/>
  <c r="P139" i="25" s="1"/>
  <c r="D138" i="33"/>
  <c r="F137" i="33"/>
  <c r="G137" i="33" s="1"/>
  <c r="P138" i="25" s="1"/>
  <c r="D137" i="33"/>
  <c r="D136" i="33"/>
  <c r="F136" i="33" s="1"/>
  <c r="G136" i="33" s="1"/>
  <c r="P137" i="25" s="1"/>
  <c r="D135" i="33"/>
  <c r="F135" i="33" s="1"/>
  <c r="G135" i="33" s="1"/>
  <c r="P136" i="25" s="1"/>
  <c r="D134" i="33"/>
  <c r="F134" i="33" s="1"/>
  <c r="G134" i="33" s="1"/>
  <c r="P135" i="25" s="1"/>
  <c r="F133" i="33"/>
  <c r="G133" i="33" s="1"/>
  <c r="P134" i="25" s="1"/>
  <c r="D133" i="33"/>
  <c r="D132" i="33"/>
  <c r="F132" i="33" s="1"/>
  <c r="G132" i="33" s="1"/>
  <c r="P133" i="25" s="1"/>
  <c r="D131" i="33"/>
  <c r="F131" i="33" s="1"/>
  <c r="G131" i="33" s="1"/>
  <c r="P132" i="25" s="1"/>
  <c r="G130" i="33"/>
  <c r="P131" i="25" s="1"/>
  <c r="F130" i="33"/>
  <c r="D130" i="33"/>
  <c r="D129" i="33"/>
  <c r="F129" i="33" s="1"/>
  <c r="G129" i="33" s="1"/>
  <c r="P130" i="25" s="1"/>
  <c r="D127" i="33"/>
  <c r="F127" i="33" s="1"/>
  <c r="G127" i="33" s="1"/>
  <c r="P128" i="25" s="1"/>
  <c r="D126" i="33"/>
  <c r="F126" i="33" s="1"/>
  <c r="G126" i="33" s="1"/>
  <c r="P127" i="25" s="1"/>
  <c r="D125" i="33"/>
  <c r="F125" i="33" s="1"/>
  <c r="G125" i="33" s="1"/>
  <c r="P126" i="25" s="1"/>
  <c r="F124" i="33"/>
  <c r="G124" i="33" s="1"/>
  <c r="P125" i="25" s="1"/>
  <c r="D124" i="33"/>
  <c r="D123" i="33"/>
  <c r="F123" i="33" s="1"/>
  <c r="G123" i="33" s="1"/>
  <c r="P124" i="25" s="1"/>
  <c r="D122" i="33"/>
  <c r="F122" i="33" s="1"/>
  <c r="G122" i="33" s="1"/>
  <c r="P123" i="25" s="1"/>
  <c r="G121" i="33"/>
  <c r="P122" i="25" s="1"/>
  <c r="D121" i="33"/>
  <c r="F121" i="33" s="1"/>
  <c r="F120" i="33"/>
  <c r="G120" i="33" s="1"/>
  <c r="P121" i="25" s="1"/>
  <c r="D120" i="33"/>
  <c r="D119" i="33"/>
  <c r="F119" i="33" s="1"/>
  <c r="G119" i="33" s="1"/>
  <c r="P120" i="25" s="1"/>
  <c r="D118" i="33"/>
  <c r="F118" i="33" s="1"/>
  <c r="G118" i="33" s="1"/>
  <c r="P119" i="25" s="1"/>
  <c r="D117" i="33"/>
  <c r="F117" i="33" s="1"/>
  <c r="G117" i="33" s="1"/>
  <c r="P118" i="25" s="1"/>
  <c r="D116" i="33"/>
  <c r="F116" i="33" s="1"/>
  <c r="G116" i="33" s="1"/>
  <c r="P117" i="25" s="1"/>
  <c r="D115" i="33"/>
  <c r="F115" i="33" s="1"/>
  <c r="G115" i="33" s="1"/>
  <c r="P116" i="25" s="1"/>
  <c r="D113" i="33"/>
  <c r="F113" i="33" s="1"/>
  <c r="G113" i="33" s="1"/>
  <c r="P114" i="25" s="1"/>
  <c r="D112" i="33"/>
  <c r="F112" i="33" s="1"/>
  <c r="G112" i="33" s="1"/>
  <c r="P113" i="25" s="1"/>
  <c r="D111" i="33"/>
  <c r="F111" i="33" s="1"/>
  <c r="G111" i="33" s="1"/>
  <c r="P112" i="25" s="1"/>
  <c r="D110" i="33"/>
  <c r="F110" i="33" s="1"/>
  <c r="G110" i="33" s="1"/>
  <c r="P111" i="25" s="1"/>
  <c r="D109" i="33"/>
  <c r="F109" i="33" s="1"/>
  <c r="G109" i="33" s="1"/>
  <c r="P110" i="25" s="1"/>
  <c r="D108" i="33"/>
  <c r="F108" i="33" s="1"/>
  <c r="G108" i="33" s="1"/>
  <c r="P109" i="25" s="1"/>
  <c r="D107" i="33"/>
  <c r="F107" i="33" s="1"/>
  <c r="G107" i="33" s="1"/>
  <c r="P108" i="25" s="1"/>
  <c r="D106" i="33"/>
  <c r="F106" i="33" s="1"/>
  <c r="G106" i="33" s="1"/>
  <c r="P107" i="25" s="1"/>
  <c r="D105" i="33"/>
  <c r="F105" i="33" s="1"/>
  <c r="G105" i="33" s="1"/>
  <c r="P106" i="25" s="1"/>
  <c r="D104" i="33"/>
  <c r="F104" i="33" s="1"/>
  <c r="G104" i="33" s="1"/>
  <c r="P105" i="25" s="1"/>
  <c r="D103" i="33"/>
  <c r="F103" i="33" s="1"/>
  <c r="G103" i="33" s="1"/>
  <c r="P104" i="25" s="1"/>
  <c r="D102" i="33"/>
  <c r="F102" i="33" s="1"/>
  <c r="G102" i="33" s="1"/>
  <c r="P103" i="25" s="1"/>
  <c r="D101" i="33"/>
  <c r="F101" i="33" s="1"/>
  <c r="G101" i="33" s="1"/>
  <c r="P102" i="25" s="1"/>
  <c r="F100" i="33"/>
  <c r="G100" i="33" s="1"/>
  <c r="P101" i="25" s="1"/>
  <c r="D100" i="33"/>
  <c r="D99" i="33"/>
  <c r="F99" i="33" s="1"/>
  <c r="G99" i="33" s="1"/>
  <c r="P100" i="25" s="1"/>
  <c r="D98" i="33"/>
  <c r="F98" i="33" s="1"/>
  <c r="G98" i="33" s="1"/>
  <c r="P99" i="25" s="1"/>
  <c r="D97" i="33"/>
  <c r="F97" i="33" s="1"/>
  <c r="G97" i="33" s="1"/>
  <c r="P98" i="25" s="1"/>
  <c r="F96" i="33"/>
  <c r="G96" i="33" s="1"/>
  <c r="P97" i="25" s="1"/>
  <c r="D96" i="33"/>
  <c r="D95" i="33"/>
  <c r="F95" i="33" s="1"/>
  <c r="G95" i="33" s="1"/>
  <c r="P96" i="25" s="1"/>
  <c r="D94" i="33"/>
  <c r="F94" i="33" s="1"/>
  <c r="G94" i="33" s="1"/>
  <c r="P95" i="25" s="1"/>
  <c r="D93" i="33"/>
  <c r="F93" i="33" s="1"/>
  <c r="G93" i="33" s="1"/>
  <c r="P94" i="25" s="1"/>
  <c r="F92" i="33"/>
  <c r="G92" i="33" s="1"/>
  <c r="P93" i="25" s="1"/>
  <c r="D92" i="33"/>
  <c r="D90" i="33"/>
  <c r="F90" i="33" s="1"/>
  <c r="G90" i="33" s="1"/>
  <c r="P91" i="25" s="1"/>
  <c r="D89" i="33"/>
  <c r="F89" i="33" s="1"/>
  <c r="G89" i="33" s="1"/>
  <c r="P90" i="25" s="1"/>
  <c r="D88" i="33"/>
  <c r="F88" i="33" s="1"/>
  <c r="G88" i="33" s="1"/>
  <c r="P89" i="25" s="1"/>
  <c r="D87" i="33"/>
  <c r="F87" i="33" s="1"/>
  <c r="G87" i="33" s="1"/>
  <c r="P88" i="25" s="1"/>
  <c r="F86" i="33"/>
  <c r="G86" i="33" s="1"/>
  <c r="P87" i="25" s="1"/>
  <c r="D86" i="33"/>
  <c r="D85" i="33"/>
  <c r="F85" i="33" s="1"/>
  <c r="G85" i="33" s="1"/>
  <c r="P86" i="25" s="1"/>
  <c r="D84" i="33"/>
  <c r="F84" i="33" s="1"/>
  <c r="G84" i="33" s="1"/>
  <c r="P85" i="25" s="1"/>
  <c r="F83" i="33"/>
  <c r="G83" i="33" s="1"/>
  <c r="P84" i="25" s="1"/>
  <c r="D83" i="33"/>
  <c r="D82" i="33"/>
  <c r="F82" i="33" s="1"/>
  <c r="G82" i="33" s="1"/>
  <c r="P83" i="25" s="1"/>
  <c r="D81" i="33"/>
  <c r="F81" i="33" s="1"/>
  <c r="G81" i="33" s="1"/>
  <c r="P82" i="25" s="1"/>
  <c r="D80" i="33"/>
  <c r="F80" i="33" s="1"/>
  <c r="G80" i="33" s="1"/>
  <c r="P81" i="25" s="1"/>
  <c r="D79" i="33"/>
  <c r="F79" i="33" s="1"/>
  <c r="G79" i="33" s="1"/>
  <c r="P80" i="25" s="1"/>
  <c r="D78" i="33"/>
  <c r="F78" i="33" s="1"/>
  <c r="G78" i="33" s="1"/>
  <c r="P79" i="25" s="1"/>
  <c r="D77" i="33"/>
  <c r="F77" i="33" s="1"/>
  <c r="G77" i="33" s="1"/>
  <c r="P78" i="25" s="1"/>
  <c r="D76" i="33"/>
  <c r="F76" i="33" s="1"/>
  <c r="G76" i="33" s="1"/>
  <c r="P77" i="25" s="1"/>
  <c r="D75" i="33"/>
  <c r="F75" i="33" s="1"/>
  <c r="G75" i="33" s="1"/>
  <c r="P76" i="25" s="1"/>
  <c r="D74" i="33"/>
  <c r="F74" i="33" s="1"/>
  <c r="G74" i="33" s="1"/>
  <c r="P75" i="25" s="1"/>
  <c r="D73" i="33"/>
  <c r="F73" i="33" s="1"/>
  <c r="G73" i="33" s="1"/>
  <c r="P74" i="25" s="1"/>
  <c r="D71" i="33"/>
  <c r="F71" i="33" s="1"/>
  <c r="G71" i="33" s="1"/>
  <c r="P72" i="25" s="1"/>
  <c r="F70" i="33"/>
  <c r="G70" i="33" s="1"/>
  <c r="P71" i="25" s="1"/>
  <c r="D70" i="33"/>
  <c r="D69" i="33"/>
  <c r="F69" i="33" s="1"/>
  <c r="G69" i="33" s="1"/>
  <c r="P70" i="25" s="1"/>
  <c r="D68" i="33"/>
  <c r="F68" i="33" s="1"/>
  <c r="G68" i="33" s="1"/>
  <c r="P69" i="25" s="1"/>
  <c r="D67" i="33"/>
  <c r="F67" i="33" s="1"/>
  <c r="G67" i="33" s="1"/>
  <c r="P68" i="25" s="1"/>
  <c r="D66" i="33"/>
  <c r="F66" i="33" s="1"/>
  <c r="G66" i="33" s="1"/>
  <c r="P67" i="25" s="1"/>
  <c r="D65" i="33"/>
  <c r="F65" i="33" s="1"/>
  <c r="G65" i="33" s="1"/>
  <c r="P66" i="25" s="1"/>
  <c r="D64" i="33"/>
  <c r="F64" i="33" s="1"/>
  <c r="G64" i="33" s="1"/>
  <c r="P65" i="25" s="1"/>
  <c r="D63" i="33"/>
  <c r="F63" i="33" s="1"/>
  <c r="G63" i="33" s="1"/>
  <c r="P64" i="25" s="1"/>
  <c r="F62" i="33"/>
  <c r="G62" i="33" s="1"/>
  <c r="P63" i="25" s="1"/>
  <c r="D62" i="33"/>
  <c r="F61" i="33"/>
  <c r="G61" i="33" s="1"/>
  <c r="P62" i="25" s="1"/>
  <c r="D61" i="33"/>
  <c r="D60" i="33"/>
  <c r="F60" i="33" s="1"/>
  <c r="G60" i="33" s="1"/>
  <c r="P61" i="25" s="1"/>
  <c r="D59" i="33"/>
  <c r="F59" i="33" s="1"/>
  <c r="G59" i="33" s="1"/>
  <c r="P60" i="25" s="1"/>
  <c r="D58" i="33"/>
  <c r="F58" i="33" s="1"/>
  <c r="G58" i="33" s="1"/>
  <c r="P59" i="25" s="1"/>
  <c r="D57" i="33"/>
  <c r="F57" i="33" s="1"/>
  <c r="G57" i="33" s="1"/>
  <c r="P58" i="25" s="1"/>
  <c r="D56" i="33"/>
  <c r="F56" i="33" s="1"/>
  <c r="G56" i="33" s="1"/>
  <c r="P57" i="25" s="1"/>
  <c r="D55" i="33"/>
  <c r="F55" i="33" s="1"/>
  <c r="G55" i="33" s="1"/>
  <c r="P56" i="25" s="1"/>
  <c r="F54" i="33"/>
  <c r="G54" i="33" s="1"/>
  <c r="P55" i="25" s="1"/>
  <c r="D54" i="33"/>
  <c r="D53" i="33"/>
  <c r="F53" i="33" s="1"/>
  <c r="G53" i="33" s="1"/>
  <c r="P54" i="25" s="1"/>
  <c r="D51" i="33"/>
  <c r="F51" i="33" s="1"/>
  <c r="G51" i="33" s="1"/>
  <c r="P52" i="25" s="1"/>
  <c r="D50" i="33"/>
  <c r="F50" i="33" s="1"/>
  <c r="G50" i="33" s="1"/>
  <c r="P51" i="25" s="1"/>
  <c r="D49" i="33"/>
  <c r="F49" i="33" s="1"/>
  <c r="G49" i="33" s="1"/>
  <c r="P50" i="25" s="1"/>
  <c r="F48" i="33"/>
  <c r="G48" i="33" s="1"/>
  <c r="P49" i="25" s="1"/>
  <c r="D48" i="33"/>
  <c r="D47" i="33"/>
  <c r="F47" i="33" s="1"/>
  <c r="G47" i="33" s="1"/>
  <c r="P48" i="25" s="1"/>
  <c r="D46" i="33"/>
  <c r="F46" i="33" s="1"/>
  <c r="G46" i="33" s="1"/>
  <c r="P47" i="25" s="1"/>
  <c r="D45" i="33"/>
  <c r="F45" i="33" s="1"/>
  <c r="G45" i="33" s="1"/>
  <c r="P46" i="25" s="1"/>
  <c r="D44" i="33"/>
  <c r="F44" i="33" s="1"/>
  <c r="G44" i="33" s="1"/>
  <c r="P45" i="25" s="1"/>
  <c r="D43" i="33"/>
  <c r="F43" i="33" s="1"/>
  <c r="G43" i="33" s="1"/>
  <c r="P44" i="25" s="1"/>
  <c r="D42" i="33"/>
  <c r="F42" i="33" s="1"/>
  <c r="G42" i="33" s="1"/>
  <c r="P43" i="25" s="1"/>
  <c r="F41" i="33"/>
  <c r="G41" i="33" s="1"/>
  <c r="P42" i="25" s="1"/>
  <c r="D41" i="33"/>
  <c r="F40" i="33"/>
  <c r="G40" i="33" s="1"/>
  <c r="P41" i="25" s="1"/>
  <c r="D40" i="33"/>
  <c r="D39" i="33"/>
  <c r="F39" i="33" s="1"/>
  <c r="G39" i="33" s="1"/>
  <c r="P40" i="25" s="1"/>
  <c r="D38" i="33"/>
  <c r="F38" i="33" s="1"/>
  <c r="G38" i="33" s="1"/>
  <c r="P39" i="25" s="1"/>
  <c r="D37" i="33"/>
  <c r="F37" i="33" s="1"/>
  <c r="G37" i="33" s="1"/>
  <c r="P38" i="25" s="1"/>
  <c r="F36" i="33"/>
  <c r="G36" i="33" s="1"/>
  <c r="P37" i="25" s="1"/>
  <c r="D36" i="33"/>
  <c r="D35" i="33"/>
  <c r="F35" i="33" s="1"/>
  <c r="G35" i="33" s="1"/>
  <c r="P36" i="25" s="1"/>
  <c r="D34" i="33"/>
  <c r="F34" i="33" s="1"/>
  <c r="G34" i="33" s="1"/>
  <c r="P35" i="25" s="1"/>
  <c r="F33" i="33"/>
  <c r="G33" i="33" s="1"/>
  <c r="P34" i="25" s="1"/>
  <c r="D33" i="33"/>
  <c r="D32" i="33"/>
  <c r="F32" i="33" s="1"/>
  <c r="G32" i="33" s="1"/>
  <c r="P33" i="25" s="1"/>
  <c r="D30" i="33"/>
  <c r="F30" i="33" s="1"/>
  <c r="G30" i="33" s="1"/>
  <c r="P31" i="25" s="1"/>
  <c r="D29" i="33"/>
  <c r="F29" i="33" s="1"/>
  <c r="G29" i="33" s="1"/>
  <c r="P30" i="25" s="1"/>
  <c r="D28" i="33"/>
  <c r="F28" i="33" s="1"/>
  <c r="G28" i="33" s="1"/>
  <c r="P29" i="25" s="1"/>
  <c r="D27" i="33"/>
  <c r="F27" i="33" s="1"/>
  <c r="G27" i="33" s="1"/>
  <c r="P28" i="25" s="1"/>
  <c r="D26" i="33"/>
  <c r="F26" i="33" s="1"/>
  <c r="G26" i="33" s="1"/>
  <c r="P27" i="25" s="1"/>
  <c r="G25" i="33"/>
  <c r="P26" i="25" s="1"/>
  <c r="F25" i="33"/>
  <c r="D25" i="33"/>
  <c r="D24" i="33"/>
  <c r="F24" i="33" s="1"/>
  <c r="G24" i="33" s="1"/>
  <c r="P25" i="25" s="1"/>
  <c r="D23" i="33"/>
  <c r="F23" i="33" s="1"/>
  <c r="G23" i="33" s="1"/>
  <c r="P24" i="25" s="1"/>
  <c r="D22" i="33"/>
  <c r="F22" i="33" s="1"/>
  <c r="G22" i="33" s="1"/>
  <c r="P23" i="25" s="1"/>
  <c r="D21" i="33"/>
  <c r="F21" i="33" s="1"/>
  <c r="G21" i="33" s="1"/>
  <c r="P22" i="25" s="1"/>
  <c r="G20" i="33"/>
  <c r="P21" i="25" s="1"/>
  <c r="F20" i="33"/>
  <c r="D20" i="33"/>
  <c r="D19" i="33"/>
  <c r="F19" i="33" s="1"/>
  <c r="G19" i="33" s="1"/>
  <c r="P20" i="25" s="1"/>
  <c r="D18" i="33"/>
  <c r="F18" i="33" s="1"/>
  <c r="G18" i="33" s="1"/>
  <c r="P19" i="25" s="1"/>
  <c r="F17" i="33"/>
  <c r="G17" i="33" s="1"/>
  <c r="P18" i="25" s="1"/>
  <c r="D17" i="33"/>
  <c r="F16" i="33"/>
  <c r="G16" i="33" s="1"/>
  <c r="P17" i="25" s="1"/>
  <c r="D16" i="33"/>
  <c r="D15" i="33"/>
  <c r="F15" i="33" s="1"/>
  <c r="G15" i="33" s="1"/>
  <c r="P16" i="25" s="1"/>
  <c r="D14" i="33"/>
  <c r="F14" i="33" s="1"/>
  <c r="G14" i="33" s="1"/>
  <c r="F13" i="33"/>
  <c r="D13" i="33"/>
  <c r="E10" i="33"/>
  <c r="O15" i="25"/>
  <c r="O16" i="25"/>
  <c r="O19" i="25"/>
  <c r="O22" i="25"/>
  <c r="O24" i="25"/>
  <c r="O27" i="25"/>
  <c r="O32" i="25"/>
  <c r="O35" i="25"/>
  <c r="O38" i="25"/>
  <c r="O40" i="25"/>
  <c r="O43" i="25"/>
  <c r="O46" i="25"/>
  <c r="O48" i="25"/>
  <c r="O51" i="25"/>
  <c r="O53" i="25"/>
  <c r="O56" i="25"/>
  <c r="O59" i="25"/>
  <c r="O63" i="25"/>
  <c r="O64" i="25"/>
  <c r="O67" i="25"/>
  <c r="O71" i="25"/>
  <c r="O73" i="25"/>
  <c r="O78" i="25"/>
  <c r="O80" i="25"/>
  <c r="O83" i="25"/>
  <c r="O86" i="25"/>
  <c r="O87" i="25"/>
  <c r="O92" i="25"/>
  <c r="O94" i="25"/>
  <c r="O95" i="25"/>
  <c r="O96" i="25"/>
  <c r="O102" i="25"/>
  <c r="O103" i="25"/>
  <c r="O107" i="25"/>
  <c r="O110" i="25"/>
  <c r="O115" i="25"/>
  <c r="O120" i="25"/>
  <c r="O126" i="25"/>
  <c r="O129" i="25"/>
  <c r="O131" i="25"/>
  <c r="O136" i="25"/>
  <c r="O139" i="25"/>
  <c r="O142" i="25"/>
  <c r="O147" i="25"/>
  <c r="O150" i="25"/>
  <c r="O151" i="25"/>
  <c r="O155" i="25"/>
  <c r="O158" i="25"/>
  <c r="O160" i="25"/>
  <c r="O163" i="25"/>
  <c r="O168" i="25"/>
  <c r="O171" i="25"/>
  <c r="O174" i="25"/>
  <c r="O175" i="25"/>
  <c r="O177" i="25"/>
  <c r="O183" i="25"/>
  <c r="O184" i="25"/>
  <c r="O187" i="25"/>
  <c r="O189" i="25"/>
  <c r="O191" i="25"/>
  <c r="O194" i="25"/>
  <c r="O195" i="25"/>
  <c r="O198" i="25"/>
  <c r="O199" i="25"/>
  <c r="O200" i="25"/>
  <c r="O206" i="25"/>
  <c r="O208" i="25"/>
  <c r="O211" i="25"/>
  <c r="O212" i="25"/>
  <c r="O215" i="25"/>
  <c r="O218" i="25"/>
  <c r="O219" i="25"/>
  <c r="O223" i="25"/>
  <c r="O224" i="25"/>
  <c r="O231" i="25"/>
  <c r="O232" i="25"/>
  <c r="O235" i="25"/>
  <c r="O238" i="25"/>
  <c r="O239" i="25"/>
  <c r="O240" i="25"/>
  <c r="O243" i="25"/>
  <c r="O247" i="25"/>
  <c r="O252" i="25"/>
  <c r="O254" i="25"/>
  <c r="O255" i="25"/>
  <c r="O258" i="25"/>
  <c r="O259" i="25"/>
  <c r="O262" i="25"/>
  <c r="O263" i="25"/>
  <c r="O267" i="25"/>
  <c r="O268" i="25"/>
  <c r="O270" i="25"/>
  <c r="O272" i="25"/>
  <c r="O274" i="25"/>
  <c r="O279" i="25"/>
  <c r="O280" i="25"/>
  <c r="O281" i="25"/>
  <c r="O286" i="25"/>
  <c r="O287" i="25"/>
  <c r="O288" i="25"/>
  <c r="O294" i="25"/>
  <c r="O296" i="25"/>
  <c r="O298" i="25"/>
  <c r="O300" i="25"/>
  <c r="O304" i="25"/>
  <c r="O307" i="25"/>
  <c r="O310" i="25"/>
  <c r="O311" i="25"/>
  <c r="O312" i="25"/>
  <c r="O315" i="25"/>
  <c r="O319" i="25"/>
  <c r="O320" i="25"/>
  <c r="E321" i="32"/>
  <c r="C333" i="32"/>
  <c r="C321" i="32"/>
  <c r="D320" i="32"/>
  <c r="F320" i="32" s="1"/>
  <c r="G320" i="32" s="1"/>
  <c r="O321" i="25" s="1"/>
  <c r="F319" i="32"/>
  <c r="G319" i="32" s="1"/>
  <c r="D319" i="32"/>
  <c r="D318" i="32"/>
  <c r="F318" i="32" s="1"/>
  <c r="G318" i="32" s="1"/>
  <c r="D317" i="32"/>
  <c r="F317" i="32" s="1"/>
  <c r="G317" i="32" s="1"/>
  <c r="O318" i="25" s="1"/>
  <c r="D316" i="32"/>
  <c r="F316" i="32" s="1"/>
  <c r="G316" i="32" s="1"/>
  <c r="O317" i="25" s="1"/>
  <c r="D315" i="32"/>
  <c r="F315" i="32" s="1"/>
  <c r="G315" i="32" s="1"/>
  <c r="O316" i="25" s="1"/>
  <c r="D314" i="32"/>
  <c r="F314" i="32" s="1"/>
  <c r="G314" i="32" s="1"/>
  <c r="D313" i="32"/>
  <c r="F313" i="32" s="1"/>
  <c r="G313" i="32" s="1"/>
  <c r="O314" i="25" s="1"/>
  <c r="D312" i="32"/>
  <c r="F312" i="32" s="1"/>
  <c r="G312" i="32" s="1"/>
  <c r="O313" i="25" s="1"/>
  <c r="D311" i="32"/>
  <c r="F311" i="32" s="1"/>
  <c r="G311" i="32" s="1"/>
  <c r="D310" i="32"/>
  <c r="F310" i="32" s="1"/>
  <c r="G310" i="32" s="1"/>
  <c r="D309" i="32"/>
  <c r="F309" i="32" s="1"/>
  <c r="G309" i="32" s="1"/>
  <c r="D308" i="32"/>
  <c r="F308" i="32" s="1"/>
  <c r="G308" i="32" s="1"/>
  <c r="O309" i="25" s="1"/>
  <c r="F307" i="32"/>
  <c r="G307" i="32" s="1"/>
  <c r="O308" i="25" s="1"/>
  <c r="D307" i="32"/>
  <c r="D306" i="32"/>
  <c r="F306" i="32" s="1"/>
  <c r="G306" i="32" s="1"/>
  <c r="D305" i="32"/>
  <c r="F305" i="32" s="1"/>
  <c r="G305" i="32" s="1"/>
  <c r="O306" i="25" s="1"/>
  <c r="D304" i="32"/>
  <c r="F304" i="32" s="1"/>
  <c r="G304" i="32" s="1"/>
  <c r="O305" i="25" s="1"/>
  <c r="D303" i="32"/>
  <c r="F303" i="32" s="1"/>
  <c r="G303" i="32" s="1"/>
  <c r="D302" i="32"/>
  <c r="F302" i="32" s="1"/>
  <c r="G302" i="32" s="1"/>
  <c r="O303" i="25" s="1"/>
  <c r="F301" i="32"/>
  <c r="G301" i="32" s="1"/>
  <c r="O302" i="25" s="1"/>
  <c r="D301" i="32"/>
  <c r="D300" i="32"/>
  <c r="F300" i="32" s="1"/>
  <c r="G300" i="32" s="1"/>
  <c r="O301" i="25" s="1"/>
  <c r="F298" i="32"/>
  <c r="G298" i="32" s="1"/>
  <c r="O299" i="25" s="1"/>
  <c r="D298" i="32"/>
  <c r="D297" i="32"/>
  <c r="F297" i="32" s="1"/>
  <c r="G297" i="32" s="1"/>
  <c r="D296" i="32"/>
  <c r="F296" i="32" s="1"/>
  <c r="G296" i="32" s="1"/>
  <c r="O297" i="25" s="1"/>
  <c r="D295" i="32"/>
  <c r="F295" i="32" s="1"/>
  <c r="G295" i="32" s="1"/>
  <c r="F294" i="32"/>
  <c r="G294" i="32" s="1"/>
  <c r="O295" i="25" s="1"/>
  <c r="D294" i="32"/>
  <c r="D293" i="32"/>
  <c r="F293" i="32" s="1"/>
  <c r="G293" i="32" s="1"/>
  <c r="F292" i="32"/>
  <c r="G292" i="32" s="1"/>
  <c r="O293" i="25" s="1"/>
  <c r="D292" i="32"/>
  <c r="D291" i="32"/>
  <c r="F291" i="32" s="1"/>
  <c r="G291" i="32" s="1"/>
  <c r="O292" i="25" s="1"/>
  <c r="D290" i="32"/>
  <c r="F290" i="32" s="1"/>
  <c r="G290" i="32" s="1"/>
  <c r="O291" i="25" s="1"/>
  <c r="D289" i="32"/>
  <c r="F289" i="32" s="1"/>
  <c r="G289" i="32" s="1"/>
  <c r="O290" i="25" s="1"/>
  <c r="D288" i="32"/>
  <c r="F288" i="32" s="1"/>
  <c r="G288" i="32" s="1"/>
  <c r="O289" i="25" s="1"/>
  <c r="D287" i="32"/>
  <c r="F287" i="32" s="1"/>
  <c r="G287" i="32" s="1"/>
  <c r="F286" i="32"/>
  <c r="G286" i="32" s="1"/>
  <c r="D286" i="32"/>
  <c r="D285" i="32"/>
  <c r="F285" i="32" s="1"/>
  <c r="G285" i="32" s="1"/>
  <c r="D284" i="32"/>
  <c r="F284" i="32" s="1"/>
  <c r="G284" i="32" s="1"/>
  <c r="O285" i="25" s="1"/>
  <c r="D283" i="32"/>
  <c r="F283" i="32" s="1"/>
  <c r="G283" i="32" s="1"/>
  <c r="O284" i="25" s="1"/>
  <c r="D282" i="32"/>
  <c r="F282" i="32" s="1"/>
  <c r="G282" i="32" s="1"/>
  <c r="O283" i="25" s="1"/>
  <c r="D281" i="32"/>
  <c r="F281" i="32" s="1"/>
  <c r="G281" i="32" s="1"/>
  <c r="O282" i="25" s="1"/>
  <c r="D279" i="32"/>
  <c r="F279" i="32" s="1"/>
  <c r="G279" i="32" s="1"/>
  <c r="D278" i="32"/>
  <c r="F278" i="32" s="1"/>
  <c r="G278" i="32" s="1"/>
  <c r="F277" i="32"/>
  <c r="G277" i="32" s="1"/>
  <c r="O278" i="25" s="1"/>
  <c r="D277" i="32"/>
  <c r="D276" i="32"/>
  <c r="F276" i="32" s="1"/>
  <c r="G276" i="32" s="1"/>
  <c r="O277" i="25" s="1"/>
  <c r="D275" i="32"/>
  <c r="F275" i="32" s="1"/>
  <c r="G275" i="32" s="1"/>
  <c r="O276" i="25" s="1"/>
  <c r="D274" i="32"/>
  <c r="F274" i="32" s="1"/>
  <c r="G274" i="32" s="1"/>
  <c r="O275" i="25" s="1"/>
  <c r="F273" i="32"/>
  <c r="G273" i="32" s="1"/>
  <c r="D273" i="32"/>
  <c r="D272" i="32"/>
  <c r="F272" i="32" s="1"/>
  <c r="G272" i="32" s="1"/>
  <c r="O273" i="25" s="1"/>
  <c r="D271" i="32"/>
  <c r="F271" i="32" s="1"/>
  <c r="G271" i="32" s="1"/>
  <c r="D270" i="32"/>
  <c r="F270" i="32" s="1"/>
  <c r="G270" i="32" s="1"/>
  <c r="O271" i="25" s="1"/>
  <c r="D269" i="32"/>
  <c r="F269" i="32" s="1"/>
  <c r="G269" i="32" s="1"/>
  <c r="D268" i="32"/>
  <c r="F268" i="32" s="1"/>
  <c r="G268" i="32" s="1"/>
  <c r="O269" i="25" s="1"/>
  <c r="F267" i="32"/>
  <c r="D266" i="32"/>
  <c r="F266" i="32" s="1"/>
  <c r="G266" i="32" s="1"/>
  <c r="D265" i="32"/>
  <c r="F265" i="32" s="1"/>
  <c r="G265" i="32" s="1"/>
  <c r="O266" i="25" s="1"/>
  <c r="D264" i="32"/>
  <c r="F264" i="32" s="1"/>
  <c r="G264" i="32" s="1"/>
  <c r="O265" i="25" s="1"/>
  <c r="F263" i="32"/>
  <c r="G263" i="32" s="1"/>
  <c r="O264" i="25" s="1"/>
  <c r="D263" i="32"/>
  <c r="D262" i="32"/>
  <c r="F262" i="32" s="1"/>
  <c r="G262" i="32" s="1"/>
  <c r="F261" i="32"/>
  <c r="G261" i="32" s="1"/>
  <c r="D261" i="32"/>
  <c r="D260" i="32"/>
  <c r="F260" i="32" s="1"/>
  <c r="G260" i="32" s="1"/>
  <c r="O261" i="25" s="1"/>
  <c r="D259" i="32"/>
  <c r="F259" i="32" s="1"/>
  <c r="G259" i="32" s="1"/>
  <c r="O260" i="25" s="1"/>
  <c r="D258" i="32"/>
  <c r="F258" i="32" s="1"/>
  <c r="G258" i="32" s="1"/>
  <c r="D257" i="32"/>
  <c r="F257" i="32" s="1"/>
  <c r="G257" i="32" s="1"/>
  <c r="D256" i="32"/>
  <c r="F256" i="32" s="1"/>
  <c r="G256" i="32" s="1"/>
  <c r="O257" i="25" s="1"/>
  <c r="F255" i="32"/>
  <c r="G255" i="32" s="1"/>
  <c r="O256" i="25" s="1"/>
  <c r="D255" i="32"/>
  <c r="D254" i="32"/>
  <c r="F254" i="32" s="1"/>
  <c r="G254" i="32" s="1"/>
  <c r="D253" i="32"/>
  <c r="F253" i="32" s="1"/>
  <c r="G253" i="32" s="1"/>
  <c r="D252" i="32"/>
  <c r="F252" i="32" s="1"/>
  <c r="G252" i="32" s="1"/>
  <c r="O253" i="25" s="1"/>
  <c r="F251" i="32"/>
  <c r="D250" i="32"/>
  <c r="F250" i="32" s="1"/>
  <c r="G250" i="32" s="1"/>
  <c r="O251" i="25" s="1"/>
  <c r="F249" i="32"/>
  <c r="G249" i="32" s="1"/>
  <c r="O250" i="25" s="1"/>
  <c r="D249" i="32"/>
  <c r="D248" i="32"/>
  <c r="F248" i="32" s="1"/>
  <c r="G248" i="32" s="1"/>
  <c r="O249" i="25" s="1"/>
  <c r="D247" i="32"/>
  <c r="F247" i="32" s="1"/>
  <c r="G247" i="32" s="1"/>
  <c r="O248" i="25" s="1"/>
  <c r="D246" i="32"/>
  <c r="F246" i="32" s="1"/>
  <c r="G246" i="32" s="1"/>
  <c r="D245" i="32"/>
  <c r="F245" i="32" s="1"/>
  <c r="G245" i="32" s="1"/>
  <c r="O246" i="25" s="1"/>
  <c r="D244" i="32"/>
  <c r="F244" i="32" s="1"/>
  <c r="G244" i="32" s="1"/>
  <c r="O245" i="25" s="1"/>
  <c r="D243" i="32"/>
  <c r="F243" i="32" s="1"/>
  <c r="G243" i="32" s="1"/>
  <c r="O244" i="25" s="1"/>
  <c r="D242" i="32"/>
  <c r="F242" i="32" s="1"/>
  <c r="G242" i="32" s="1"/>
  <c r="D241" i="32"/>
  <c r="F241" i="32" s="1"/>
  <c r="G241" i="32" s="1"/>
  <c r="O242" i="25" s="1"/>
  <c r="D240" i="32"/>
  <c r="F240" i="32" s="1"/>
  <c r="G240" i="32" s="1"/>
  <c r="O241" i="25" s="1"/>
  <c r="D239" i="32"/>
  <c r="F239" i="32" s="1"/>
  <c r="G239" i="32" s="1"/>
  <c r="D238" i="32"/>
  <c r="F238" i="32" s="1"/>
  <c r="G238" i="32" s="1"/>
  <c r="F236" i="32"/>
  <c r="G236" i="32" s="1"/>
  <c r="O237" i="25" s="1"/>
  <c r="D236" i="32"/>
  <c r="D235" i="32"/>
  <c r="F235" i="32" s="1"/>
  <c r="G235" i="32" s="1"/>
  <c r="O236" i="25" s="1"/>
  <c r="D234" i="32"/>
  <c r="F234" i="32" s="1"/>
  <c r="G234" i="32" s="1"/>
  <c r="D233" i="32"/>
  <c r="F233" i="32" s="1"/>
  <c r="G233" i="32" s="1"/>
  <c r="O234" i="25" s="1"/>
  <c r="D232" i="32"/>
  <c r="F232" i="32" s="1"/>
  <c r="G232" i="32" s="1"/>
  <c r="O233" i="25" s="1"/>
  <c r="D231" i="32"/>
  <c r="F231" i="32" s="1"/>
  <c r="G231" i="32" s="1"/>
  <c r="F230" i="32"/>
  <c r="G230" i="32" s="1"/>
  <c r="D230" i="32"/>
  <c r="D229" i="32"/>
  <c r="F229" i="32" s="1"/>
  <c r="G229" i="32" s="1"/>
  <c r="O230" i="25" s="1"/>
  <c r="F228" i="32"/>
  <c r="G228" i="32" s="1"/>
  <c r="O229" i="25" s="1"/>
  <c r="D228" i="32"/>
  <c r="D227" i="32"/>
  <c r="F227" i="32" s="1"/>
  <c r="G227" i="32" s="1"/>
  <c r="O228" i="25" s="1"/>
  <c r="D226" i="32"/>
  <c r="F226" i="32" s="1"/>
  <c r="G226" i="32" s="1"/>
  <c r="O227" i="25" s="1"/>
  <c r="D225" i="32"/>
  <c r="F225" i="32" s="1"/>
  <c r="G225" i="32" s="1"/>
  <c r="O226" i="25" s="1"/>
  <c r="F224" i="32"/>
  <c r="G224" i="32" s="1"/>
  <c r="O225" i="25" s="1"/>
  <c r="D224" i="32"/>
  <c r="D223" i="32"/>
  <c r="F223" i="32" s="1"/>
  <c r="G223" i="32" s="1"/>
  <c r="F221" i="32"/>
  <c r="G221" i="32" s="1"/>
  <c r="O222" i="25" s="1"/>
  <c r="D221" i="32"/>
  <c r="D220" i="32"/>
  <c r="F220" i="32" s="1"/>
  <c r="G220" i="32" s="1"/>
  <c r="O221" i="25" s="1"/>
  <c r="F219" i="32"/>
  <c r="G219" i="32" s="1"/>
  <c r="O220" i="25" s="1"/>
  <c r="D219" i="32"/>
  <c r="D218" i="32"/>
  <c r="F218" i="32" s="1"/>
  <c r="G218" i="32" s="1"/>
  <c r="D217" i="32"/>
  <c r="F217" i="32" s="1"/>
  <c r="G217" i="32" s="1"/>
  <c r="D216" i="32"/>
  <c r="F216" i="32" s="1"/>
  <c r="G216" i="32" s="1"/>
  <c r="O217" i="25" s="1"/>
  <c r="F215" i="32"/>
  <c r="G215" i="32" s="1"/>
  <c r="O216" i="25" s="1"/>
  <c r="D215" i="32"/>
  <c r="D214" i="32"/>
  <c r="F214" i="32" s="1"/>
  <c r="G214" i="32" s="1"/>
  <c r="F213" i="32"/>
  <c r="G213" i="32" s="1"/>
  <c r="O214" i="25" s="1"/>
  <c r="D213" i="32"/>
  <c r="D212" i="32"/>
  <c r="F212" i="32" s="1"/>
  <c r="G212" i="32" s="1"/>
  <c r="O213" i="25" s="1"/>
  <c r="D210" i="32"/>
  <c r="F210" i="32" s="1"/>
  <c r="G210" i="32" s="1"/>
  <c r="D209" i="32"/>
  <c r="F209" i="32" s="1"/>
  <c r="G209" i="32" s="1"/>
  <c r="O210" i="25" s="1"/>
  <c r="D208" i="32"/>
  <c r="F208" i="32" s="1"/>
  <c r="G208" i="32" s="1"/>
  <c r="O209" i="25" s="1"/>
  <c r="D207" i="32"/>
  <c r="F207" i="32" s="1"/>
  <c r="G207" i="32" s="1"/>
  <c r="D206" i="32"/>
  <c r="F206" i="32" s="1"/>
  <c r="G206" i="32" s="1"/>
  <c r="O207" i="25" s="1"/>
  <c r="D205" i="32"/>
  <c r="F205" i="32" s="1"/>
  <c r="G205" i="32" s="1"/>
  <c r="D204" i="32"/>
  <c r="F204" i="32" s="1"/>
  <c r="G204" i="32" s="1"/>
  <c r="O205" i="25" s="1"/>
  <c r="D203" i="32"/>
  <c r="F203" i="32" s="1"/>
  <c r="G203" i="32" s="1"/>
  <c r="O204" i="25" s="1"/>
  <c r="F202" i="32"/>
  <c r="G202" i="32" s="1"/>
  <c r="O203" i="25" s="1"/>
  <c r="D202" i="32"/>
  <c r="D201" i="32"/>
  <c r="F201" i="32" s="1"/>
  <c r="G201" i="32" s="1"/>
  <c r="O202" i="25" s="1"/>
  <c r="D200" i="32"/>
  <c r="F200" i="32" s="1"/>
  <c r="G200" i="32" s="1"/>
  <c r="O201" i="25" s="1"/>
  <c r="D199" i="32"/>
  <c r="F199" i="32" s="1"/>
  <c r="G199" i="32" s="1"/>
  <c r="D198" i="32"/>
  <c r="F198" i="32" s="1"/>
  <c r="G198" i="32" s="1"/>
  <c r="D197" i="32"/>
  <c r="F197" i="32" s="1"/>
  <c r="G197" i="32" s="1"/>
  <c r="F196" i="32"/>
  <c r="G196" i="32" s="1"/>
  <c r="O197" i="25" s="1"/>
  <c r="D196" i="32"/>
  <c r="D195" i="32"/>
  <c r="F195" i="32" s="1"/>
  <c r="G195" i="32" s="1"/>
  <c r="O196" i="25" s="1"/>
  <c r="F194" i="32"/>
  <c r="G194" i="32" s="1"/>
  <c r="D194" i="32"/>
  <c r="D193" i="32"/>
  <c r="F193" i="32" s="1"/>
  <c r="G193" i="32" s="1"/>
  <c r="D192" i="32"/>
  <c r="F192" i="32" s="1"/>
  <c r="G192" i="32" s="1"/>
  <c r="O193" i="25" s="1"/>
  <c r="D191" i="32"/>
  <c r="F191" i="32" s="1"/>
  <c r="G191" i="32" s="1"/>
  <c r="O192" i="25" s="1"/>
  <c r="F190" i="32"/>
  <c r="G190" i="32" s="1"/>
  <c r="D190" i="32"/>
  <c r="D189" i="32"/>
  <c r="F189" i="32" s="1"/>
  <c r="G189" i="32" s="1"/>
  <c r="O190" i="25" s="1"/>
  <c r="F187" i="32"/>
  <c r="G187" i="32" s="1"/>
  <c r="O188" i="25" s="1"/>
  <c r="D187" i="32"/>
  <c r="D186" i="32"/>
  <c r="F186" i="32" s="1"/>
  <c r="G186" i="32" s="1"/>
  <c r="F185" i="32"/>
  <c r="G185" i="32" s="1"/>
  <c r="O186" i="25" s="1"/>
  <c r="D185" i="32"/>
  <c r="D184" i="32"/>
  <c r="F184" i="32" s="1"/>
  <c r="G184" i="32" s="1"/>
  <c r="O185" i="25" s="1"/>
  <c r="D183" i="32"/>
  <c r="F183" i="32" s="1"/>
  <c r="G183" i="32" s="1"/>
  <c r="D182" i="32"/>
  <c r="F182" i="32" s="1"/>
  <c r="G182" i="32" s="1"/>
  <c r="F181" i="32"/>
  <c r="G181" i="32" s="1"/>
  <c r="O182" i="25" s="1"/>
  <c r="D181" i="32"/>
  <c r="D180" i="32"/>
  <c r="F180" i="32" s="1"/>
  <c r="G180" i="32" s="1"/>
  <c r="O181" i="25" s="1"/>
  <c r="F179" i="32"/>
  <c r="G179" i="32" s="1"/>
  <c r="O180" i="25" s="1"/>
  <c r="D179" i="32"/>
  <c r="D178" i="32"/>
  <c r="F178" i="32" s="1"/>
  <c r="G178" i="32" s="1"/>
  <c r="O179" i="25" s="1"/>
  <c r="D177" i="32"/>
  <c r="F177" i="32" s="1"/>
  <c r="G177" i="32" s="1"/>
  <c r="O178" i="25" s="1"/>
  <c r="D175" i="32"/>
  <c r="F175" i="32" s="1"/>
  <c r="G175" i="32" s="1"/>
  <c r="O176" i="25" s="1"/>
  <c r="D174" i="32"/>
  <c r="F174" i="32" s="1"/>
  <c r="G174" i="32" s="1"/>
  <c r="D173" i="32"/>
  <c r="F173" i="32" s="1"/>
  <c r="G173" i="32" s="1"/>
  <c r="F172" i="32"/>
  <c r="G172" i="32" s="1"/>
  <c r="O173" i="25" s="1"/>
  <c r="D172" i="32"/>
  <c r="D171" i="32"/>
  <c r="F171" i="32" s="1"/>
  <c r="G171" i="32" s="1"/>
  <c r="O172" i="25" s="1"/>
  <c r="D170" i="32"/>
  <c r="F170" i="32" s="1"/>
  <c r="G170" i="32" s="1"/>
  <c r="D169" i="32"/>
  <c r="F169" i="32" s="1"/>
  <c r="G169" i="32" s="1"/>
  <c r="O170" i="25" s="1"/>
  <c r="F168" i="32"/>
  <c r="G168" i="32" s="1"/>
  <c r="O169" i="25" s="1"/>
  <c r="D168" i="32"/>
  <c r="D167" i="32"/>
  <c r="F167" i="32" s="1"/>
  <c r="G167" i="32" s="1"/>
  <c r="D166" i="32"/>
  <c r="F166" i="32" s="1"/>
  <c r="G166" i="32" s="1"/>
  <c r="O167" i="25" s="1"/>
  <c r="D165" i="32"/>
  <c r="F165" i="32" s="1"/>
  <c r="G165" i="32" s="1"/>
  <c r="O166" i="25" s="1"/>
  <c r="D164" i="32"/>
  <c r="F164" i="32" s="1"/>
  <c r="G164" i="32" s="1"/>
  <c r="O165" i="25" s="1"/>
  <c r="D163" i="32"/>
  <c r="F163" i="32" s="1"/>
  <c r="G163" i="32" s="1"/>
  <c r="O164" i="25" s="1"/>
  <c r="F162" i="32"/>
  <c r="G162" i="32" s="1"/>
  <c r="D162" i="32"/>
  <c r="D161" i="32"/>
  <c r="F161" i="32" s="1"/>
  <c r="G161" i="32" s="1"/>
  <c r="O162" i="25" s="1"/>
  <c r="D160" i="32"/>
  <c r="F160" i="32" s="1"/>
  <c r="G160" i="32" s="1"/>
  <c r="O161" i="25" s="1"/>
  <c r="D159" i="32"/>
  <c r="F159" i="32" s="1"/>
  <c r="G159" i="32" s="1"/>
  <c r="D158" i="32"/>
  <c r="F158" i="32" s="1"/>
  <c r="G158" i="32" s="1"/>
  <c r="O159" i="25" s="1"/>
  <c r="D157" i="32"/>
  <c r="F157" i="32" s="1"/>
  <c r="G157" i="32" s="1"/>
  <c r="F156" i="32"/>
  <c r="G156" i="32" s="1"/>
  <c r="O157" i="25" s="1"/>
  <c r="D156" i="32"/>
  <c r="D155" i="32"/>
  <c r="F155" i="32" s="1"/>
  <c r="G155" i="32" s="1"/>
  <c r="O156" i="25" s="1"/>
  <c r="D153" i="32"/>
  <c r="F153" i="32" s="1"/>
  <c r="G153" i="32" s="1"/>
  <c r="O154" i="25" s="1"/>
  <c r="D152" i="32"/>
  <c r="F152" i="32" s="1"/>
  <c r="G152" i="32" s="1"/>
  <c r="O153" i="25" s="1"/>
  <c r="D151" i="32"/>
  <c r="F151" i="32" s="1"/>
  <c r="G151" i="32" s="1"/>
  <c r="O152" i="25" s="1"/>
  <c r="D150" i="32"/>
  <c r="F150" i="32" s="1"/>
  <c r="G150" i="32" s="1"/>
  <c r="D149" i="32"/>
  <c r="F149" i="32" s="1"/>
  <c r="G149" i="32" s="1"/>
  <c r="D148" i="32"/>
  <c r="F148" i="32" s="1"/>
  <c r="G148" i="32" s="1"/>
  <c r="O149" i="25" s="1"/>
  <c r="D147" i="32"/>
  <c r="F147" i="32" s="1"/>
  <c r="G147" i="32" s="1"/>
  <c r="O148" i="25" s="1"/>
  <c r="D146" i="32"/>
  <c r="F146" i="32" s="1"/>
  <c r="G146" i="32" s="1"/>
  <c r="D145" i="32"/>
  <c r="F145" i="32" s="1"/>
  <c r="G145" i="32" s="1"/>
  <c r="O146" i="25" s="1"/>
  <c r="D144" i="32"/>
  <c r="F144" i="32" s="1"/>
  <c r="G144" i="32" s="1"/>
  <c r="O145" i="25" s="1"/>
  <c r="D143" i="32"/>
  <c r="F143" i="32" s="1"/>
  <c r="G143" i="32" s="1"/>
  <c r="O144" i="25" s="1"/>
  <c r="D142" i="32"/>
  <c r="F142" i="32" s="1"/>
  <c r="G142" i="32" s="1"/>
  <c r="O143" i="25" s="1"/>
  <c r="D141" i="32"/>
  <c r="F141" i="32" s="1"/>
  <c r="G141" i="32" s="1"/>
  <c r="D140" i="32"/>
  <c r="F140" i="32" s="1"/>
  <c r="G140" i="32" s="1"/>
  <c r="O141" i="25" s="1"/>
  <c r="F139" i="32"/>
  <c r="G139" i="32" s="1"/>
  <c r="O140" i="25" s="1"/>
  <c r="D139" i="32"/>
  <c r="D138" i="32"/>
  <c r="F138" i="32" s="1"/>
  <c r="G138" i="32" s="1"/>
  <c r="D137" i="32"/>
  <c r="F137" i="32" s="1"/>
  <c r="G137" i="32" s="1"/>
  <c r="O138" i="25" s="1"/>
  <c r="D136" i="32"/>
  <c r="F136" i="32" s="1"/>
  <c r="G136" i="32" s="1"/>
  <c r="O137" i="25" s="1"/>
  <c r="F135" i="32"/>
  <c r="G135" i="32" s="1"/>
  <c r="D135" i="32"/>
  <c r="D134" i="32"/>
  <c r="F134" i="32" s="1"/>
  <c r="G134" i="32" s="1"/>
  <c r="O135" i="25" s="1"/>
  <c r="D133" i="32"/>
  <c r="F133" i="32" s="1"/>
  <c r="G133" i="32" s="1"/>
  <c r="O134" i="25" s="1"/>
  <c r="D132" i="32"/>
  <c r="F132" i="32" s="1"/>
  <c r="G132" i="32" s="1"/>
  <c r="O133" i="25" s="1"/>
  <c r="D131" i="32"/>
  <c r="F131" i="32" s="1"/>
  <c r="G131" i="32" s="1"/>
  <c r="O132" i="25" s="1"/>
  <c r="D130" i="32"/>
  <c r="F130" i="32" s="1"/>
  <c r="G130" i="32" s="1"/>
  <c r="F129" i="32"/>
  <c r="G129" i="32" s="1"/>
  <c r="O130" i="25" s="1"/>
  <c r="D129" i="32"/>
  <c r="D127" i="32"/>
  <c r="F127" i="32" s="1"/>
  <c r="G127" i="32" s="1"/>
  <c r="O128" i="25" s="1"/>
  <c r="F126" i="32"/>
  <c r="G126" i="32" s="1"/>
  <c r="O127" i="25" s="1"/>
  <c r="D126" i="32"/>
  <c r="D125" i="32"/>
  <c r="F125" i="32" s="1"/>
  <c r="G125" i="32" s="1"/>
  <c r="D124" i="32"/>
  <c r="F124" i="32" s="1"/>
  <c r="G124" i="32" s="1"/>
  <c r="O125" i="25" s="1"/>
  <c r="D123" i="32"/>
  <c r="F123" i="32" s="1"/>
  <c r="G123" i="32" s="1"/>
  <c r="O124" i="25" s="1"/>
  <c r="F122" i="32"/>
  <c r="G122" i="32" s="1"/>
  <c r="O123" i="25" s="1"/>
  <c r="D122" i="32"/>
  <c r="D121" i="32"/>
  <c r="F121" i="32" s="1"/>
  <c r="G121" i="32" s="1"/>
  <c r="O122" i="25" s="1"/>
  <c r="F120" i="32"/>
  <c r="G120" i="32" s="1"/>
  <c r="O121" i="25" s="1"/>
  <c r="D120" i="32"/>
  <c r="D119" i="32"/>
  <c r="F119" i="32" s="1"/>
  <c r="G119" i="32" s="1"/>
  <c r="F118" i="32"/>
  <c r="G118" i="32" s="1"/>
  <c r="O119" i="25" s="1"/>
  <c r="D118" i="32"/>
  <c r="D117" i="32"/>
  <c r="F117" i="32" s="1"/>
  <c r="G117" i="32" s="1"/>
  <c r="O118" i="25" s="1"/>
  <c r="D116" i="32"/>
  <c r="F116" i="32" s="1"/>
  <c r="G116" i="32" s="1"/>
  <c r="O117" i="25" s="1"/>
  <c r="D115" i="32"/>
  <c r="F115" i="32" s="1"/>
  <c r="G115" i="32" s="1"/>
  <c r="O116" i="25" s="1"/>
  <c r="F113" i="32"/>
  <c r="G113" i="32" s="1"/>
  <c r="O114" i="25" s="1"/>
  <c r="D113" i="32"/>
  <c r="D112" i="32"/>
  <c r="F112" i="32" s="1"/>
  <c r="G112" i="32" s="1"/>
  <c r="O113" i="25" s="1"/>
  <c r="F111" i="32"/>
  <c r="G111" i="32" s="1"/>
  <c r="O112" i="25" s="1"/>
  <c r="D111" i="32"/>
  <c r="D110" i="32"/>
  <c r="F110" i="32" s="1"/>
  <c r="G110" i="32" s="1"/>
  <c r="O111" i="25" s="1"/>
  <c r="D109" i="32"/>
  <c r="F109" i="32" s="1"/>
  <c r="G109" i="32" s="1"/>
  <c r="D108" i="32"/>
  <c r="F108" i="32" s="1"/>
  <c r="G108" i="32" s="1"/>
  <c r="O109" i="25" s="1"/>
  <c r="D107" i="32"/>
  <c r="F107" i="32" s="1"/>
  <c r="G107" i="32" s="1"/>
  <c r="O108" i="25" s="1"/>
  <c r="D106" i="32"/>
  <c r="F106" i="32" s="1"/>
  <c r="G106" i="32" s="1"/>
  <c r="D105" i="32"/>
  <c r="F105" i="32" s="1"/>
  <c r="G105" i="32" s="1"/>
  <c r="O106" i="25" s="1"/>
  <c r="D104" i="32"/>
  <c r="F104" i="32" s="1"/>
  <c r="G104" i="32" s="1"/>
  <c r="O105" i="25" s="1"/>
  <c r="D103" i="32"/>
  <c r="F103" i="32" s="1"/>
  <c r="G103" i="32" s="1"/>
  <c r="O104" i="25" s="1"/>
  <c r="D102" i="32"/>
  <c r="F102" i="32" s="1"/>
  <c r="G102" i="32" s="1"/>
  <c r="F101" i="32"/>
  <c r="G101" i="32" s="1"/>
  <c r="D101" i="32"/>
  <c r="D100" i="32"/>
  <c r="F100" i="32" s="1"/>
  <c r="G100" i="32" s="1"/>
  <c r="O101" i="25" s="1"/>
  <c r="D99" i="32"/>
  <c r="F99" i="32" s="1"/>
  <c r="G99" i="32" s="1"/>
  <c r="O100" i="25" s="1"/>
  <c r="D98" i="32"/>
  <c r="F98" i="32" s="1"/>
  <c r="G98" i="32" s="1"/>
  <c r="O99" i="25" s="1"/>
  <c r="D97" i="32"/>
  <c r="F97" i="32" s="1"/>
  <c r="G97" i="32" s="1"/>
  <c r="O98" i="25" s="1"/>
  <c r="D96" i="32"/>
  <c r="F96" i="32" s="1"/>
  <c r="G96" i="32" s="1"/>
  <c r="O97" i="25" s="1"/>
  <c r="F95" i="32"/>
  <c r="G95" i="32" s="1"/>
  <c r="D95" i="32"/>
  <c r="D94" i="32"/>
  <c r="F94" i="32" s="1"/>
  <c r="G94" i="32" s="1"/>
  <c r="F93" i="32"/>
  <c r="G93" i="32" s="1"/>
  <c r="D93" i="32"/>
  <c r="D92" i="32"/>
  <c r="F92" i="32" s="1"/>
  <c r="G92" i="32" s="1"/>
  <c r="O93" i="25" s="1"/>
  <c r="D90" i="32"/>
  <c r="F90" i="32" s="1"/>
  <c r="G90" i="32" s="1"/>
  <c r="O91" i="25" s="1"/>
  <c r="D89" i="32"/>
  <c r="F89" i="32" s="1"/>
  <c r="G89" i="32" s="1"/>
  <c r="O90" i="25" s="1"/>
  <c r="F88" i="32"/>
  <c r="G88" i="32" s="1"/>
  <c r="O89" i="25" s="1"/>
  <c r="D88" i="32"/>
  <c r="D87" i="32"/>
  <c r="F87" i="32" s="1"/>
  <c r="G87" i="32" s="1"/>
  <c r="O88" i="25" s="1"/>
  <c r="F86" i="32"/>
  <c r="G86" i="32" s="1"/>
  <c r="D86" i="32"/>
  <c r="D85" i="32"/>
  <c r="F85" i="32" s="1"/>
  <c r="G85" i="32" s="1"/>
  <c r="F84" i="32"/>
  <c r="G84" i="32" s="1"/>
  <c r="O85" i="25" s="1"/>
  <c r="D84" i="32"/>
  <c r="D83" i="32"/>
  <c r="F83" i="32" s="1"/>
  <c r="G83" i="32" s="1"/>
  <c r="O84" i="25" s="1"/>
  <c r="D82" i="32"/>
  <c r="F82" i="32" s="1"/>
  <c r="G82" i="32" s="1"/>
  <c r="D81" i="32"/>
  <c r="F81" i="32" s="1"/>
  <c r="G81" i="32" s="1"/>
  <c r="O82" i="25" s="1"/>
  <c r="F80" i="32"/>
  <c r="G80" i="32" s="1"/>
  <c r="O81" i="25" s="1"/>
  <c r="D80" i="32"/>
  <c r="D79" i="32"/>
  <c r="F79" i="32" s="1"/>
  <c r="G79" i="32" s="1"/>
  <c r="F78" i="32"/>
  <c r="G78" i="32" s="1"/>
  <c r="O79" i="25" s="1"/>
  <c r="D78" i="32"/>
  <c r="D77" i="32"/>
  <c r="F77" i="32" s="1"/>
  <c r="G77" i="32" s="1"/>
  <c r="D76" i="32"/>
  <c r="F76" i="32" s="1"/>
  <c r="G76" i="32" s="1"/>
  <c r="O77" i="25" s="1"/>
  <c r="D75" i="32"/>
  <c r="F75" i="32" s="1"/>
  <c r="G75" i="32" s="1"/>
  <c r="O76" i="25" s="1"/>
  <c r="D74" i="32"/>
  <c r="F74" i="32" s="1"/>
  <c r="G74" i="32" s="1"/>
  <c r="O75" i="25" s="1"/>
  <c r="D73" i="32"/>
  <c r="F73" i="32" s="1"/>
  <c r="G73" i="32" s="1"/>
  <c r="O74" i="25" s="1"/>
  <c r="D71" i="32"/>
  <c r="F71" i="32" s="1"/>
  <c r="G71" i="32" s="1"/>
  <c r="O72" i="25" s="1"/>
  <c r="D70" i="32"/>
  <c r="F70" i="32" s="1"/>
  <c r="G70" i="32" s="1"/>
  <c r="D69" i="32"/>
  <c r="F69" i="32" s="1"/>
  <c r="G69" i="32" s="1"/>
  <c r="O70" i="25" s="1"/>
  <c r="D68" i="32"/>
  <c r="F68" i="32" s="1"/>
  <c r="G68" i="32" s="1"/>
  <c r="O69" i="25" s="1"/>
  <c r="F67" i="32"/>
  <c r="G67" i="32" s="1"/>
  <c r="O68" i="25" s="1"/>
  <c r="D67" i="32"/>
  <c r="D66" i="32"/>
  <c r="F66" i="32" s="1"/>
  <c r="G66" i="32" s="1"/>
  <c r="D65" i="32"/>
  <c r="F65" i="32" s="1"/>
  <c r="G65" i="32" s="1"/>
  <c r="O66" i="25" s="1"/>
  <c r="D64" i="32"/>
  <c r="F64" i="32" s="1"/>
  <c r="G64" i="32" s="1"/>
  <c r="O65" i="25" s="1"/>
  <c r="D63" i="32"/>
  <c r="F63" i="32" s="1"/>
  <c r="G63" i="32" s="1"/>
  <c r="D62" i="32"/>
  <c r="F62" i="32" s="1"/>
  <c r="G62" i="32" s="1"/>
  <c r="F61" i="32"/>
  <c r="G61" i="32" s="1"/>
  <c r="O62" i="25" s="1"/>
  <c r="D61" i="32"/>
  <c r="D60" i="32"/>
  <c r="F60" i="32" s="1"/>
  <c r="G60" i="32" s="1"/>
  <c r="O61" i="25" s="1"/>
  <c r="F59" i="32"/>
  <c r="G59" i="32" s="1"/>
  <c r="O60" i="25" s="1"/>
  <c r="D59" i="32"/>
  <c r="D58" i="32"/>
  <c r="F58" i="32" s="1"/>
  <c r="G58" i="32" s="1"/>
  <c r="D57" i="32"/>
  <c r="F57" i="32" s="1"/>
  <c r="G57" i="32" s="1"/>
  <c r="O58" i="25" s="1"/>
  <c r="D56" i="32"/>
  <c r="F56" i="32" s="1"/>
  <c r="G56" i="32" s="1"/>
  <c r="O57" i="25" s="1"/>
  <c r="F55" i="32"/>
  <c r="G55" i="32" s="1"/>
  <c r="D55" i="32"/>
  <c r="D54" i="32"/>
  <c r="F54" i="32" s="1"/>
  <c r="G54" i="32" s="1"/>
  <c r="O55" i="25" s="1"/>
  <c r="F53" i="32"/>
  <c r="G53" i="32" s="1"/>
  <c r="O54" i="25" s="1"/>
  <c r="D53" i="32"/>
  <c r="D51" i="32"/>
  <c r="F51" i="32" s="1"/>
  <c r="G51" i="32" s="1"/>
  <c r="O52" i="25" s="1"/>
  <c r="F50" i="32"/>
  <c r="G50" i="32" s="1"/>
  <c r="D50" i="32"/>
  <c r="D49" i="32"/>
  <c r="F49" i="32" s="1"/>
  <c r="G49" i="32" s="1"/>
  <c r="O50" i="25" s="1"/>
  <c r="D48" i="32"/>
  <c r="F48" i="32" s="1"/>
  <c r="G48" i="32" s="1"/>
  <c r="O49" i="25" s="1"/>
  <c r="D47" i="32"/>
  <c r="F47" i="32" s="1"/>
  <c r="G47" i="32" s="1"/>
  <c r="F46" i="32"/>
  <c r="G46" i="32" s="1"/>
  <c r="O47" i="25" s="1"/>
  <c r="D46" i="32"/>
  <c r="D45" i="32"/>
  <c r="F45" i="32" s="1"/>
  <c r="G45" i="32" s="1"/>
  <c r="F44" i="32"/>
  <c r="G44" i="32" s="1"/>
  <c r="O45" i="25" s="1"/>
  <c r="D44" i="32"/>
  <c r="D43" i="32"/>
  <c r="F43" i="32" s="1"/>
  <c r="G43" i="32" s="1"/>
  <c r="O44" i="25" s="1"/>
  <c r="D42" i="32"/>
  <c r="F42" i="32" s="1"/>
  <c r="G42" i="32" s="1"/>
  <c r="D41" i="32"/>
  <c r="F41" i="32" s="1"/>
  <c r="G41" i="32" s="1"/>
  <c r="O42" i="25" s="1"/>
  <c r="D40" i="32"/>
  <c r="F40" i="32" s="1"/>
  <c r="G40" i="32" s="1"/>
  <c r="O41" i="25" s="1"/>
  <c r="D39" i="32"/>
  <c r="F39" i="32" s="1"/>
  <c r="G39" i="32" s="1"/>
  <c r="F38" i="32"/>
  <c r="G38" i="32" s="1"/>
  <c r="O39" i="25" s="1"/>
  <c r="D38" i="32"/>
  <c r="D37" i="32"/>
  <c r="F37" i="32" s="1"/>
  <c r="G37" i="32" s="1"/>
  <c r="D36" i="32"/>
  <c r="F36" i="32" s="1"/>
  <c r="G36" i="32" s="1"/>
  <c r="O37" i="25" s="1"/>
  <c r="D35" i="32"/>
  <c r="F35" i="32" s="1"/>
  <c r="G35" i="32" s="1"/>
  <c r="O36" i="25" s="1"/>
  <c r="F34" i="32"/>
  <c r="G34" i="32" s="1"/>
  <c r="D34" i="32"/>
  <c r="D33" i="32"/>
  <c r="F33" i="32" s="1"/>
  <c r="G33" i="32" s="1"/>
  <c r="O34" i="25" s="1"/>
  <c r="D32" i="32"/>
  <c r="F32" i="32" s="1"/>
  <c r="G32" i="32" s="1"/>
  <c r="O33" i="25" s="1"/>
  <c r="D30" i="32"/>
  <c r="F30" i="32" s="1"/>
  <c r="G30" i="32" s="1"/>
  <c r="O31" i="25" s="1"/>
  <c r="D29" i="32"/>
  <c r="F29" i="32" s="1"/>
  <c r="G29" i="32" s="1"/>
  <c r="O30" i="25" s="1"/>
  <c r="D28" i="32"/>
  <c r="F28" i="32" s="1"/>
  <c r="G28" i="32" s="1"/>
  <c r="O29" i="25" s="1"/>
  <c r="F27" i="32"/>
  <c r="G27" i="32" s="1"/>
  <c r="O28" i="25" s="1"/>
  <c r="D27" i="32"/>
  <c r="D26" i="32"/>
  <c r="F26" i="32" s="1"/>
  <c r="G26" i="32" s="1"/>
  <c r="D25" i="32"/>
  <c r="F25" i="32" s="1"/>
  <c r="G25" i="32" s="1"/>
  <c r="O26" i="25" s="1"/>
  <c r="D24" i="32"/>
  <c r="F24" i="32" s="1"/>
  <c r="G24" i="32" s="1"/>
  <c r="O25" i="25" s="1"/>
  <c r="D23" i="32"/>
  <c r="F23" i="32" s="1"/>
  <c r="G23" i="32" s="1"/>
  <c r="D22" i="32"/>
  <c r="F22" i="32" s="1"/>
  <c r="G22" i="32" s="1"/>
  <c r="O23" i="25" s="1"/>
  <c r="F21" i="32"/>
  <c r="G21" i="32" s="1"/>
  <c r="D21" i="32"/>
  <c r="D20" i="32"/>
  <c r="F20" i="32" s="1"/>
  <c r="G20" i="32" s="1"/>
  <c r="O21" i="25" s="1"/>
  <c r="D19" i="32"/>
  <c r="F19" i="32" s="1"/>
  <c r="G19" i="32" s="1"/>
  <c r="O20" i="25" s="1"/>
  <c r="D18" i="32"/>
  <c r="F18" i="32" s="1"/>
  <c r="G18" i="32" s="1"/>
  <c r="D17" i="32"/>
  <c r="F17" i="32" s="1"/>
  <c r="G17" i="32" s="1"/>
  <c r="O18" i="25" s="1"/>
  <c r="D16" i="32"/>
  <c r="F16" i="32" s="1"/>
  <c r="G16" i="32" s="1"/>
  <c r="O17" i="25" s="1"/>
  <c r="D15" i="32"/>
  <c r="F15" i="32" s="1"/>
  <c r="G15" i="32" s="1"/>
  <c r="D14" i="32"/>
  <c r="F14" i="32" s="1"/>
  <c r="G14" i="32" s="1"/>
  <c r="F13" i="32"/>
  <c r="G13" i="32" s="1"/>
  <c r="O14" i="25" s="1"/>
  <c r="D13" i="32"/>
  <c r="D10" i="32"/>
  <c r="E10" i="32" s="1"/>
  <c r="C208" i="10"/>
  <c r="M15" i="25"/>
  <c r="M24" i="25"/>
  <c r="M28" i="25"/>
  <c r="M32" i="25"/>
  <c r="M37" i="25"/>
  <c r="M39" i="25"/>
  <c r="M45" i="25"/>
  <c r="M51" i="25"/>
  <c r="M52" i="25"/>
  <c r="M53" i="25"/>
  <c r="M56" i="25"/>
  <c r="M59" i="25"/>
  <c r="M63" i="25"/>
  <c r="M71" i="25"/>
  <c r="M73" i="25"/>
  <c r="M77" i="25"/>
  <c r="M80" i="25"/>
  <c r="M83" i="25"/>
  <c r="M88" i="25"/>
  <c r="M91" i="25"/>
  <c r="M92" i="25"/>
  <c r="M100" i="25"/>
  <c r="M103" i="25"/>
  <c r="M112" i="25"/>
  <c r="M115" i="25"/>
  <c r="M127" i="25"/>
  <c r="M128" i="25"/>
  <c r="M129" i="25"/>
  <c r="M132" i="25"/>
  <c r="M136" i="25"/>
  <c r="M147" i="25"/>
  <c r="M148" i="25"/>
  <c r="M153" i="25"/>
  <c r="M155" i="25"/>
  <c r="M160" i="25"/>
  <c r="M163" i="25"/>
  <c r="M164" i="25"/>
  <c r="M169" i="25"/>
  <c r="M171" i="25"/>
  <c r="M177" i="25"/>
  <c r="M180" i="25"/>
  <c r="M189" i="25"/>
  <c r="M191" i="25"/>
  <c r="M192" i="25"/>
  <c r="M199" i="25"/>
  <c r="M201" i="25"/>
  <c r="M203" i="25"/>
  <c r="M204" i="25"/>
  <c r="M205" i="25"/>
  <c r="M208" i="25"/>
  <c r="M212" i="25"/>
  <c r="M218" i="25"/>
  <c r="M219" i="25"/>
  <c r="M222" i="25"/>
  <c r="M223" i="25"/>
  <c r="M225" i="25"/>
  <c r="M226" i="25"/>
  <c r="M227" i="25"/>
  <c r="M231" i="25"/>
  <c r="M233" i="25"/>
  <c r="M237" i="25"/>
  <c r="M238" i="25"/>
  <c r="M243" i="25"/>
  <c r="M250" i="25"/>
  <c r="M252" i="25"/>
  <c r="M254" i="25"/>
  <c r="M258" i="25"/>
  <c r="M259" i="25"/>
  <c r="M266" i="25"/>
  <c r="M267" i="25"/>
  <c r="M268" i="25"/>
  <c r="M270" i="25"/>
  <c r="M274" i="25"/>
  <c r="M278" i="25"/>
  <c r="M281" i="25"/>
  <c r="M282" i="25"/>
  <c r="M283" i="25"/>
  <c r="M287" i="25"/>
  <c r="M289" i="25"/>
  <c r="M293" i="25"/>
  <c r="M294" i="25"/>
  <c r="M295" i="25"/>
  <c r="M298" i="25"/>
  <c r="M300" i="25"/>
  <c r="M305" i="25"/>
  <c r="M306" i="25"/>
  <c r="M307" i="25"/>
  <c r="M310" i="25"/>
  <c r="M312" i="25"/>
  <c r="M315" i="25"/>
  <c r="M318" i="25"/>
  <c r="M321" i="25"/>
  <c r="E321" i="31"/>
  <c r="C333" i="31"/>
  <c r="C321" i="31"/>
  <c r="F320" i="31"/>
  <c r="G320" i="31" s="1"/>
  <c r="D320" i="31"/>
  <c r="D319" i="31"/>
  <c r="F319" i="31" s="1"/>
  <c r="G319" i="31" s="1"/>
  <c r="M320" i="25" s="1"/>
  <c r="D318" i="31"/>
  <c r="F318" i="31" s="1"/>
  <c r="G318" i="31" s="1"/>
  <c r="M319" i="25" s="1"/>
  <c r="D317" i="31"/>
  <c r="F317" i="31" s="1"/>
  <c r="G317" i="31" s="1"/>
  <c r="D316" i="31"/>
  <c r="F316" i="31" s="1"/>
  <c r="G316" i="31" s="1"/>
  <c r="M317" i="25" s="1"/>
  <c r="D315" i="31"/>
  <c r="F315" i="31" s="1"/>
  <c r="G315" i="31" s="1"/>
  <c r="M316" i="25" s="1"/>
  <c r="F314" i="31"/>
  <c r="G314" i="31" s="1"/>
  <c r="D314" i="31"/>
  <c r="D313" i="31"/>
  <c r="F313" i="31" s="1"/>
  <c r="G313" i="31" s="1"/>
  <c r="M314" i="25" s="1"/>
  <c r="D312" i="31"/>
  <c r="F312" i="31" s="1"/>
  <c r="G312" i="31" s="1"/>
  <c r="M313" i="25" s="1"/>
  <c r="D311" i="31"/>
  <c r="F311" i="31" s="1"/>
  <c r="G311" i="31" s="1"/>
  <c r="D310" i="31"/>
  <c r="F310" i="31" s="1"/>
  <c r="G310" i="31" s="1"/>
  <c r="M311" i="25" s="1"/>
  <c r="D309" i="31"/>
  <c r="F309" i="31" s="1"/>
  <c r="G309" i="31" s="1"/>
  <c r="D308" i="31"/>
  <c r="F308" i="31" s="1"/>
  <c r="G308" i="31" s="1"/>
  <c r="M309" i="25" s="1"/>
  <c r="D307" i="31"/>
  <c r="F307" i="31" s="1"/>
  <c r="G307" i="31" s="1"/>
  <c r="M308" i="25" s="1"/>
  <c r="F306" i="31"/>
  <c r="G306" i="31" s="1"/>
  <c r="D306" i="31"/>
  <c r="D305" i="31"/>
  <c r="F305" i="31" s="1"/>
  <c r="G305" i="31" s="1"/>
  <c r="F304" i="31"/>
  <c r="G304" i="31" s="1"/>
  <c r="D304" i="31"/>
  <c r="D303" i="31"/>
  <c r="F303" i="31" s="1"/>
  <c r="G303" i="31" s="1"/>
  <c r="M304" i="25" s="1"/>
  <c r="F302" i="31"/>
  <c r="G302" i="31" s="1"/>
  <c r="M303" i="25" s="1"/>
  <c r="D302" i="31"/>
  <c r="D301" i="31"/>
  <c r="F301" i="31" s="1"/>
  <c r="G301" i="31" s="1"/>
  <c r="M302" i="25" s="1"/>
  <c r="D300" i="31"/>
  <c r="F300" i="31" s="1"/>
  <c r="G300" i="31" s="1"/>
  <c r="M301" i="25" s="1"/>
  <c r="D298" i="31"/>
  <c r="F298" i="31" s="1"/>
  <c r="G298" i="31" s="1"/>
  <c r="M299" i="25" s="1"/>
  <c r="F297" i="31"/>
  <c r="G297" i="31" s="1"/>
  <c r="D297" i="31"/>
  <c r="D296" i="31"/>
  <c r="F296" i="31" s="1"/>
  <c r="G296" i="31" s="1"/>
  <c r="M297" i="25" s="1"/>
  <c r="F295" i="31"/>
  <c r="G295" i="31" s="1"/>
  <c r="M296" i="25" s="1"/>
  <c r="D295" i="31"/>
  <c r="D294" i="31"/>
  <c r="F294" i="31" s="1"/>
  <c r="G294" i="31" s="1"/>
  <c r="D293" i="31"/>
  <c r="F293" i="31" s="1"/>
  <c r="G293" i="31" s="1"/>
  <c r="D292" i="31"/>
  <c r="F292" i="31" s="1"/>
  <c r="G292" i="31" s="1"/>
  <c r="D291" i="31"/>
  <c r="F291" i="31" s="1"/>
  <c r="G291" i="31" s="1"/>
  <c r="M292" i="25" s="1"/>
  <c r="D290" i="31"/>
  <c r="F290" i="31" s="1"/>
  <c r="G290" i="31" s="1"/>
  <c r="M291" i="25" s="1"/>
  <c r="F289" i="31"/>
  <c r="G289" i="31" s="1"/>
  <c r="M290" i="25" s="1"/>
  <c r="D289" i="31"/>
  <c r="D288" i="31"/>
  <c r="F288" i="31" s="1"/>
  <c r="G288" i="31" s="1"/>
  <c r="F287" i="31"/>
  <c r="G287" i="31" s="1"/>
  <c r="M288" i="25" s="1"/>
  <c r="D287" i="31"/>
  <c r="D286" i="31"/>
  <c r="F286" i="31" s="1"/>
  <c r="G286" i="31" s="1"/>
  <c r="D285" i="31"/>
  <c r="F285" i="31" s="1"/>
  <c r="G285" i="31" s="1"/>
  <c r="M286" i="25" s="1"/>
  <c r="D284" i="31"/>
  <c r="F284" i="31" s="1"/>
  <c r="G284" i="31" s="1"/>
  <c r="M285" i="25" s="1"/>
  <c r="D283" i="31"/>
  <c r="F283" i="31" s="1"/>
  <c r="G283" i="31" s="1"/>
  <c r="M284" i="25" s="1"/>
  <c r="D282" i="31"/>
  <c r="F282" i="31" s="1"/>
  <c r="G282" i="31" s="1"/>
  <c r="F281" i="31"/>
  <c r="G281" i="31" s="1"/>
  <c r="D281" i="31"/>
  <c r="D279" i="31"/>
  <c r="F279" i="31" s="1"/>
  <c r="G279" i="31" s="1"/>
  <c r="M280" i="25" s="1"/>
  <c r="D278" i="31"/>
  <c r="F278" i="31" s="1"/>
  <c r="G278" i="31" s="1"/>
  <c r="M279" i="25" s="1"/>
  <c r="D277" i="31"/>
  <c r="F277" i="31" s="1"/>
  <c r="G277" i="31" s="1"/>
  <c r="D276" i="31"/>
  <c r="F276" i="31" s="1"/>
  <c r="G276" i="31" s="1"/>
  <c r="M277" i="25" s="1"/>
  <c r="D275" i="31"/>
  <c r="F275" i="31" s="1"/>
  <c r="G275" i="31" s="1"/>
  <c r="M276" i="25" s="1"/>
  <c r="D274" i="31"/>
  <c r="F274" i="31" s="1"/>
  <c r="G274" i="31" s="1"/>
  <c r="M275" i="25" s="1"/>
  <c r="D273" i="31"/>
  <c r="F273" i="31" s="1"/>
  <c r="G273" i="31" s="1"/>
  <c r="D272" i="31"/>
  <c r="F272" i="31" s="1"/>
  <c r="G272" i="31" s="1"/>
  <c r="M273" i="25" s="1"/>
  <c r="D271" i="31"/>
  <c r="F271" i="31" s="1"/>
  <c r="G271" i="31" s="1"/>
  <c r="M272" i="25" s="1"/>
  <c r="D270" i="31"/>
  <c r="F270" i="31" s="1"/>
  <c r="G270" i="31" s="1"/>
  <c r="M271" i="25" s="1"/>
  <c r="D269" i="31"/>
  <c r="F269" i="31" s="1"/>
  <c r="G269" i="31" s="1"/>
  <c r="D268" i="31"/>
  <c r="F268" i="31" s="1"/>
  <c r="G268" i="31" s="1"/>
  <c r="M269" i="25" s="1"/>
  <c r="F267" i="31"/>
  <c r="F266" i="31"/>
  <c r="G266" i="31" s="1"/>
  <c r="D266" i="31"/>
  <c r="D265" i="31"/>
  <c r="F265" i="31" s="1"/>
  <c r="G265" i="31" s="1"/>
  <c r="F264" i="31"/>
  <c r="G264" i="31" s="1"/>
  <c r="M265" i="25" s="1"/>
  <c r="D264" i="31"/>
  <c r="D263" i="31"/>
  <c r="F263" i="31" s="1"/>
  <c r="G263" i="31" s="1"/>
  <c r="M264" i="25" s="1"/>
  <c r="F262" i="31"/>
  <c r="G262" i="31" s="1"/>
  <c r="M263" i="25" s="1"/>
  <c r="D262" i="31"/>
  <c r="D261" i="31"/>
  <c r="F261" i="31" s="1"/>
  <c r="G261" i="31" s="1"/>
  <c r="M262" i="25" s="1"/>
  <c r="D260" i="31"/>
  <c r="F260" i="31" s="1"/>
  <c r="G260" i="31" s="1"/>
  <c r="M261" i="25" s="1"/>
  <c r="D259" i="31"/>
  <c r="F259" i="31" s="1"/>
  <c r="G259" i="31" s="1"/>
  <c r="M260" i="25" s="1"/>
  <c r="F258" i="31"/>
  <c r="G258" i="31" s="1"/>
  <c r="D258" i="31"/>
  <c r="D257" i="31"/>
  <c r="F257" i="31" s="1"/>
  <c r="G257" i="31" s="1"/>
  <c r="F256" i="31"/>
  <c r="G256" i="31" s="1"/>
  <c r="M257" i="25" s="1"/>
  <c r="D256" i="31"/>
  <c r="D255" i="31"/>
  <c r="F255" i="31" s="1"/>
  <c r="G255" i="31" s="1"/>
  <c r="M256" i="25" s="1"/>
  <c r="D254" i="31"/>
  <c r="F254" i="31" s="1"/>
  <c r="G254" i="31" s="1"/>
  <c r="M255" i="25" s="1"/>
  <c r="D253" i="31"/>
  <c r="F253" i="31" s="1"/>
  <c r="G253" i="31" s="1"/>
  <c r="D252" i="31"/>
  <c r="F252" i="31" s="1"/>
  <c r="G252" i="31" s="1"/>
  <c r="M253" i="25" s="1"/>
  <c r="F251" i="31"/>
  <c r="F250" i="31"/>
  <c r="G250" i="31" s="1"/>
  <c r="M251" i="25" s="1"/>
  <c r="D250" i="31"/>
  <c r="D249" i="31"/>
  <c r="F249" i="31" s="1"/>
  <c r="G249" i="31" s="1"/>
  <c r="F248" i="31"/>
  <c r="G248" i="31" s="1"/>
  <c r="M249" i="25" s="1"/>
  <c r="D248" i="31"/>
  <c r="D247" i="31"/>
  <c r="F247" i="31" s="1"/>
  <c r="G247" i="31" s="1"/>
  <c r="M248" i="25" s="1"/>
  <c r="D246" i="31"/>
  <c r="F246" i="31" s="1"/>
  <c r="G246" i="31" s="1"/>
  <c r="M247" i="25" s="1"/>
  <c r="D245" i="31"/>
  <c r="F245" i="31" s="1"/>
  <c r="G245" i="31" s="1"/>
  <c r="M246" i="25" s="1"/>
  <c r="D244" i="31"/>
  <c r="F244" i="31" s="1"/>
  <c r="G244" i="31" s="1"/>
  <c r="M245" i="25" s="1"/>
  <c r="D243" i="31"/>
  <c r="F243" i="31" s="1"/>
  <c r="G243" i="31" s="1"/>
  <c r="M244" i="25" s="1"/>
  <c r="F242" i="31"/>
  <c r="G242" i="31" s="1"/>
  <c r="D242" i="31"/>
  <c r="D241" i="31"/>
  <c r="F241" i="31" s="1"/>
  <c r="G241" i="31" s="1"/>
  <c r="M242" i="25" s="1"/>
  <c r="D240" i="31"/>
  <c r="F240" i="31" s="1"/>
  <c r="G240" i="31" s="1"/>
  <c r="M241" i="25" s="1"/>
  <c r="D239" i="31"/>
  <c r="F239" i="31" s="1"/>
  <c r="G239" i="31" s="1"/>
  <c r="M240" i="25" s="1"/>
  <c r="D238" i="31"/>
  <c r="F238" i="31" s="1"/>
  <c r="G238" i="31" s="1"/>
  <c r="M239" i="25" s="1"/>
  <c r="D236" i="31"/>
  <c r="F236" i="31" s="1"/>
  <c r="G236" i="31" s="1"/>
  <c r="D235" i="31"/>
  <c r="F235" i="31" s="1"/>
  <c r="G235" i="31" s="1"/>
  <c r="M236" i="25" s="1"/>
  <c r="D234" i="31"/>
  <c r="F234" i="31" s="1"/>
  <c r="G234" i="31" s="1"/>
  <c r="M235" i="25" s="1"/>
  <c r="F233" i="31"/>
  <c r="G233" i="31" s="1"/>
  <c r="M234" i="25" s="1"/>
  <c r="D233" i="31"/>
  <c r="D232" i="31"/>
  <c r="F232" i="31" s="1"/>
  <c r="G232" i="31" s="1"/>
  <c r="F231" i="31"/>
  <c r="G231" i="31" s="1"/>
  <c r="M232" i="25" s="1"/>
  <c r="D231" i="31"/>
  <c r="D230" i="31"/>
  <c r="F230" i="31" s="1"/>
  <c r="G230" i="31" s="1"/>
  <c r="D229" i="31"/>
  <c r="F229" i="31" s="1"/>
  <c r="G229" i="31" s="1"/>
  <c r="M230" i="25" s="1"/>
  <c r="D228" i="31"/>
  <c r="F228" i="31" s="1"/>
  <c r="G228" i="31" s="1"/>
  <c r="M229" i="25" s="1"/>
  <c r="D227" i="31"/>
  <c r="F227" i="31" s="1"/>
  <c r="G227" i="31" s="1"/>
  <c r="M228" i="25" s="1"/>
  <c r="D226" i="31"/>
  <c r="F226" i="31" s="1"/>
  <c r="G226" i="31" s="1"/>
  <c r="F225" i="31"/>
  <c r="G225" i="31" s="1"/>
  <c r="D225" i="31"/>
  <c r="D224" i="31"/>
  <c r="F224" i="31" s="1"/>
  <c r="G224" i="31" s="1"/>
  <c r="D223" i="31"/>
  <c r="F223" i="31" s="1"/>
  <c r="G223" i="31" s="1"/>
  <c r="M224" i="25" s="1"/>
  <c r="D221" i="31"/>
  <c r="F221" i="31" s="1"/>
  <c r="G221" i="31" s="1"/>
  <c r="D220" i="31"/>
  <c r="F220" i="31" s="1"/>
  <c r="G220" i="31" s="1"/>
  <c r="M221" i="25" s="1"/>
  <c r="D219" i="31"/>
  <c r="F219" i="31" s="1"/>
  <c r="G219" i="31" s="1"/>
  <c r="M220" i="25" s="1"/>
  <c r="D218" i="31"/>
  <c r="F218" i="31" s="1"/>
  <c r="G218" i="31" s="1"/>
  <c r="D217" i="31"/>
  <c r="F217" i="31" s="1"/>
  <c r="G217" i="31" s="1"/>
  <c r="F216" i="31"/>
  <c r="G216" i="31" s="1"/>
  <c r="M217" i="25" s="1"/>
  <c r="D216" i="31"/>
  <c r="D215" i="31"/>
  <c r="F215" i="31" s="1"/>
  <c r="G215" i="31" s="1"/>
  <c r="M216" i="25" s="1"/>
  <c r="F214" i="31"/>
  <c r="G214" i="31" s="1"/>
  <c r="M215" i="25" s="1"/>
  <c r="D214" i="31"/>
  <c r="D213" i="31"/>
  <c r="F213" i="31" s="1"/>
  <c r="G213" i="31" s="1"/>
  <c r="M214" i="25" s="1"/>
  <c r="F212" i="31"/>
  <c r="G212" i="31" s="1"/>
  <c r="M213" i="25" s="1"/>
  <c r="D212" i="31"/>
  <c r="D210" i="31"/>
  <c r="F210" i="31" s="1"/>
  <c r="G210" i="31" s="1"/>
  <c r="M211" i="25" s="1"/>
  <c r="D209" i="31"/>
  <c r="F209" i="31" s="1"/>
  <c r="G209" i="31" s="1"/>
  <c r="M210" i="25" s="1"/>
  <c r="D208" i="31"/>
  <c r="F208" i="31" s="1"/>
  <c r="G208" i="31" s="1"/>
  <c r="M209" i="25" s="1"/>
  <c r="F207" i="31"/>
  <c r="G207" i="31" s="1"/>
  <c r="D207" i="31"/>
  <c r="D206" i="31"/>
  <c r="F206" i="31" s="1"/>
  <c r="G206" i="31" s="1"/>
  <c r="M207" i="25" s="1"/>
  <c r="F205" i="31"/>
  <c r="G205" i="31" s="1"/>
  <c r="M206" i="25" s="1"/>
  <c r="D205" i="31"/>
  <c r="D204" i="31"/>
  <c r="F204" i="31" s="1"/>
  <c r="G204" i="31" s="1"/>
  <c r="D203" i="31"/>
  <c r="F203" i="31" s="1"/>
  <c r="G203" i="31" s="1"/>
  <c r="D202" i="31"/>
  <c r="F202" i="31" s="1"/>
  <c r="G202" i="31" s="1"/>
  <c r="D201" i="31"/>
  <c r="F201" i="31" s="1"/>
  <c r="G201" i="31" s="1"/>
  <c r="M202" i="25" s="1"/>
  <c r="D200" i="31"/>
  <c r="F200" i="31" s="1"/>
  <c r="G200" i="31" s="1"/>
  <c r="F199" i="31"/>
  <c r="G199" i="31" s="1"/>
  <c r="M200" i="25" s="1"/>
  <c r="D199" i="31"/>
  <c r="D198" i="31"/>
  <c r="F198" i="31" s="1"/>
  <c r="G198" i="31" s="1"/>
  <c r="F197" i="31"/>
  <c r="G197" i="31" s="1"/>
  <c r="M198" i="25" s="1"/>
  <c r="D197" i="31"/>
  <c r="D196" i="31"/>
  <c r="F196" i="31" s="1"/>
  <c r="G196" i="31" s="1"/>
  <c r="M197" i="25" s="1"/>
  <c r="F195" i="31"/>
  <c r="G195" i="31" s="1"/>
  <c r="M196" i="25" s="1"/>
  <c r="D195" i="31"/>
  <c r="D194" i="31"/>
  <c r="F194" i="31" s="1"/>
  <c r="G194" i="31" s="1"/>
  <c r="M195" i="25" s="1"/>
  <c r="D193" i="31"/>
  <c r="F193" i="31" s="1"/>
  <c r="G193" i="31" s="1"/>
  <c r="M194" i="25" s="1"/>
  <c r="D192" i="31"/>
  <c r="F192" i="31" s="1"/>
  <c r="G192" i="31" s="1"/>
  <c r="M193" i="25" s="1"/>
  <c r="F191" i="31"/>
  <c r="G191" i="31" s="1"/>
  <c r="D191" i="31"/>
  <c r="D190" i="31"/>
  <c r="F190" i="31" s="1"/>
  <c r="G190" i="31" s="1"/>
  <c r="F189" i="31"/>
  <c r="G189" i="31" s="1"/>
  <c r="M190" i="25" s="1"/>
  <c r="D189" i="31"/>
  <c r="D187" i="31"/>
  <c r="F187" i="31" s="1"/>
  <c r="G187" i="31" s="1"/>
  <c r="M188" i="25" s="1"/>
  <c r="D186" i="31"/>
  <c r="F186" i="31" s="1"/>
  <c r="G186" i="31" s="1"/>
  <c r="M187" i="25" s="1"/>
  <c r="D185" i="31"/>
  <c r="F185" i="31" s="1"/>
  <c r="G185" i="31" s="1"/>
  <c r="M186" i="25" s="1"/>
  <c r="D184" i="31"/>
  <c r="F184" i="31" s="1"/>
  <c r="G184" i="31" s="1"/>
  <c r="M185" i="25" s="1"/>
  <c r="D183" i="31"/>
  <c r="F183" i="31" s="1"/>
  <c r="G183" i="31" s="1"/>
  <c r="M184" i="25" s="1"/>
  <c r="F182" i="31"/>
  <c r="G182" i="31" s="1"/>
  <c r="M183" i="25" s="1"/>
  <c r="D182" i="31"/>
  <c r="D181" i="31"/>
  <c r="F181" i="31" s="1"/>
  <c r="G181" i="31" s="1"/>
  <c r="M182" i="25" s="1"/>
  <c r="F180" i="31"/>
  <c r="G180" i="31" s="1"/>
  <c r="M181" i="25" s="1"/>
  <c r="D180" i="31"/>
  <c r="D179" i="31"/>
  <c r="F179" i="31" s="1"/>
  <c r="G179" i="31" s="1"/>
  <c r="D178" i="31"/>
  <c r="F178" i="31" s="1"/>
  <c r="G178" i="31" s="1"/>
  <c r="M179" i="25" s="1"/>
  <c r="D177" i="31"/>
  <c r="F177" i="31" s="1"/>
  <c r="G177" i="31" s="1"/>
  <c r="M178" i="25" s="1"/>
  <c r="D175" i="31"/>
  <c r="F175" i="31" s="1"/>
  <c r="G175" i="31" s="1"/>
  <c r="M176" i="25" s="1"/>
  <c r="D174" i="31"/>
  <c r="F174" i="31" s="1"/>
  <c r="G174" i="31" s="1"/>
  <c r="M175" i="25" s="1"/>
  <c r="F173" i="31"/>
  <c r="G173" i="31" s="1"/>
  <c r="M174" i="25" s="1"/>
  <c r="D173" i="31"/>
  <c r="D172" i="31"/>
  <c r="F172" i="31" s="1"/>
  <c r="G172" i="31" s="1"/>
  <c r="M173" i="25" s="1"/>
  <c r="D171" i="31"/>
  <c r="F171" i="31" s="1"/>
  <c r="G171" i="31" s="1"/>
  <c r="M172" i="25" s="1"/>
  <c r="D170" i="31"/>
  <c r="F170" i="31" s="1"/>
  <c r="G170" i="31" s="1"/>
  <c r="D169" i="31"/>
  <c r="F169" i="31" s="1"/>
  <c r="G169" i="31" s="1"/>
  <c r="M170" i="25" s="1"/>
  <c r="D168" i="31"/>
  <c r="F168" i="31" s="1"/>
  <c r="G168" i="31" s="1"/>
  <c r="D167" i="31"/>
  <c r="F167" i="31" s="1"/>
  <c r="G167" i="31" s="1"/>
  <c r="M168" i="25" s="1"/>
  <c r="D166" i="31"/>
  <c r="F166" i="31" s="1"/>
  <c r="G166" i="31" s="1"/>
  <c r="M167" i="25" s="1"/>
  <c r="F165" i="31"/>
  <c r="G165" i="31" s="1"/>
  <c r="M166" i="25" s="1"/>
  <c r="D165" i="31"/>
  <c r="D164" i="31"/>
  <c r="F164" i="31" s="1"/>
  <c r="G164" i="31" s="1"/>
  <c r="M165" i="25" s="1"/>
  <c r="F163" i="31"/>
  <c r="G163" i="31" s="1"/>
  <c r="D163" i="31"/>
  <c r="D162" i="31"/>
  <c r="F162" i="31" s="1"/>
  <c r="G162" i="31" s="1"/>
  <c r="D161" i="31"/>
  <c r="F161" i="31" s="1"/>
  <c r="G161" i="31" s="1"/>
  <c r="M162" i="25" s="1"/>
  <c r="D160" i="31"/>
  <c r="F160" i="31" s="1"/>
  <c r="G160" i="31" s="1"/>
  <c r="M161" i="25" s="1"/>
  <c r="D159" i="31"/>
  <c r="F159" i="31" s="1"/>
  <c r="G159" i="31" s="1"/>
  <c r="D158" i="31"/>
  <c r="F158" i="31" s="1"/>
  <c r="G158" i="31" s="1"/>
  <c r="M159" i="25" s="1"/>
  <c r="F157" i="31"/>
  <c r="G157" i="31" s="1"/>
  <c r="M158" i="25" s="1"/>
  <c r="D157" i="31"/>
  <c r="D156" i="31"/>
  <c r="F156" i="31" s="1"/>
  <c r="G156" i="31" s="1"/>
  <c r="M157" i="25" s="1"/>
  <c r="D155" i="31"/>
  <c r="F155" i="31" s="1"/>
  <c r="G155" i="31" s="1"/>
  <c r="M156" i="25" s="1"/>
  <c r="D153" i="31"/>
  <c r="F153" i="31" s="1"/>
  <c r="G153" i="31" s="1"/>
  <c r="M154" i="25" s="1"/>
  <c r="D152" i="31"/>
  <c r="F152" i="31" s="1"/>
  <c r="G152" i="31" s="1"/>
  <c r="D151" i="31"/>
  <c r="F151" i="31" s="1"/>
  <c r="G151" i="31" s="1"/>
  <c r="M152" i="25" s="1"/>
  <c r="D150" i="31"/>
  <c r="F150" i="31" s="1"/>
  <c r="G150" i="31" s="1"/>
  <c r="M151" i="25" s="1"/>
  <c r="D149" i="31"/>
  <c r="F149" i="31" s="1"/>
  <c r="G149" i="31" s="1"/>
  <c r="M150" i="25" s="1"/>
  <c r="F148" i="31"/>
  <c r="G148" i="31" s="1"/>
  <c r="M149" i="25" s="1"/>
  <c r="D148" i="31"/>
  <c r="D147" i="31"/>
  <c r="F147" i="31" s="1"/>
  <c r="G147" i="31" s="1"/>
  <c r="F146" i="31"/>
  <c r="G146" i="31" s="1"/>
  <c r="D146" i="31"/>
  <c r="D145" i="31"/>
  <c r="F145" i="31" s="1"/>
  <c r="G145" i="31" s="1"/>
  <c r="M146" i="25" s="1"/>
  <c r="D144" i="31"/>
  <c r="F144" i="31" s="1"/>
  <c r="G144" i="31" s="1"/>
  <c r="M145" i="25" s="1"/>
  <c r="D143" i="31"/>
  <c r="F143" i="31" s="1"/>
  <c r="G143" i="31" s="1"/>
  <c r="M144" i="25" s="1"/>
  <c r="D142" i="31"/>
  <c r="F142" i="31" s="1"/>
  <c r="G142" i="31" s="1"/>
  <c r="M143" i="25" s="1"/>
  <c r="D141" i="31"/>
  <c r="F141" i="31" s="1"/>
  <c r="G141" i="31" s="1"/>
  <c r="M142" i="25" s="1"/>
  <c r="F140" i="31"/>
  <c r="G140" i="31" s="1"/>
  <c r="M141" i="25" s="1"/>
  <c r="D140" i="31"/>
  <c r="D139" i="31"/>
  <c r="F139" i="31" s="1"/>
  <c r="G139" i="31" s="1"/>
  <c r="M140" i="25" s="1"/>
  <c r="D138" i="31"/>
  <c r="F138" i="31" s="1"/>
  <c r="G138" i="31" s="1"/>
  <c r="M139" i="25" s="1"/>
  <c r="D137" i="31"/>
  <c r="F137" i="31" s="1"/>
  <c r="G137" i="31" s="1"/>
  <c r="M138" i="25" s="1"/>
  <c r="D136" i="31"/>
  <c r="F136" i="31" s="1"/>
  <c r="G136" i="31" s="1"/>
  <c r="M137" i="25" s="1"/>
  <c r="D135" i="31"/>
  <c r="F135" i="31" s="1"/>
  <c r="G135" i="31" s="1"/>
  <c r="D134" i="31"/>
  <c r="F134" i="31" s="1"/>
  <c r="G134" i="31" s="1"/>
  <c r="M135" i="25" s="1"/>
  <c r="D133" i="31"/>
  <c r="F133" i="31" s="1"/>
  <c r="G133" i="31" s="1"/>
  <c r="M134" i="25" s="1"/>
  <c r="F132" i="31"/>
  <c r="G132" i="31" s="1"/>
  <c r="M133" i="25" s="1"/>
  <c r="D132" i="31"/>
  <c r="D131" i="31"/>
  <c r="F131" i="31" s="1"/>
  <c r="G131" i="31" s="1"/>
  <c r="F130" i="31"/>
  <c r="G130" i="31" s="1"/>
  <c r="M131" i="25" s="1"/>
  <c r="D130" i="31"/>
  <c r="D129" i="31"/>
  <c r="F129" i="31" s="1"/>
  <c r="G129" i="31" s="1"/>
  <c r="M130" i="25" s="1"/>
  <c r="F127" i="31"/>
  <c r="G127" i="31" s="1"/>
  <c r="D127" i="31"/>
  <c r="D126" i="31"/>
  <c r="F126" i="31" s="1"/>
  <c r="G126" i="31" s="1"/>
  <c r="D125" i="31"/>
  <c r="F125" i="31" s="1"/>
  <c r="G125" i="31" s="1"/>
  <c r="M126" i="25" s="1"/>
  <c r="D124" i="31"/>
  <c r="F124" i="31" s="1"/>
  <c r="G124" i="31" s="1"/>
  <c r="M125" i="25" s="1"/>
  <c r="F123" i="31"/>
  <c r="G123" i="31" s="1"/>
  <c r="M124" i="25" s="1"/>
  <c r="D123" i="31"/>
  <c r="D122" i="31"/>
  <c r="F122" i="31" s="1"/>
  <c r="G122" i="31" s="1"/>
  <c r="M123" i="25" s="1"/>
  <c r="D121" i="31"/>
  <c r="F121" i="31" s="1"/>
  <c r="G121" i="31" s="1"/>
  <c r="M122" i="25" s="1"/>
  <c r="D120" i="31"/>
  <c r="F120" i="31" s="1"/>
  <c r="G120" i="31" s="1"/>
  <c r="M121" i="25" s="1"/>
  <c r="D119" i="31"/>
  <c r="F119" i="31" s="1"/>
  <c r="G119" i="31" s="1"/>
  <c r="M120" i="25" s="1"/>
  <c r="D118" i="31"/>
  <c r="F118" i="31" s="1"/>
  <c r="G118" i="31" s="1"/>
  <c r="M119" i="25" s="1"/>
  <c r="D117" i="31"/>
  <c r="F117" i="31" s="1"/>
  <c r="G117" i="31" s="1"/>
  <c r="M118" i="25" s="1"/>
  <c r="D116" i="31"/>
  <c r="F116" i="31" s="1"/>
  <c r="G116" i="31" s="1"/>
  <c r="M117" i="25" s="1"/>
  <c r="D115" i="31"/>
  <c r="F115" i="31" s="1"/>
  <c r="G115" i="31" s="1"/>
  <c r="M116" i="25" s="1"/>
  <c r="D113" i="31"/>
  <c r="F113" i="31" s="1"/>
  <c r="G113" i="31" s="1"/>
  <c r="M114" i="25" s="1"/>
  <c r="D112" i="31"/>
  <c r="F112" i="31" s="1"/>
  <c r="G112" i="31" s="1"/>
  <c r="M113" i="25" s="1"/>
  <c r="D111" i="31"/>
  <c r="F111" i="31" s="1"/>
  <c r="G111" i="31" s="1"/>
  <c r="F110" i="31"/>
  <c r="G110" i="31" s="1"/>
  <c r="M111" i="25" s="1"/>
  <c r="D110" i="31"/>
  <c r="D109" i="31"/>
  <c r="F109" i="31" s="1"/>
  <c r="G109" i="31" s="1"/>
  <c r="M110" i="25" s="1"/>
  <c r="D108" i="31"/>
  <c r="F108" i="31" s="1"/>
  <c r="G108" i="31" s="1"/>
  <c r="M109" i="25" s="1"/>
  <c r="D107" i="31"/>
  <c r="F107" i="31" s="1"/>
  <c r="G107" i="31" s="1"/>
  <c r="M108" i="25" s="1"/>
  <c r="F106" i="31"/>
  <c r="G106" i="31" s="1"/>
  <c r="M107" i="25" s="1"/>
  <c r="D106" i="31"/>
  <c r="D105" i="31"/>
  <c r="F105" i="31" s="1"/>
  <c r="G105" i="31" s="1"/>
  <c r="M106" i="25" s="1"/>
  <c r="D104" i="31"/>
  <c r="F104" i="31" s="1"/>
  <c r="G104" i="31" s="1"/>
  <c r="M105" i="25" s="1"/>
  <c r="D103" i="31"/>
  <c r="F103" i="31" s="1"/>
  <c r="G103" i="31" s="1"/>
  <c r="M104" i="25" s="1"/>
  <c r="D102" i="31"/>
  <c r="F102" i="31" s="1"/>
  <c r="G102" i="31" s="1"/>
  <c r="D101" i="31"/>
  <c r="F101" i="31" s="1"/>
  <c r="G101" i="31" s="1"/>
  <c r="M102" i="25" s="1"/>
  <c r="D100" i="31"/>
  <c r="F100" i="31" s="1"/>
  <c r="G100" i="31" s="1"/>
  <c r="M101" i="25" s="1"/>
  <c r="D99" i="31"/>
  <c r="F99" i="31" s="1"/>
  <c r="G99" i="31" s="1"/>
  <c r="D98" i="31"/>
  <c r="F98" i="31" s="1"/>
  <c r="G98" i="31" s="1"/>
  <c r="M99" i="25" s="1"/>
  <c r="D97" i="31"/>
  <c r="F97" i="31" s="1"/>
  <c r="G97" i="31" s="1"/>
  <c r="M98" i="25" s="1"/>
  <c r="D96" i="31"/>
  <c r="F96" i="31" s="1"/>
  <c r="G96" i="31" s="1"/>
  <c r="M97" i="25" s="1"/>
  <c r="D95" i="31"/>
  <c r="F95" i="31" s="1"/>
  <c r="G95" i="31" s="1"/>
  <c r="M96" i="25" s="1"/>
  <c r="D94" i="31"/>
  <c r="F94" i="31" s="1"/>
  <c r="G94" i="31" s="1"/>
  <c r="M95" i="25" s="1"/>
  <c r="D93" i="31"/>
  <c r="F93" i="31" s="1"/>
  <c r="G93" i="31" s="1"/>
  <c r="M94" i="25" s="1"/>
  <c r="D92" i="31"/>
  <c r="F92" i="31" s="1"/>
  <c r="G92" i="31" s="1"/>
  <c r="M93" i="25" s="1"/>
  <c r="D90" i="31"/>
  <c r="F90" i="31" s="1"/>
  <c r="G90" i="31" s="1"/>
  <c r="F89" i="31"/>
  <c r="G89" i="31" s="1"/>
  <c r="M90" i="25" s="1"/>
  <c r="D89" i="31"/>
  <c r="D88" i="31"/>
  <c r="F88" i="31" s="1"/>
  <c r="G88" i="31" s="1"/>
  <c r="M89" i="25" s="1"/>
  <c r="D87" i="31"/>
  <c r="F87" i="31" s="1"/>
  <c r="G87" i="31" s="1"/>
  <c r="D86" i="31"/>
  <c r="F86" i="31" s="1"/>
  <c r="G86" i="31" s="1"/>
  <c r="M87" i="25" s="1"/>
  <c r="D85" i="31"/>
  <c r="F85" i="31" s="1"/>
  <c r="G85" i="31" s="1"/>
  <c r="M86" i="25" s="1"/>
  <c r="D84" i="31"/>
  <c r="F84" i="31" s="1"/>
  <c r="G84" i="31" s="1"/>
  <c r="M85" i="25" s="1"/>
  <c r="D83" i="31"/>
  <c r="F83" i="31" s="1"/>
  <c r="G83" i="31" s="1"/>
  <c r="M84" i="25" s="1"/>
  <c r="D82" i="31"/>
  <c r="F82" i="31" s="1"/>
  <c r="G82" i="31" s="1"/>
  <c r="D81" i="31"/>
  <c r="F81" i="31" s="1"/>
  <c r="G81" i="31" s="1"/>
  <c r="M82" i="25" s="1"/>
  <c r="D80" i="31"/>
  <c r="F80" i="31" s="1"/>
  <c r="G80" i="31" s="1"/>
  <c r="M81" i="25" s="1"/>
  <c r="D79" i="31"/>
  <c r="F79" i="31" s="1"/>
  <c r="G79" i="31" s="1"/>
  <c r="D78" i="31"/>
  <c r="F78" i="31" s="1"/>
  <c r="G78" i="31" s="1"/>
  <c r="M79" i="25" s="1"/>
  <c r="F77" i="31"/>
  <c r="G77" i="31" s="1"/>
  <c r="M78" i="25" s="1"/>
  <c r="D77" i="31"/>
  <c r="D76" i="31"/>
  <c r="F76" i="31" s="1"/>
  <c r="G76" i="31" s="1"/>
  <c r="D75" i="31"/>
  <c r="F75" i="31" s="1"/>
  <c r="G75" i="31" s="1"/>
  <c r="M76" i="25" s="1"/>
  <c r="D74" i="31"/>
  <c r="F74" i="31" s="1"/>
  <c r="G74" i="31" s="1"/>
  <c r="M75" i="25" s="1"/>
  <c r="F73" i="31"/>
  <c r="G73" i="31" s="1"/>
  <c r="M74" i="25" s="1"/>
  <c r="D73" i="31"/>
  <c r="D71" i="31"/>
  <c r="F71" i="31" s="1"/>
  <c r="G71" i="31" s="1"/>
  <c r="M72" i="25" s="1"/>
  <c r="D70" i="31"/>
  <c r="F70" i="31" s="1"/>
  <c r="G70" i="31" s="1"/>
  <c r="D69" i="31"/>
  <c r="F69" i="31" s="1"/>
  <c r="G69" i="31" s="1"/>
  <c r="M70" i="25" s="1"/>
  <c r="D68" i="31"/>
  <c r="F68" i="31" s="1"/>
  <c r="G68" i="31" s="1"/>
  <c r="M69" i="25" s="1"/>
  <c r="D67" i="31"/>
  <c r="F67" i="31" s="1"/>
  <c r="G67" i="31" s="1"/>
  <c r="M68" i="25" s="1"/>
  <c r="D66" i="31"/>
  <c r="F66" i="31" s="1"/>
  <c r="G66" i="31" s="1"/>
  <c r="M67" i="25" s="1"/>
  <c r="D65" i="31"/>
  <c r="F65" i="31" s="1"/>
  <c r="G65" i="31" s="1"/>
  <c r="M66" i="25" s="1"/>
  <c r="D64" i="31"/>
  <c r="F64" i="31" s="1"/>
  <c r="G64" i="31" s="1"/>
  <c r="M65" i="25" s="1"/>
  <c r="D63" i="31"/>
  <c r="F63" i="31" s="1"/>
  <c r="G63" i="31" s="1"/>
  <c r="M64" i="25" s="1"/>
  <c r="D62" i="31"/>
  <c r="F62" i="31" s="1"/>
  <c r="G62" i="31" s="1"/>
  <c r="D61" i="31"/>
  <c r="F61" i="31" s="1"/>
  <c r="G61" i="31" s="1"/>
  <c r="M62" i="25" s="1"/>
  <c r="D60" i="31"/>
  <c r="F60" i="31" s="1"/>
  <c r="G60" i="31" s="1"/>
  <c r="M61" i="25" s="1"/>
  <c r="D59" i="31"/>
  <c r="F59" i="31" s="1"/>
  <c r="G59" i="31" s="1"/>
  <c r="M60" i="25" s="1"/>
  <c r="D58" i="31"/>
  <c r="F58" i="31" s="1"/>
  <c r="G58" i="31" s="1"/>
  <c r="D57" i="31"/>
  <c r="F57" i="31" s="1"/>
  <c r="G57" i="31" s="1"/>
  <c r="M58" i="25" s="1"/>
  <c r="F56" i="31"/>
  <c r="G56" i="31" s="1"/>
  <c r="M57" i="25" s="1"/>
  <c r="D56" i="31"/>
  <c r="D55" i="31"/>
  <c r="F55" i="31" s="1"/>
  <c r="G55" i="31" s="1"/>
  <c r="D54" i="31"/>
  <c r="F54" i="31" s="1"/>
  <c r="G54" i="31" s="1"/>
  <c r="M55" i="25" s="1"/>
  <c r="D53" i="31"/>
  <c r="F53" i="31" s="1"/>
  <c r="G53" i="31" s="1"/>
  <c r="M54" i="25" s="1"/>
  <c r="F51" i="31"/>
  <c r="G51" i="31" s="1"/>
  <c r="D51" i="31"/>
  <c r="D50" i="31"/>
  <c r="F50" i="31" s="1"/>
  <c r="G50" i="31" s="1"/>
  <c r="D49" i="31"/>
  <c r="F49" i="31" s="1"/>
  <c r="G49" i="31" s="1"/>
  <c r="M50" i="25" s="1"/>
  <c r="D48" i="31"/>
  <c r="F48" i="31" s="1"/>
  <c r="G48" i="31" s="1"/>
  <c r="M49" i="25" s="1"/>
  <c r="D47" i="31"/>
  <c r="F47" i="31" s="1"/>
  <c r="G47" i="31" s="1"/>
  <c r="M48" i="25" s="1"/>
  <c r="D46" i="31"/>
  <c r="F46" i="31" s="1"/>
  <c r="G46" i="31" s="1"/>
  <c r="M47" i="25" s="1"/>
  <c r="D45" i="31"/>
  <c r="F45" i="31" s="1"/>
  <c r="G45" i="31" s="1"/>
  <c r="M46" i="25" s="1"/>
  <c r="D44" i="31"/>
  <c r="F44" i="31" s="1"/>
  <c r="G44" i="31" s="1"/>
  <c r="D43" i="31"/>
  <c r="F43" i="31" s="1"/>
  <c r="G43" i="31" s="1"/>
  <c r="M44" i="25" s="1"/>
  <c r="D42" i="31"/>
  <c r="F42" i="31" s="1"/>
  <c r="G42" i="31" s="1"/>
  <c r="M43" i="25" s="1"/>
  <c r="D41" i="31"/>
  <c r="F41" i="31" s="1"/>
  <c r="G41" i="31" s="1"/>
  <c r="M42" i="25" s="1"/>
  <c r="D40" i="31"/>
  <c r="F40" i="31" s="1"/>
  <c r="G40" i="31" s="1"/>
  <c r="M41" i="25" s="1"/>
  <c r="D39" i="31"/>
  <c r="F39" i="31" s="1"/>
  <c r="G39" i="31" s="1"/>
  <c r="M40" i="25" s="1"/>
  <c r="D38" i="31"/>
  <c r="F38" i="31" s="1"/>
  <c r="G38" i="31" s="1"/>
  <c r="D37" i="31"/>
  <c r="F37" i="31" s="1"/>
  <c r="G37" i="31" s="1"/>
  <c r="M38" i="25" s="1"/>
  <c r="D36" i="31"/>
  <c r="F36" i="31" s="1"/>
  <c r="G36" i="31" s="1"/>
  <c r="F35" i="31"/>
  <c r="G35" i="31" s="1"/>
  <c r="M36" i="25" s="1"/>
  <c r="D35" i="31"/>
  <c r="D34" i="31"/>
  <c r="F34" i="31" s="1"/>
  <c r="G34" i="31" s="1"/>
  <c r="M35" i="25" s="1"/>
  <c r="D33" i="31"/>
  <c r="F33" i="31" s="1"/>
  <c r="G33" i="31" s="1"/>
  <c r="M34" i="25" s="1"/>
  <c r="D32" i="31"/>
  <c r="F32" i="31" s="1"/>
  <c r="G32" i="31" s="1"/>
  <c r="M33" i="25" s="1"/>
  <c r="D30" i="31"/>
  <c r="F30" i="31" s="1"/>
  <c r="G30" i="31" s="1"/>
  <c r="M31" i="25" s="1"/>
  <c r="D29" i="31"/>
  <c r="F29" i="31" s="1"/>
  <c r="G29" i="31" s="1"/>
  <c r="M30" i="25" s="1"/>
  <c r="D28" i="31"/>
  <c r="F28" i="31" s="1"/>
  <c r="G28" i="31" s="1"/>
  <c r="M29" i="25" s="1"/>
  <c r="D27" i="31"/>
  <c r="F27" i="31" s="1"/>
  <c r="G27" i="31" s="1"/>
  <c r="D26" i="31"/>
  <c r="F26" i="31" s="1"/>
  <c r="G26" i="31" s="1"/>
  <c r="M27" i="25" s="1"/>
  <c r="D25" i="31"/>
  <c r="F25" i="31" s="1"/>
  <c r="G25" i="31" s="1"/>
  <c r="M26" i="25" s="1"/>
  <c r="D24" i="31"/>
  <c r="F24" i="31" s="1"/>
  <c r="G24" i="31" s="1"/>
  <c r="M25" i="25" s="1"/>
  <c r="D23" i="31"/>
  <c r="F23" i="31" s="1"/>
  <c r="G23" i="31" s="1"/>
  <c r="D22" i="31"/>
  <c r="F22" i="31" s="1"/>
  <c r="G22" i="31" s="1"/>
  <c r="M23" i="25" s="1"/>
  <c r="D21" i="31"/>
  <c r="F21" i="31" s="1"/>
  <c r="G21" i="31" s="1"/>
  <c r="M22" i="25" s="1"/>
  <c r="D20" i="31"/>
  <c r="F20" i="31" s="1"/>
  <c r="G20" i="31" s="1"/>
  <c r="M21" i="25" s="1"/>
  <c r="D19" i="31"/>
  <c r="F19" i="31" s="1"/>
  <c r="G19" i="31" s="1"/>
  <c r="M20" i="25" s="1"/>
  <c r="F18" i="31"/>
  <c r="G18" i="31" s="1"/>
  <c r="M19" i="25" s="1"/>
  <c r="D18" i="31"/>
  <c r="D17" i="31"/>
  <c r="F17" i="31" s="1"/>
  <c r="G17" i="31" s="1"/>
  <c r="M18" i="25" s="1"/>
  <c r="D16" i="31"/>
  <c r="F16" i="31" s="1"/>
  <c r="G16" i="31" s="1"/>
  <c r="M17" i="25" s="1"/>
  <c r="D15" i="31"/>
  <c r="F15" i="31" s="1"/>
  <c r="G15" i="31" s="1"/>
  <c r="M16" i="25" s="1"/>
  <c r="F14" i="31"/>
  <c r="G14" i="31" s="1"/>
  <c r="D14" i="31"/>
  <c r="D13" i="31"/>
  <c r="D10" i="31"/>
  <c r="F10" i="31" s="1"/>
  <c r="F15" i="25"/>
  <c r="F18" i="25"/>
  <c r="F21" i="25"/>
  <c r="F22" i="25"/>
  <c r="F23" i="25"/>
  <c r="F29" i="25"/>
  <c r="F30" i="25"/>
  <c r="F32" i="25"/>
  <c r="F38" i="25"/>
  <c r="F42" i="25"/>
  <c r="F47" i="25"/>
  <c r="F50" i="25"/>
  <c r="F53" i="25"/>
  <c r="F54" i="25"/>
  <c r="F58" i="25"/>
  <c r="F61" i="25"/>
  <c r="F66" i="25"/>
  <c r="F69" i="25"/>
  <c r="F70" i="25"/>
  <c r="F73" i="25"/>
  <c r="F74" i="25"/>
  <c r="F77" i="25"/>
  <c r="F79" i="25"/>
  <c r="F82" i="25"/>
  <c r="F85" i="25"/>
  <c r="F87" i="25"/>
  <c r="F89" i="25"/>
  <c r="F92" i="25"/>
  <c r="F93" i="25"/>
  <c r="F94" i="25"/>
  <c r="F95" i="25"/>
  <c r="F101" i="25"/>
  <c r="F102" i="25"/>
  <c r="F103" i="25"/>
  <c r="F106" i="25"/>
  <c r="F109" i="25"/>
  <c r="F110" i="25"/>
  <c r="F115" i="25"/>
  <c r="F117" i="25"/>
  <c r="F125" i="25"/>
  <c r="F126" i="25"/>
  <c r="F127" i="25"/>
  <c r="F129" i="25"/>
  <c r="F130" i="25"/>
  <c r="F134" i="25"/>
  <c r="F135" i="25"/>
  <c r="F141" i="25"/>
  <c r="F143" i="25"/>
  <c r="F146" i="25"/>
  <c r="F149" i="25"/>
  <c r="F150" i="25"/>
  <c r="F154" i="25"/>
  <c r="F155" i="25"/>
  <c r="F157" i="25"/>
  <c r="F159" i="25"/>
  <c r="F161" i="25"/>
  <c r="F162" i="25"/>
  <c r="F167" i="25"/>
  <c r="F170" i="25"/>
  <c r="F173" i="25"/>
  <c r="F174" i="25"/>
  <c r="F175" i="25"/>
  <c r="F177" i="25"/>
  <c r="F178" i="25"/>
  <c r="F181" i="25"/>
  <c r="F183" i="25"/>
  <c r="F189" i="25"/>
  <c r="F194" i="25"/>
  <c r="F197" i="25"/>
  <c r="F198" i="25"/>
  <c r="F202" i="25"/>
  <c r="F205" i="25"/>
  <c r="F207" i="25"/>
  <c r="F210" i="25"/>
  <c r="F212" i="25"/>
  <c r="F213" i="25"/>
  <c r="F214" i="25"/>
  <c r="F217" i="25"/>
  <c r="F222" i="25"/>
  <c r="F223" i="25"/>
  <c r="F226" i="25"/>
  <c r="F231" i="25"/>
  <c r="F234" i="25"/>
  <c r="F238" i="25"/>
  <c r="F241" i="25"/>
  <c r="F242" i="25"/>
  <c r="F245" i="25"/>
  <c r="F246" i="25"/>
  <c r="F250" i="25"/>
  <c r="F251" i="25"/>
  <c r="F252" i="25"/>
  <c r="F253" i="25"/>
  <c r="F255" i="25"/>
  <c r="F258" i="25"/>
  <c r="F261" i="25"/>
  <c r="F262" i="25"/>
  <c r="F265" i="25"/>
  <c r="F266" i="25"/>
  <c r="F268" i="25"/>
  <c r="F269" i="25"/>
  <c r="F270" i="25"/>
  <c r="F275" i="25"/>
  <c r="F278" i="25"/>
  <c r="F281" i="25"/>
  <c r="F282" i="25"/>
  <c r="F285" i="25"/>
  <c r="F286" i="25"/>
  <c r="F287" i="25"/>
  <c r="F289" i="25"/>
  <c r="F294" i="25"/>
  <c r="F295" i="25"/>
  <c r="F298" i="25"/>
  <c r="F300" i="25"/>
  <c r="F301" i="25"/>
  <c r="F302" i="25"/>
  <c r="F303" i="25"/>
  <c r="F309" i="25"/>
  <c r="F310" i="25"/>
  <c r="F315" i="25"/>
  <c r="F318" i="25"/>
  <c r="F319" i="25"/>
  <c r="C330" i="30"/>
  <c r="C333" i="30" s="1"/>
  <c r="E321" i="30"/>
  <c r="D320" i="30"/>
  <c r="F320" i="30" s="1"/>
  <c r="G320" i="30" s="1"/>
  <c r="F321" i="25" s="1"/>
  <c r="D319" i="30"/>
  <c r="F319" i="30" s="1"/>
  <c r="G319" i="30" s="1"/>
  <c r="F320" i="25" s="1"/>
  <c r="D318" i="30"/>
  <c r="F318" i="30" s="1"/>
  <c r="G318" i="30" s="1"/>
  <c r="D317" i="30"/>
  <c r="F317" i="30" s="1"/>
  <c r="G317" i="30" s="1"/>
  <c r="D316" i="30"/>
  <c r="F316" i="30" s="1"/>
  <c r="G316" i="30" s="1"/>
  <c r="F317" i="25" s="1"/>
  <c r="D315" i="30"/>
  <c r="F315" i="30" s="1"/>
  <c r="G315" i="30" s="1"/>
  <c r="F316" i="25" s="1"/>
  <c r="D314" i="30"/>
  <c r="F314" i="30" s="1"/>
  <c r="G314" i="30" s="1"/>
  <c r="D313" i="30"/>
  <c r="F313" i="30" s="1"/>
  <c r="G313" i="30" s="1"/>
  <c r="F314" i="25" s="1"/>
  <c r="F312" i="30"/>
  <c r="G312" i="30" s="1"/>
  <c r="F313" i="25" s="1"/>
  <c r="D312" i="30"/>
  <c r="D311" i="30"/>
  <c r="F311" i="30" s="1"/>
  <c r="G311" i="30" s="1"/>
  <c r="F312" i="25" s="1"/>
  <c r="D310" i="30"/>
  <c r="F310" i="30" s="1"/>
  <c r="G310" i="30" s="1"/>
  <c r="F311" i="25" s="1"/>
  <c r="D309" i="30"/>
  <c r="F309" i="30" s="1"/>
  <c r="G309" i="30" s="1"/>
  <c r="D308" i="30"/>
  <c r="F308" i="30" s="1"/>
  <c r="G308" i="30" s="1"/>
  <c r="D307" i="30"/>
  <c r="F307" i="30" s="1"/>
  <c r="G307" i="30" s="1"/>
  <c r="F308" i="25" s="1"/>
  <c r="D306" i="30"/>
  <c r="F306" i="30" s="1"/>
  <c r="G306" i="30" s="1"/>
  <c r="F307" i="25" s="1"/>
  <c r="F305" i="30"/>
  <c r="G305" i="30" s="1"/>
  <c r="F306" i="25" s="1"/>
  <c r="D305" i="30"/>
  <c r="D304" i="30"/>
  <c r="F304" i="30" s="1"/>
  <c r="G304" i="30" s="1"/>
  <c r="F305" i="25" s="1"/>
  <c r="D303" i="30"/>
  <c r="F303" i="30" s="1"/>
  <c r="G303" i="30" s="1"/>
  <c r="F304" i="25" s="1"/>
  <c r="D302" i="30"/>
  <c r="F302" i="30" s="1"/>
  <c r="G302" i="30" s="1"/>
  <c r="D301" i="30"/>
  <c r="F301" i="30" s="1"/>
  <c r="G301" i="30" s="1"/>
  <c r="D300" i="30"/>
  <c r="F300" i="30" s="1"/>
  <c r="G300" i="30" s="1"/>
  <c r="D298" i="30"/>
  <c r="F298" i="30" s="1"/>
  <c r="G298" i="30" s="1"/>
  <c r="F299" i="25" s="1"/>
  <c r="D297" i="30"/>
  <c r="F297" i="30" s="1"/>
  <c r="G297" i="30" s="1"/>
  <c r="D296" i="30"/>
  <c r="F296" i="30" s="1"/>
  <c r="G296" i="30" s="1"/>
  <c r="F297" i="25" s="1"/>
  <c r="F295" i="30"/>
  <c r="G295" i="30" s="1"/>
  <c r="F296" i="25" s="1"/>
  <c r="D295" i="30"/>
  <c r="D294" i="30"/>
  <c r="F294" i="30" s="1"/>
  <c r="G294" i="30" s="1"/>
  <c r="D293" i="30"/>
  <c r="F293" i="30" s="1"/>
  <c r="G293" i="30" s="1"/>
  <c r="D292" i="30"/>
  <c r="F292" i="30" s="1"/>
  <c r="G292" i="30" s="1"/>
  <c r="F293" i="25" s="1"/>
  <c r="D291" i="30"/>
  <c r="F291" i="30" s="1"/>
  <c r="G291" i="30" s="1"/>
  <c r="F292" i="25" s="1"/>
  <c r="D290" i="30"/>
  <c r="F290" i="30" s="1"/>
  <c r="G290" i="30" s="1"/>
  <c r="F291" i="25" s="1"/>
  <c r="D289" i="30"/>
  <c r="F289" i="30" s="1"/>
  <c r="G289" i="30" s="1"/>
  <c r="F290" i="25" s="1"/>
  <c r="F288" i="30"/>
  <c r="G288" i="30" s="1"/>
  <c r="D288" i="30"/>
  <c r="F287" i="30"/>
  <c r="G287" i="30" s="1"/>
  <c r="F288" i="25" s="1"/>
  <c r="D287" i="30"/>
  <c r="D286" i="30"/>
  <c r="F286" i="30" s="1"/>
  <c r="G286" i="30" s="1"/>
  <c r="D285" i="30"/>
  <c r="F285" i="30" s="1"/>
  <c r="G285" i="30" s="1"/>
  <c r="D284" i="30"/>
  <c r="F284" i="30" s="1"/>
  <c r="G284" i="30" s="1"/>
  <c r="D283" i="30"/>
  <c r="F283" i="30" s="1"/>
  <c r="G283" i="30" s="1"/>
  <c r="F284" i="25" s="1"/>
  <c r="D282" i="30"/>
  <c r="F282" i="30" s="1"/>
  <c r="G282" i="30" s="1"/>
  <c r="F283" i="25" s="1"/>
  <c r="D281" i="30"/>
  <c r="F281" i="30" s="1"/>
  <c r="G281" i="30" s="1"/>
  <c r="F279" i="30"/>
  <c r="G279" i="30" s="1"/>
  <c r="F280" i="25" s="1"/>
  <c r="D279" i="30"/>
  <c r="F278" i="30"/>
  <c r="G278" i="30" s="1"/>
  <c r="F279" i="25" s="1"/>
  <c r="D278" i="30"/>
  <c r="D277" i="30"/>
  <c r="F277" i="30" s="1"/>
  <c r="G277" i="30" s="1"/>
  <c r="D276" i="30"/>
  <c r="F276" i="30" s="1"/>
  <c r="G276" i="30" s="1"/>
  <c r="F277" i="25" s="1"/>
  <c r="D275" i="30"/>
  <c r="F275" i="30" s="1"/>
  <c r="G275" i="30" s="1"/>
  <c r="F276" i="25" s="1"/>
  <c r="D274" i="30"/>
  <c r="F274" i="30" s="1"/>
  <c r="G274" i="30" s="1"/>
  <c r="D273" i="30"/>
  <c r="F273" i="30" s="1"/>
  <c r="G273" i="30" s="1"/>
  <c r="F274" i="25" s="1"/>
  <c r="D272" i="30"/>
  <c r="F272" i="30" s="1"/>
  <c r="G272" i="30" s="1"/>
  <c r="F273" i="25" s="1"/>
  <c r="F271" i="30"/>
  <c r="G271" i="30" s="1"/>
  <c r="F272" i="25" s="1"/>
  <c r="D271" i="30"/>
  <c r="D270" i="30"/>
  <c r="F270" i="30" s="1"/>
  <c r="G270" i="30" s="1"/>
  <c r="F271" i="25" s="1"/>
  <c r="D269" i="30"/>
  <c r="F269" i="30" s="1"/>
  <c r="G269" i="30" s="1"/>
  <c r="D268" i="30"/>
  <c r="F268" i="30" s="1"/>
  <c r="G268" i="30" s="1"/>
  <c r="F267" i="30"/>
  <c r="D266" i="30"/>
  <c r="F266" i="30" s="1"/>
  <c r="G266" i="30" s="1"/>
  <c r="F267" i="25" s="1"/>
  <c r="D265" i="30"/>
  <c r="F265" i="30" s="1"/>
  <c r="G265" i="30" s="1"/>
  <c r="D264" i="30"/>
  <c r="F264" i="30" s="1"/>
  <c r="G264" i="30" s="1"/>
  <c r="D263" i="30"/>
  <c r="F263" i="30" s="1"/>
  <c r="G263" i="30" s="1"/>
  <c r="F264" i="25" s="1"/>
  <c r="D262" i="30"/>
  <c r="F262" i="30" s="1"/>
  <c r="G262" i="30" s="1"/>
  <c r="F263" i="25" s="1"/>
  <c r="D261" i="30"/>
  <c r="F261" i="30" s="1"/>
  <c r="G261" i="30" s="1"/>
  <c r="D260" i="30"/>
  <c r="F260" i="30" s="1"/>
  <c r="G260" i="30" s="1"/>
  <c r="D259" i="30"/>
  <c r="F259" i="30" s="1"/>
  <c r="G259" i="30" s="1"/>
  <c r="F260" i="25" s="1"/>
  <c r="D258" i="30"/>
  <c r="F258" i="30" s="1"/>
  <c r="G258" i="30" s="1"/>
  <c r="F259" i="25" s="1"/>
  <c r="D257" i="30"/>
  <c r="F257" i="30" s="1"/>
  <c r="G257" i="30" s="1"/>
  <c r="D256" i="30"/>
  <c r="F256" i="30" s="1"/>
  <c r="G256" i="30" s="1"/>
  <c r="F257" i="25" s="1"/>
  <c r="F255" i="30"/>
  <c r="G255" i="30" s="1"/>
  <c r="F256" i="25" s="1"/>
  <c r="D255" i="30"/>
  <c r="D254" i="30"/>
  <c r="F254" i="30" s="1"/>
  <c r="G254" i="30" s="1"/>
  <c r="D253" i="30"/>
  <c r="F253" i="30" s="1"/>
  <c r="G253" i="30" s="1"/>
  <c r="F254" i="25" s="1"/>
  <c r="D252" i="30"/>
  <c r="F252" i="30" s="1"/>
  <c r="G252" i="30" s="1"/>
  <c r="F251" i="30"/>
  <c r="D250" i="30"/>
  <c r="F250" i="30" s="1"/>
  <c r="G250" i="30" s="1"/>
  <c r="D249" i="30"/>
  <c r="F249" i="30" s="1"/>
  <c r="G249" i="30" s="1"/>
  <c r="D248" i="30"/>
  <c r="F248" i="30" s="1"/>
  <c r="G248" i="30" s="1"/>
  <c r="F249" i="25" s="1"/>
  <c r="D247" i="30"/>
  <c r="F247" i="30" s="1"/>
  <c r="G247" i="30" s="1"/>
  <c r="F248" i="25" s="1"/>
  <c r="D246" i="30"/>
  <c r="F246" i="30" s="1"/>
  <c r="G246" i="30" s="1"/>
  <c r="F247" i="25" s="1"/>
  <c r="D245" i="30"/>
  <c r="F245" i="30" s="1"/>
  <c r="G245" i="30" s="1"/>
  <c r="D244" i="30"/>
  <c r="F244" i="30" s="1"/>
  <c r="G244" i="30" s="1"/>
  <c r="D243" i="30"/>
  <c r="F243" i="30" s="1"/>
  <c r="G243" i="30" s="1"/>
  <c r="F244" i="25" s="1"/>
  <c r="D242" i="30"/>
  <c r="F242" i="30" s="1"/>
  <c r="G242" i="30" s="1"/>
  <c r="F243" i="25" s="1"/>
  <c r="D241" i="30"/>
  <c r="F241" i="30" s="1"/>
  <c r="G241" i="30" s="1"/>
  <c r="D240" i="30"/>
  <c r="F240" i="30" s="1"/>
  <c r="G240" i="30" s="1"/>
  <c r="D239" i="30"/>
  <c r="F239" i="30" s="1"/>
  <c r="G239" i="30" s="1"/>
  <c r="F240" i="25" s="1"/>
  <c r="D238" i="30"/>
  <c r="F238" i="30" s="1"/>
  <c r="G238" i="30" s="1"/>
  <c r="F239" i="25" s="1"/>
  <c r="D236" i="30"/>
  <c r="F236" i="30" s="1"/>
  <c r="G236" i="30" s="1"/>
  <c r="F237" i="25" s="1"/>
  <c r="D235" i="30"/>
  <c r="F235" i="30" s="1"/>
  <c r="G235" i="30" s="1"/>
  <c r="F236" i="25" s="1"/>
  <c r="D234" i="30"/>
  <c r="F234" i="30" s="1"/>
  <c r="G234" i="30" s="1"/>
  <c r="F235" i="25" s="1"/>
  <c r="D233" i="30"/>
  <c r="F233" i="30" s="1"/>
  <c r="G233" i="30" s="1"/>
  <c r="D232" i="30"/>
  <c r="F232" i="30" s="1"/>
  <c r="G232" i="30" s="1"/>
  <c r="F233" i="25" s="1"/>
  <c r="D231" i="30"/>
  <c r="F231" i="30" s="1"/>
  <c r="G231" i="30" s="1"/>
  <c r="F232" i="25" s="1"/>
  <c r="D230" i="30"/>
  <c r="F230" i="30" s="1"/>
  <c r="G230" i="30" s="1"/>
  <c r="D229" i="30"/>
  <c r="F229" i="30" s="1"/>
  <c r="G229" i="30" s="1"/>
  <c r="F230" i="25" s="1"/>
  <c r="F228" i="30"/>
  <c r="G228" i="30" s="1"/>
  <c r="F229" i="25" s="1"/>
  <c r="D228" i="30"/>
  <c r="D227" i="30"/>
  <c r="F227" i="30" s="1"/>
  <c r="G227" i="30" s="1"/>
  <c r="F228" i="25" s="1"/>
  <c r="D226" i="30"/>
  <c r="F226" i="30" s="1"/>
  <c r="G226" i="30" s="1"/>
  <c r="F227" i="25" s="1"/>
  <c r="D225" i="30"/>
  <c r="F225" i="30" s="1"/>
  <c r="G225" i="30" s="1"/>
  <c r="D224" i="30"/>
  <c r="F224" i="30" s="1"/>
  <c r="G224" i="30" s="1"/>
  <c r="F225" i="25" s="1"/>
  <c r="D223" i="30"/>
  <c r="F223" i="30" s="1"/>
  <c r="G223" i="30" s="1"/>
  <c r="F224" i="25" s="1"/>
  <c r="D221" i="30"/>
  <c r="F221" i="30" s="1"/>
  <c r="G221" i="30" s="1"/>
  <c r="F220" i="30"/>
  <c r="G220" i="30" s="1"/>
  <c r="F221" i="25" s="1"/>
  <c r="D220" i="30"/>
  <c r="D219" i="30"/>
  <c r="F219" i="30" s="1"/>
  <c r="G219" i="30" s="1"/>
  <c r="F220" i="25" s="1"/>
  <c r="D218" i="30"/>
  <c r="F218" i="30" s="1"/>
  <c r="G218" i="30" s="1"/>
  <c r="F219" i="25" s="1"/>
  <c r="D217" i="30"/>
  <c r="F217" i="30" s="1"/>
  <c r="G217" i="30" s="1"/>
  <c r="F218" i="25" s="1"/>
  <c r="D216" i="30"/>
  <c r="F216" i="30" s="1"/>
  <c r="G216" i="30" s="1"/>
  <c r="D215" i="30"/>
  <c r="F215" i="30" s="1"/>
  <c r="G215" i="30" s="1"/>
  <c r="F216" i="25" s="1"/>
  <c r="D214" i="30"/>
  <c r="F214" i="30" s="1"/>
  <c r="G214" i="30" s="1"/>
  <c r="F215" i="25" s="1"/>
  <c r="D213" i="30"/>
  <c r="F213" i="30" s="1"/>
  <c r="G213" i="30" s="1"/>
  <c r="D212" i="30"/>
  <c r="F212" i="30" s="1"/>
  <c r="G212" i="30" s="1"/>
  <c r="D210" i="30"/>
  <c r="F210" i="30" s="1"/>
  <c r="G210" i="30" s="1"/>
  <c r="F211" i="25" s="1"/>
  <c r="D209" i="30"/>
  <c r="F209" i="30" s="1"/>
  <c r="G209" i="30" s="1"/>
  <c r="D208" i="30"/>
  <c r="F208" i="30" s="1"/>
  <c r="G208" i="30" s="1"/>
  <c r="F209" i="25" s="1"/>
  <c r="D207" i="30"/>
  <c r="F207" i="30" s="1"/>
  <c r="G207" i="30" s="1"/>
  <c r="F208" i="25" s="1"/>
  <c r="F206" i="30"/>
  <c r="G206" i="30" s="1"/>
  <c r="D206" i="30"/>
  <c r="F205" i="30"/>
  <c r="G205" i="30" s="1"/>
  <c r="F206" i="25" s="1"/>
  <c r="D205" i="30"/>
  <c r="D204" i="30"/>
  <c r="F204" i="30" s="1"/>
  <c r="G204" i="30" s="1"/>
  <c r="D203" i="30"/>
  <c r="F203" i="30" s="1"/>
  <c r="G203" i="30" s="1"/>
  <c r="F204" i="25" s="1"/>
  <c r="D202" i="30"/>
  <c r="F202" i="30" s="1"/>
  <c r="G202" i="30" s="1"/>
  <c r="F203" i="25" s="1"/>
  <c r="D201" i="30"/>
  <c r="F201" i="30" s="1"/>
  <c r="G201" i="30" s="1"/>
  <c r="D200" i="30"/>
  <c r="F200" i="30" s="1"/>
  <c r="G200" i="30" s="1"/>
  <c r="F201" i="25" s="1"/>
  <c r="D199" i="30"/>
  <c r="F199" i="30" s="1"/>
  <c r="G199" i="30" s="1"/>
  <c r="F200" i="25" s="1"/>
  <c r="F198" i="30"/>
  <c r="G198" i="30" s="1"/>
  <c r="F199" i="25" s="1"/>
  <c r="D198" i="30"/>
  <c r="F197" i="30"/>
  <c r="G197" i="30" s="1"/>
  <c r="D197" i="30"/>
  <c r="D196" i="30"/>
  <c r="F196" i="30" s="1"/>
  <c r="G196" i="30" s="1"/>
  <c r="D195" i="30"/>
  <c r="F195" i="30" s="1"/>
  <c r="G195" i="30" s="1"/>
  <c r="F196" i="25" s="1"/>
  <c r="D194" i="30"/>
  <c r="F194" i="30" s="1"/>
  <c r="G194" i="30" s="1"/>
  <c r="F195" i="25" s="1"/>
  <c r="D193" i="30"/>
  <c r="F193" i="30" s="1"/>
  <c r="G193" i="30" s="1"/>
  <c r="D192" i="30"/>
  <c r="F192" i="30" s="1"/>
  <c r="G192" i="30" s="1"/>
  <c r="F193" i="25" s="1"/>
  <c r="D191" i="30"/>
  <c r="F191" i="30" s="1"/>
  <c r="G191" i="30" s="1"/>
  <c r="F192" i="25" s="1"/>
  <c r="F190" i="30"/>
  <c r="G190" i="30" s="1"/>
  <c r="F191" i="25" s="1"/>
  <c r="D190" i="30"/>
  <c r="D189" i="30"/>
  <c r="F189" i="30" s="1"/>
  <c r="G189" i="30" s="1"/>
  <c r="F190" i="25" s="1"/>
  <c r="D187" i="30"/>
  <c r="F187" i="30" s="1"/>
  <c r="G187" i="30" s="1"/>
  <c r="F188" i="25" s="1"/>
  <c r="D186" i="30"/>
  <c r="F186" i="30" s="1"/>
  <c r="G186" i="30" s="1"/>
  <c r="F187" i="25" s="1"/>
  <c r="D185" i="30"/>
  <c r="F185" i="30" s="1"/>
  <c r="G185" i="30" s="1"/>
  <c r="F186" i="25" s="1"/>
  <c r="D184" i="30"/>
  <c r="F184" i="30" s="1"/>
  <c r="G184" i="30" s="1"/>
  <c r="F185" i="25" s="1"/>
  <c r="D183" i="30"/>
  <c r="F183" i="30" s="1"/>
  <c r="G183" i="30" s="1"/>
  <c r="F184" i="25" s="1"/>
  <c r="D182" i="30"/>
  <c r="F182" i="30" s="1"/>
  <c r="G182" i="30" s="1"/>
  <c r="D181" i="30"/>
  <c r="F181" i="30" s="1"/>
  <c r="G181" i="30" s="1"/>
  <c r="F182" i="25" s="1"/>
  <c r="F180" i="30"/>
  <c r="G180" i="30" s="1"/>
  <c r="D180" i="30"/>
  <c r="D179" i="30"/>
  <c r="F179" i="30" s="1"/>
  <c r="G179" i="30" s="1"/>
  <c r="F180" i="25" s="1"/>
  <c r="D178" i="30"/>
  <c r="F178" i="30" s="1"/>
  <c r="G178" i="30" s="1"/>
  <c r="F179" i="25" s="1"/>
  <c r="D177" i="30"/>
  <c r="F177" i="30" s="1"/>
  <c r="G177" i="30" s="1"/>
  <c r="D175" i="30"/>
  <c r="F175" i="30" s="1"/>
  <c r="G175" i="30" s="1"/>
  <c r="F176" i="25" s="1"/>
  <c r="D174" i="30"/>
  <c r="F174" i="30" s="1"/>
  <c r="G174" i="30" s="1"/>
  <c r="D173" i="30"/>
  <c r="F173" i="30" s="1"/>
  <c r="G173" i="30" s="1"/>
  <c r="F172" i="30"/>
  <c r="G172" i="30" s="1"/>
  <c r="D172" i="30"/>
  <c r="D171" i="30"/>
  <c r="F171" i="30" s="1"/>
  <c r="G171" i="30" s="1"/>
  <c r="F172" i="25" s="1"/>
  <c r="F170" i="30"/>
  <c r="G170" i="30" s="1"/>
  <c r="F171" i="25" s="1"/>
  <c r="D170" i="30"/>
  <c r="D169" i="30"/>
  <c r="F169" i="30" s="1"/>
  <c r="G169" i="30" s="1"/>
  <c r="D168" i="30"/>
  <c r="F168" i="30" s="1"/>
  <c r="G168" i="30" s="1"/>
  <c r="F169" i="25" s="1"/>
  <c r="D167" i="30"/>
  <c r="F167" i="30" s="1"/>
  <c r="G167" i="30" s="1"/>
  <c r="F168" i="25" s="1"/>
  <c r="D166" i="30"/>
  <c r="F166" i="30" s="1"/>
  <c r="G166" i="30" s="1"/>
  <c r="D165" i="30"/>
  <c r="F165" i="30" s="1"/>
  <c r="G165" i="30" s="1"/>
  <c r="F166" i="25" s="1"/>
  <c r="D164" i="30"/>
  <c r="F164" i="30" s="1"/>
  <c r="G164" i="30" s="1"/>
  <c r="F165" i="25" s="1"/>
  <c r="F163" i="30"/>
  <c r="G163" i="30" s="1"/>
  <c r="F164" i="25" s="1"/>
  <c r="D163" i="30"/>
  <c r="D162" i="30"/>
  <c r="F162" i="30" s="1"/>
  <c r="G162" i="30" s="1"/>
  <c r="F163" i="25" s="1"/>
  <c r="D161" i="30"/>
  <c r="F161" i="30" s="1"/>
  <c r="G161" i="30" s="1"/>
  <c r="D160" i="30"/>
  <c r="F160" i="30" s="1"/>
  <c r="G160" i="30" s="1"/>
  <c r="D159" i="30"/>
  <c r="F159" i="30" s="1"/>
  <c r="G159" i="30" s="1"/>
  <c r="F160" i="25" s="1"/>
  <c r="D158" i="30"/>
  <c r="F158" i="30" s="1"/>
  <c r="G158" i="30" s="1"/>
  <c r="D157" i="30"/>
  <c r="F157" i="30" s="1"/>
  <c r="G157" i="30" s="1"/>
  <c r="F158" i="25" s="1"/>
  <c r="D156" i="30"/>
  <c r="F156" i="30" s="1"/>
  <c r="G156" i="30" s="1"/>
  <c r="D155" i="30"/>
  <c r="F155" i="30" s="1"/>
  <c r="G155" i="30" s="1"/>
  <c r="F156" i="25" s="1"/>
  <c r="F153" i="30"/>
  <c r="G153" i="30" s="1"/>
  <c r="D153" i="30"/>
  <c r="D152" i="30"/>
  <c r="F152" i="30" s="1"/>
  <c r="G152" i="30" s="1"/>
  <c r="F153" i="25" s="1"/>
  <c r="D151" i="30"/>
  <c r="F151" i="30" s="1"/>
  <c r="G151" i="30" s="1"/>
  <c r="F152" i="25" s="1"/>
  <c r="D150" i="30"/>
  <c r="F150" i="30" s="1"/>
  <c r="G150" i="30" s="1"/>
  <c r="F151" i="25" s="1"/>
  <c r="D149" i="30"/>
  <c r="F149" i="30" s="1"/>
  <c r="G149" i="30" s="1"/>
  <c r="D148" i="30"/>
  <c r="F148" i="30" s="1"/>
  <c r="G148" i="30" s="1"/>
  <c r="D147" i="30"/>
  <c r="F147" i="30" s="1"/>
  <c r="G147" i="30" s="1"/>
  <c r="F148" i="25" s="1"/>
  <c r="F146" i="30"/>
  <c r="G146" i="30" s="1"/>
  <c r="F147" i="25" s="1"/>
  <c r="D146" i="30"/>
  <c r="F145" i="30"/>
  <c r="G145" i="30" s="1"/>
  <c r="D145" i="30"/>
  <c r="D144" i="30"/>
  <c r="F144" i="30" s="1"/>
  <c r="G144" i="30" s="1"/>
  <c r="F145" i="25" s="1"/>
  <c r="D143" i="30"/>
  <c r="F143" i="30" s="1"/>
  <c r="G143" i="30" s="1"/>
  <c r="F144" i="25" s="1"/>
  <c r="D142" i="30"/>
  <c r="F142" i="30" s="1"/>
  <c r="G142" i="30" s="1"/>
  <c r="D141" i="30"/>
  <c r="F141" i="30" s="1"/>
  <c r="G141" i="30" s="1"/>
  <c r="F142" i="25" s="1"/>
  <c r="D140" i="30"/>
  <c r="F140" i="30" s="1"/>
  <c r="G140" i="30" s="1"/>
  <c r="D139" i="30"/>
  <c r="F139" i="30" s="1"/>
  <c r="G139" i="30" s="1"/>
  <c r="F140" i="25" s="1"/>
  <c r="F138" i="30"/>
  <c r="G138" i="30" s="1"/>
  <c r="F139" i="25" s="1"/>
  <c r="D138" i="30"/>
  <c r="F137" i="30"/>
  <c r="G137" i="30" s="1"/>
  <c r="F138" i="25" s="1"/>
  <c r="D137" i="30"/>
  <c r="D136" i="30"/>
  <c r="F136" i="30" s="1"/>
  <c r="G136" i="30" s="1"/>
  <c r="F137" i="25" s="1"/>
  <c r="D135" i="30"/>
  <c r="F135" i="30" s="1"/>
  <c r="G135" i="30" s="1"/>
  <c r="F136" i="25" s="1"/>
  <c r="D134" i="30"/>
  <c r="F134" i="30" s="1"/>
  <c r="G134" i="30" s="1"/>
  <c r="D133" i="30"/>
  <c r="F133" i="30" s="1"/>
  <c r="G133" i="30" s="1"/>
  <c r="D132" i="30"/>
  <c r="F132" i="30" s="1"/>
  <c r="G132" i="30" s="1"/>
  <c r="F133" i="25" s="1"/>
  <c r="D131" i="30"/>
  <c r="F131" i="30" s="1"/>
  <c r="G131" i="30" s="1"/>
  <c r="F132" i="25" s="1"/>
  <c r="F130" i="30"/>
  <c r="G130" i="30" s="1"/>
  <c r="F131" i="25" s="1"/>
  <c r="D130" i="30"/>
  <c r="D129" i="30"/>
  <c r="F129" i="30" s="1"/>
  <c r="G129" i="30" s="1"/>
  <c r="D127" i="30"/>
  <c r="F127" i="30" s="1"/>
  <c r="G127" i="30" s="1"/>
  <c r="F128" i="25" s="1"/>
  <c r="D126" i="30"/>
  <c r="F126" i="30" s="1"/>
  <c r="G126" i="30" s="1"/>
  <c r="D125" i="30"/>
  <c r="F125" i="30" s="1"/>
  <c r="G125" i="30" s="1"/>
  <c r="D124" i="30"/>
  <c r="F124" i="30" s="1"/>
  <c r="G124" i="30" s="1"/>
  <c r="D123" i="30"/>
  <c r="F123" i="30" s="1"/>
  <c r="G123" i="30" s="1"/>
  <c r="F124" i="25" s="1"/>
  <c r="D122" i="30"/>
  <c r="F122" i="30" s="1"/>
  <c r="G122" i="30" s="1"/>
  <c r="F123" i="25" s="1"/>
  <c r="D121" i="30"/>
  <c r="F121" i="30" s="1"/>
  <c r="G121" i="30" s="1"/>
  <c r="F122" i="25" s="1"/>
  <c r="F120" i="30"/>
  <c r="G120" i="30" s="1"/>
  <c r="F121" i="25" s="1"/>
  <c r="D120" i="30"/>
  <c r="D119" i="30"/>
  <c r="F119" i="30" s="1"/>
  <c r="G119" i="30" s="1"/>
  <c r="F120" i="25" s="1"/>
  <c r="D118" i="30"/>
  <c r="F118" i="30" s="1"/>
  <c r="G118" i="30" s="1"/>
  <c r="F119" i="25" s="1"/>
  <c r="D117" i="30"/>
  <c r="F117" i="30" s="1"/>
  <c r="G117" i="30" s="1"/>
  <c r="F118" i="25" s="1"/>
  <c r="D116" i="30"/>
  <c r="F116" i="30" s="1"/>
  <c r="G116" i="30" s="1"/>
  <c r="D115" i="30"/>
  <c r="F115" i="30" s="1"/>
  <c r="G115" i="30" s="1"/>
  <c r="F116" i="25" s="1"/>
  <c r="D113" i="30"/>
  <c r="F113" i="30" s="1"/>
  <c r="G113" i="30" s="1"/>
  <c r="F114" i="25" s="1"/>
  <c r="F112" i="30"/>
  <c r="G112" i="30" s="1"/>
  <c r="F113" i="25" s="1"/>
  <c r="D112" i="30"/>
  <c r="D111" i="30"/>
  <c r="F111" i="30" s="1"/>
  <c r="G111" i="30" s="1"/>
  <c r="F112" i="25" s="1"/>
  <c r="D110" i="30"/>
  <c r="F110" i="30" s="1"/>
  <c r="G110" i="30" s="1"/>
  <c r="F111" i="25" s="1"/>
  <c r="D109" i="30"/>
  <c r="F109" i="30" s="1"/>
  <c r="G109" i="30" s="1"/>
  <c r="D108" i="30"/>
  <c r="F108" i="30" s="1"/>
  <c r="G108" i="30" s="1"/>
  <c r="D107" i="30"/>
  <c r="F107" i="30" s="1"/>
  <c r="G107" i="30" s="1"/>
  <c r="F108" i="25" s="1"/>
  <c r="D106" i="30"/>
  <c r="F106" i="30" s="1"/>
  <c r="G106" i="30" s="1"/>
  <c r="F107" i="25" s="1"/>
  <c r="D105" i="30"/>
  <c r="F105" i="30" s="1"/>
  <c r="G105" i="30" s="1"/>
  <c r="D104" i="30"/>
  <c r="F104" i="30" s="1"/>
  <c r="G104" i="30" s="1"/>
  <c r="F105" i="25" s="1"/>
  <c r="F103" i="30"/>
  <c r="G103" i="30" s="1"/>
  <c r="F104" i="25" s="1"/>
  <c r="D103" i="30"/>
  <c r="D102" i="30"/>
  <c r="F102" i="30" s="1"/>
  <c r="G102" i="30" s="1"/>
  <c r="D101" i="30"/>
  <c r="F101" i="30" s="1"/>
  <c r="G101" i="30" s="1"/>
  <c r="D100" i="30"/>
  <c r="F100" i="30" s="1"/>
  <c r="G100" i="30" s="1"/>
  <c r="D99" i="30"/>
  <c r="F99" i="30" s="1"/>
  <c r="G99" i="30" s="1"/>
  <c r="F100" i="25" s="1"/>
  <c r="D98" i="30"/>
  <c r="F98" i="30" s="1"/>
  <c r="G98" i="30" s="1"/>
  <c r="F99" i="25" s="1"/>
  <c r="D97" i="30"/>
  <c r="F97" i="30" s="1"/>
  <c r="G97" i="30" s="1"/>
  <c r="F98" i="25" s="1"/>
  <c r="F96" i="30"/>
  <c r="G96" i="30" s="1"/>
  <c r="F97" i="25" s="1"/>
  <c r="D96" i="30"/>
  <c r="D95" i="30"/>
  <c r="F95" i="30" s="1"/>
  <c r="G95" i="30" s="1"/>
  <c r="F96" i="25" s="1"/>
  <c r="D94" i="30"/>
  <c r="F94" i="30" s="1"/>
  <c r="G94" i="30" s="1"/>
  <c r="D93" i="30"/>
  <c r="F93" i="30" s="1"/>
  <c r="G93" i="30" s="1"/>
  <c r="D92" i="30"/>
  <c r="F92" i="30" s="1"/>
  <c r="G92" i="30" s="1"/>
  <c r="D90" i="30"/>
  <c r="F90" i="30" s="1"/>
  <c r="G90" i="30" s="1"/>
  <c r="F91" i="25" s="1"/>
  <c r="D89" i="30"/>
  <c r="F89" i="30" s="1"/>
  <c r="G89" i="30" s="1"/>
  <c r="F90" i="25" s="1"/>
  <c r="D88" i="30"/>
  <c r="F88" i="30" s="1"/>
  <c r="G88" i="30" s="1"/>
  <c r="D87" i="30"/>
  <c r="F87" i="30" s="1"/>
  <c r="G87" i="30" s="1"/>
  <c r="F88" i="25" s="1"/>
  <c r="F86" i="30"/>
  <c r="G86" i="30" s="1"/>
  <c r="D86" i="30"/>
  <c r="D85" i="30"/>
  <c r="F85" i="30" s="1"/>
  <c r="G85" i="30" s="1"/>
  <c r="F86" i="25" s="1"/>
  <c r="D84" i="30"/>
  <c r="F84" i="30" s="1"/>
  <c r="G84" i="30" s="1"/>
  <c r="D83" i="30"/>
  <c r="F83" i="30" s="1"/>
  <c r="G83" i="30" s="1"/>
  <c r="F84" i="25" s="1"/>
  <c r="D82" i="30"/>
  <c r="F82" i="30" s="1"/>
  <c r="G82" i="30" s="1"/>
  <c r="F83" i="25" s="1"/>
  <c r="D81" i="30"/>
  <c r="F81" i="30" s="1"/>
  <c r="G81" i="30" s="1"/>
  <c r="D80" i="30"/>
  <c r="F80" i="30" s="1"/>
  <c r="G80" i="30" s="1"/>
  <c r="F81" i="25" s="1"/>
  <c r="F79" i="30"/>
  <c r="G79" i="30" s="1"/>
  <c r="F80" i="25" s="1"/>
  <c r="D79" i="30"/>
  <c r="F78" i="30"/>
  <c r="G78" i="30" s="1"/>
  <c r="D78" i="30"/>
  <c r="D77" i="30"/>
  <c r="F77" i="30" s="1"/>
  <c r="G77" i="30" s="1"/>
  <c r="F78" i="25" s="1"/>
  <c r="D76" i="30"/>
  <c r="F76" i="30" s="1"/>
  <c r="G76" i="30" s="1"/>
  <c r="D75" i="30"/>
  <c r="F75" i="30" s="1"/>
  <c r="G75" i="30" s="1"/>
  <c r="F76" i="25" s="1"/>
  <c r="D74" i="30"/>
  <c r="F74" i="30" s="1"/>
  <c r="G74" i="30" s="1"/>
  <c r="F75" i="25" s="1"/>
  <c r="D73" i="30"/>
  <c r="F73" i="30" s="1"/>
  <c r="G73" i="30" s="1"/>
  <c r="D71" i="30"/>
  <c r="F71" i="30" s="1"/>
  <c r="G71" i="30" s="1"/>
  <c r="F72" i="25" s="1"/>
  <c r="F70" i="30"/>
  <c r="G70" i="30" s="1"/>
  <c r="F71" i="25" s="1"/>
  <c r="D70" i="30"/>
  <c r="F69" i="30"/>
  <c r="G69" i="30" s="1"/>
  <c r="D69" i="30"/>
  <c r="D68" i="30"/>
  <c r="F68" i="30" s="1"/>
  <c r="G68" i="30" s="1"/>
  <c r="D67" i="30"/>
  <c r="F67" i="30" s="1"/>
  <c r="G67" i="30" s="1"/>
  <c r="F68" i="25" s="1"/>
  <c r="D66" i="30"/>
  <c r="F66" i="30" s="1"/>
  <c r="G66" i="30" s="1"/>
  <c r="F67" i="25" s="1"/>
  <c r="D65" i="30"/>
  <c r="F65" i="30" s="1"/>
  <c r="G65" i="30" s="1"/>
  <c r="D64" i="30"/>
  <c r="F64" i="30" s="1"/>
  <c r="G64" i="30" s="1"/>
  <c r="F65" i="25" s="1"/>
  <c r="D63" i="30"/>
  <c r="F63" i="30" s="1"/>
  <c r="G63" i="30" s="1"/>
  <c r="F64" i="25" s="1"/>
  <c r="F62" i="30"/>
  <c r="G62" i="30" s="1"/>
  <c r="F63" i="25" s="1"/>
  <c r="D62" i="30"/>
  <c r="D61" i="30"/>
  <c r="F61" i="30" s="1"/>
  <c r="G61" i="30" s="1"/>
  <c r="F62" i="25" s="1"/>
  <c r="D60" i="30"/>
  <c r="F60" i="30" s="1"/>
  <c r="G60" i="30" s="1"/>
  <c r="D59" i="30"/>
  <c r="F59" i="30" s="1"/>
  <c r="G59" i="30" s="1"/>
  <c r="F60" i="25" s="1"/>
  <c r="D58" i="30"/>
  <c r="F58" i="30" s="1"/>
  <c r="G58" i="30" s="1"/>
  <c r="F59" i="25" s="1"/>
  <c r="D57" i="30"/>
  <c r="F57" i="30" s="1"/>
  <c r="G57" i="30" s="1"/>
  <c r="D56" i="30"/>
  <c r="F56" i="30" s="1"/>
  <c r="G56" i="30" s="1"/>
  <c r="F57" i="25" s="1"/>
  <c r="D55" i="30"/>
  <c r="F55" i="30" s="1"/>
  <c r="G55" i="30" s="1"/>
  <c r="F56" i="25" s="1"/>
  <c r="D54" i="30"/>
  <c r="F54" i="30" s="1"/>
  <c r="G54" i="30" s="1"/>
  <c r="F55" i="25" s="1"/>
  <c r="F53" i="30"/>
  <c r="G53" i="30" s="1"/>
  <c r="D53" i="30"/>
  <c r="D51" i="30"/>
  <c r="F51" i="30" s="1"/>
  <c r="G51" i="30" s="1"/>
  <c r="F52" i="25" s="1"/>
  <c r="C321" i="30"/>
  <c r="D50" i="30"/>
  <c r="F50" i="30" s="1"/>
  <c r="G50" i="30" s="1"/>
  <c r="F51" i="25" s="1"/>
  <c r="D49" i="30"/>
  <c r="F49" i="30" s="1"/>
  <c r="G49" i="30" s="1"/>
  <c r="D48" i="30"/>
  <c r="F48" i="30" s="1"/>
  <c r="G48" i="30" s="1"/>
  <c r="F49" i="25" s="1"/>
  <c r="D47" i="30"/>
  <c r="F47" i="30" s="1"/>
  <c r="G47" i="30" s="1"/>
  <c r="F48" i="25" s="1"/>
  <c r="D46" i="30"/>
  <c r="F46" i="30" s="1"/>
  <c r="G46" i="30" s="1"/>
  <c r="D45" i="30"/>
  <c r="F45" i="30" s="1"/>
  <c r="G45" i="30" s="1"/>
  <c r="F46" i="25" s="1"/>
  <c r="D44" i="30"/>
  <c r="F44" i="30" s="1"/>
  <c r="G44" i="30" s="1"/>
  <c r="F45" i="25" s="1"/>
  <c r="D43" i="30"/>
  <c r="F43" i="30" s="1"/>
  <c r="G43" i="30" s="1"/>
  <c r="F44" i="25" s="1"/>
  <c r="D42" i="30"/>
  <c r="F42" i="30" s="1"/>
  <c r="G42" i="30" s="1"/>
  <c r="F43" i="25" s="1"/>
  <c r="D41" i="30"/>
  <c r="F41" i="30" s="1"/>
  <c r="G41" i="30" s="1"/>
  <c r="D40" i="30"/>
  <c r="F40" i="30" s="1"/>
  <c r="G40" i="30" s="1"/>
  <c r="F41" i="25" s="1"/>
  <c r="D39" i="30"/>
  <c r="F39" i="30" s="1"/>
  <c r="G39" i="30" s="1"/>
  <c r="F40" i="25" s="1"/>
  <c r="D38" i="30"/>
  <c r="F38" i="30" s="1"/>
  <c r="G38" i="30" s="1"/>
  <c r="F39" i="25" s="1"/>
  <c r="D37" i="30"/>
  <c r="F37" i="30" s="1"/>
  <c r="G37" i="30" s="1"/>
  <c r="D36" i="30"/>
  <c r="F36" i="30" s="1"/>
  <c r="G36" i="30" s="1"/>
  <c r="F37" i="25" s="1"/>
  <c r="F35" i="30"/>
  <c r="G35" i="30" s="1"/>
  <c r="F36" i="25" s="1"/>
  <c r="D35" i="30"/>
  <c r="D34" i="30"/>
  <c r="F34" i="30" s="1"/>
  <c r="G34" i="30" s="1"/>
  <c r="F35" i="25" s="1"/>
  <c r="D33" i="30"/>
  <c r="F33" i="30" s="1"/>
  <c r="G33" i="30" s="1"/>
  <c r="F34" i="25" s="1"/>
  <c r="D32" i="30"/>
  <c r="F32" i="30" s="1"/>
  <c r="G32" i="30" s="1"/>
  <c r="F33" i="25" s="1"/>
  <c r="D30" i="30"/>
  <c r="F30" i="30" s="1"/>
  <c r="G30" i="30" s="1"/>
  <c r="F31" i="25" s="1"/>
  <c r="D29" i="30"/>
  <c r="F29" i="30" s="1"/>
  <c r="G29" i="30" s="1"/>
  <c r="D28" i="30"/>
  <c r="F28" i="30" s="1"/>
  <c r="G28" i="30" s="1"/>
  <c r="F27" i="30"/>
  <c r="G27" i="30" s="1"/>
  <c r="F28" i="25" s="1"/>
  <c r="D27" i="30"/>
  <c r="D26" i="30"/>
  <c r="F26" i="30" s="1"/>
  <c r="G26" i="30" s="1"/>
  <c r="F27" i="25" s="1"/>
  <c r="D25" i="30"/>
  <c r="F25" i="30" s="1"/>
  <c r="G25" i="30" s="1"/>
  <c r="F26" i="25" s="1"/>
  <c r="D24" i="30"/>
  <c r="F24" i="30" s="1"/>
  <c r="G24" i="30" s="1"/>
  <c r="F25" i="25" s="1"/>
  <c r="D23" i="30"/>
  <c r="F23" i="30" s="1"/>
  <c r="G23" i="30" s="1"/>
  <c r="F24" i="25" s="1"/>
  <c r="D22" i="30"/>
  <c r="F22" i="30" s="1"/>
  <c r="G22" i="30" s="1"/>
  <c r="D21" i="30"/>
  <c r="F21" i="30" s="1"/>
  <c r="G21" i="30" s="1"/>
  <c r="D20" i="30"/>
  <c r="F20" i="30" s="1"/>
  <c r="G20" i="30" s="1"/>
  <c r="D19" i="30"/>
  <c r="F19" i="30" s="1"/>
  <c r="G19" i="30" s="1"/>
  <c r="F20" i="25" s="1"/>
  <c r="D18" i="30"/>
  <c r="F18" i="30" s="1"/>
  <c r="G18" i="30" s="1"/>
  <c r="F19" i="25" s="1"/>
  <c r="D17" i="30"/>
  <c r="F17" i="30" s="1"/>
  <c r="G17" i="30" s="1"/>
  <c r="D16" i="30"/>
  <c r="F16" i="30" s="1"/>
  <c r="G16" i="30" s="1"/>
  <c r="F17" i="25" s="1"/>
  <c r="D15" i="30"/>
  <c r="F15" i="30" s="1"/>
  <c r="G15" i="30" s="1"/>
  <c r="F16" i="25" s="1"/>
  <c r="D14" i="30"/>
  <c r="F14" i="30" s="1"/>
  <c r="G14" i="30" s="1"/>
  <c r="D13" i="30"/>
  <c r="G322" i="25"/>
  <c r="H322" i="25"/>
  <c r="I322" i="25"/>
  <c r="J322" i="25"/>
  <c r="K322" i="25"/>
  <c r="R322" i="25"/>
  <c r="D32" i="25"/>
  <c r="D53" i="25"/>
  <c r="D73" i="25"/>
  <c r="D92" i="25"/>
  <c r="D115" i="25"/>
  <c r="D129" i="25"/>
  <c r="D155" i="25"/>
  <c r="D177" i="25"/>
  <c r="D189" i="25"/>
  <c r="D212" i="25"/>
  <c r="D223" i="25"/>
  <c r="D238" i="25"/>
  <c r="D252" i="25"/>
  <c r="D268" i="25"/>
  <c r="D281" i="25"/>
  <c r="D300" i="25"/>
  <c r="E321" i="29"/>
  <c r="C333" i="29"/>
  <c r="C321" i="29"/>
  <c r="B338" i="29" s="1"/>
  <c r="D320" i="29"/>
  <c r="F320" i="29" s="1"/>
  <c r="G320" i="29" s="1"/>
  <c r="D321" i="25" s="1"/>
  <c r="D319" i="29"/>
  <c r="F319" i="29" s="1"/>
  <c r="G319" i="29" s="1"/>
  <c r="D320" i="25" s="1"/>
  <c r="F318" i="29"/>
  <c r="G318" i="29" s="1"/>
  <c r="D319" i="25" s="1"/>
  <c r="D318" i="29"/>
  <c r="D317" i="29"/>
  <c r="F317" i="29" s="1"/>
  <c r="G317" i="29" s="1"/>
  <c r="D318" i="25" s="1"/>
  <c r="D316" i="29"/>
  <c r="F316" i="29" s="1"/>
  <c r="G316" i="29" s="1"/>
  <c r="D317" i="25" s="1"/>
  <c r="D315" i="29"/>
  <c r="F315" i="29" s="1"/>
  <c r="G315" i="29" s="1"/>
  <c r="D316" i="25" s="1"/>
  <c r="F314" i="29"/>
  <c r="G314" i="29" s="1"/>
  <c r="D315" i="25" s="1"/>
  <c r="D314" i="29"/>
  <c r="D313" i="29"/>
  <c r="F313" i="29" s="1"/>
  <c r="G313" i="29" s="1"/>
  <c r="D314" i="25" s="1"/>
  <c r="D312" i="29"/>
  <c r="F312" i="29" s="1"/>
  <c r="G312" i="29" s="1"/>
  <c r="D313" i="25" s="1"/>
  <c r="D311" i="29"/>
  <c r="F311" i="29" s="1"/>
  <c r="G311" i="29" s="1"/>
  <c r="D312" i="25" s="1"/>
  <c r="F310" i="29"/>
  <c r="G310" i="29" s="1"/>
  <c r="D311" i="25" s="1"/>
  <c r="D310" i="29"/>
  <c r="D309" i="29"/>
  <c r="F309" i="29" s="1"/>
  <c r="G309" i="29" s="1"/>
  <c r="D310" i="25" s="1"/>
  <c r="D308" i="29"/>
  <c r="F308" i="29" s="1"/>
  <c r="G308" i="29" s="1"/>
  <c r="D309" i="25" s="1"/>
  <c r="D307" i="29"/>
  <c r="F307" i="29" s="1"/>
  <c r="G307" i="29" s="1"/>
  <c r="D308" i="25" s="1"/>
  <c r="D306" i="29"/>
  <c r="F306" i="29" s="1"/>
  <c r="G306" i="29" s="1"/>
  <c r="D307" i="25" s="1"/>
  <c r="D305" i="29"/>
  <c r="F305" i="29" s="1"/>
  <c r="G305" i="29" s="1"/>
  <c r="D306" i="25" s="1"/>
  <c r="D304" i="29"/>
  <c r="F304" i="29" s="1"/>
  <c r="G304" i="29" s="1"/>
  <c r="D305" i="25" s="1"/>
  <c r="D303" i="29"/>
  <c r="F303" i="29" s="1"/>
  <c r="G303" i="29" s="1"/>
  <c r="D304" i="25" s="1"/>
  <c r="D302" i="29"/>
  <c r="F302" i="29" s="1"/>
  <c r="G302" i="29" s="1"/>
  <c r="D303" i="25" s="1"/>
  <c r="D301" i="29"/>
  <c r="F301" i="29" s="1"/>
  <c r="G301" i="29" s="1"/>
  <c r="D302" i="25" s="1"/>
  <c r="D300" i="29"/>
  <c r="F300" i="29" s="1"/>
  <c r="G300" i="29" s="1"/>
  <c r="D301" i="25" s="1"/>
  <c r="D298" i="29"/>
  <c r="F298" i="29" s="1"/>
  <c r="G298" i="29" s="1"/>
  <c r="D299" i="25" s="1"/>
  <c r="D297" i="29"/>
  <c r="F297" i="29" s="1"/>
  <c r="G297" i="29" s="1"/>
  <c r="D298" i="25" s="1"/>
  <c r="D296" i="29"/>
  <c r="F296" i="29" s="1"/>
  <c r="G296" i="29" s="1"/>
  <c r="D297" i="25" s="1"/>
  <c r="D295" i="29"/>
  <c r="F295" i="29" s="1"/>
  <c r="G295" i="29" s="1"/>
  <c r="D296" i="25" s="1"/>
  <c r="D294" i="29"/>
  <c r="F294" i="29" s="1"/>
  <c r="G294" i="29" s="1"/>
  <c r="D295" i="25" s="1"/>
  <c r="F293" i="29"/>
  <c r="G293" i="29" s="1"/>
  <c r="D294" i="25" s="1"/>
  <c r="D293" i="29"/>
  <c r="D292" i="29"/>
  <c r="F292" i="29" s="1"/>
  <c r="G292" i="29" s="1"/>
  <c r="D293" i="25" s="1"/>
  <c r="D291" i="29"/>
  <c r="F291" i="29" s="1"/>
  <c r="G291" i="29" s="1"/>
  <c r="D292" i="25" s="1"/>
  <c r="D290" i="29"/>
  <c r="F290" i="29" s="1"/>
  <c r="G290" i="29" s="1"/>
  <c r="D291" i="25" s="1"/>
  <c r="D289" i="29"/>
  <c r="F289" i="29" s="1"/>
  <c r="G289" i="29" s="1"/>
  <c r="D290" i="25" s="1"/>
  <c r="D288" i="29"/>
  <c r="F288" i="29" s="1"/>
  <c r="G288" i="29" s="1"/>
  <c r="D289" i="25" s="1"/>
  <c r="D287" i="29"/>
  <c r="F287" i="29" s="1"/>
  <c r="G287" i="29" s="1"/>
  <c r="D288" i="25" s="1"/>
  <c r="D286" i="29"/>
  <c r="F286" i="29" s="1"/>
  <c r="G286" i="29" s="1"/>
  <c r="D287" i="25" s="1"/>
  <c r="F285" i="29"/>
  <c r="G285" i="29" s="1"/>
  <c r="D286" i="25" s="1"/>
  <c r="D285" i="29"/>
  <c r="D284" i="29"/>
  <c r="F284" i="29" s="1"/>
  <c r="G284" i="29" s="1"/>
  <c r="D285" i="25" s="1"/>
  <c r="D283" i="29"/>
  <c r="F283" i="29" s="1"/>
  <c r="G283" i="29" s="1"/>
  <c r="D284" i="25" s="1"/>
  <c r="D282" i="29"/>
  <c r="F282" i="29" s="1"/>
  <c r="G282" i="29" s="1"/>
  <c r="D283" i="25" s="1"/>
  <c r="F281" i="29"/>
  <c r="G281" i="29" s="1"/>
  <c r="D282" i="25" s="1"/>
  <c r="D281" i="29"/>
  <c r="D279" i="29"/>
  <c r="F279" i="29" s="1"/>
  <c r="G279" i="29" s="1"/>
  <c r="D280" i="25" s="1"/>
  <c r="D278" i="29"/>
  <c r="F278" i="29" s="1"/>
  <c r="G278" i="29" s="1"/>
  <c r="D279" i="25" s="1"/>
  <c r="D277" i="29"/>
  <c r="F277" i="29" s="1"/>
  <c r="G277" i="29" s="1"/>
  <c r="D278" i="25" s="1"/>
  <c r="F276" i="29"/>
  <c r="G276" i="29" s="1"/>
  <c r="D277" i="25" s="1"/>
  <c r="D276" i="29"/>
  <c r="D275" i="29"/>
  <c r="F275" i="29" s="1"/>
  <c r="G275" i="29" s="1"/>
  <c r="D276" i="25" s="1"/>
  <c r="D274" i="29"/>
  <c r="F274" i="29" s="1"/>
  <c r="G274" i="29" s="1"/>
  <c r="D275" i="25" s="1"/>
  <c r="D273" i="29"/>
  <c r="F273" i="29" s="1"/>
  <c r="G273" i="29" s="1"/>
  <c r="D274" i="25" s="1"/>
  <c r="D272" i="29"/>
  <c r="F272" i="29" s="1"/>
  <c r="G272" i="29" s="1"/>
  <c r="D273" i="25" s="1"/>
  <c r="D271" i="29"/>
  <c r="F271" i="29" s="1"/>
  <c r="G271" i="29" s="1"/>
  <c r="D272" i="25" s="1"/>
  <c r="D270" i="29"/>
  <c r="F270" i="29" s="1"/>
  <c r="G270" i="29" s="1"/>
  <c r="D271" i="25" s="1"/>
  <c r="D269" i="29"/>
  <c r="F269" i="29" s="1"/>
  <c r="G269" i="29" s="1"/>
  <c r="D270" i="25" s="1"/>
  <c r="D268" i="29"/>
  <c r="F268" i="29" s="1"/>
  <c r="G268" i="29" s="1"/>
  <c r="D269" i="25" s="1"/>
  <c r="F267" i="29"/>
  <c r="D266" i="29"/>
  <c r="F266" i="29" s="1"/>
  <c r="G266" i="29" s="1"/>
  <c r="D267" i="25" s="1"/>
  <c r="D265" i="29"/>
  <c r="F265" i="29" s="1"/>
  <c r="G265" i="29" s="1"/>
  <c r="D266" i="25" s="1"/>
  <c r="D264" i="29"/>
  <c r="F264" i="29" s="1"/>
  <c r="G264" i="29" s="1"/>
  <c r="D265" i="25" s="1"/>
  <c r="D263" i="29"/>
  <c r="F263" i="29" s="1"/>
  <c r="G263" i="29" s="1"/>
  <c r="D264" i="25" s="1"/>
  <c r="D262" i="29"/>
  <c r="F262" i="29" s="1"/>
  <c r="G262" i="29" s="1"/>
  <c r="D263" i="25" s="1"/>
  <c r="D261" i="29"/>
  <c r="F261" i="29" s="1"/>
  <c r="G261" i="29" s="1"/>
  <c r="D262" i="25" s="1"/>
  <c r="F260" i="29"/>
  <c r="G260" i="29" s="1"/>
  <c r="D261" i="25" s="1"/>
  <c r="D260" i="29"/>
  <c r="D259" i="29"/>
  <c r="F259" i="29" s="1"/>
  <c r="G259" i="29" s="1"/>
  <c r="D260" i="25" s="1"/>
  <c r="D258" i="29"/>
  <c r="F258" i="29" s="1"/>
  <c r="G258" i="29" s="1"/>
  <c r="D259" i="25" s="1"/>
  <c r="D257" i="29"/>
  <c r="F257" i="29" s="1"/>
  <c r="G257" i="29" s="1"/>
  <c r="D258" i="25" s="1"/>
  <c r="D256" i="29"/>
  <c r="F256" i="29" s="1"/>
  <c r="G256" i="29" s="1"/>
  <c r="D257" i="25" s="1"/>
  <c r="D255" i="29"/>
  <c r="F255" i="29" s="1"/>
  <c r="G255" i="29" s="1"/>
  <c r="D256" i="25" s="1"/>
  <c r="D254" i="29"/>
  <c r="F254" i="29" s="1"/>
  <c r="G254" i="29" s="1"/>
  <c r="D255" i="25" s="1"/>
  <c r="D253" i="29"/>
  <c r="F253" i="29" s="1"/>
  <c r="G253" i="29" s="1"/>
  <c r="D254" i="25" s="1"/>
  <c r="D252" i="29"/>
  <c r="F252" i="29" s="1"/>
  <c r="G252" i="29" s="1"/>
  <c r="D253" i="25" s="1"/>
  <c r="F251" i="29"/>
  <c r="D250" i="29"/>
  <c r="F250" i="29" s="1"/>
  <c r="G250" i="29" s="1"/>
  <c r="D251" i="25" s="1"/>
  <c r="D249" i="29"/>
  <c r="F249" i="29" s="1"/>
  <c r="G249" i="29" s="1"/>
  <c r="D250" i="25" s="1"/>
  <c r="F248" i="29"/>
  <c r="G248" i="29" s="1"/>
  <c r="D249" i="25" s="1"/>
  <c r="D248" i="29"/>
  <c r="D247" i="29"/>
  <c r="F247" i="29" s="1"/>
  <c r="G247" i="29" s="1"/>
  <c r="D248" i="25" s="1"/>
  <c r="D246" i="29"/>
  <c r="F246" i="29" s="1"/>
  <c r="G246" i="29" s="1"/>
  <c r="D247" i="25" s="1"/>
  <c r="D245" i="29"/>
  <c r="F245" i="29" s="1"/>
  <c r="G245" i="29" s="1"/>
  <c r="D246" i="25" s="1"/>
  <c r="F244" i="29"/>
  <c r="G244" i="29" s="1"/>
  <c r="D245" i="25" s="1"/>
  <c r="D244" i="29"/>
  <c r="D243" i="29"/>
  <c r="F243" i="29" s="1"/>
  <c r="G243" i="29" s="1"/>
  <c r="D244" i="25" s="1"/>
  <c r="D242" i="29"/>
  <c r="F242" i="29" s="1"/>
  <c r="G242" i="29" s="1"/>
  <c r="D243" i="25" s="1"/>
  <c r="D241" i="29"/>
  <c r="F241" i="29" s="1"/>
  <c r="G241" i="29" s="1"/>
  <c r="D242" i="25" s="1"/>
  <c r="D240" i="29"/>
  <c r="F240" i="29" s="1"/>
  <c r="G240" i="29" s="1"/>
  <c r="D241" i="25" s="1"/>
  <c r="D239" i="29"/>
  <c r="F239" i="29" s="1"/>
  <c r="G239" i="29" s="1"/>
  <c r="D240" i="25" s="1"/>
  <c r="D238" i="29"/>
  <c r="F238" i="29" s="1"/>
  <c r="G238" i="29" s="1"/>
  <c r="D239" i="25" s="1"/>
  <c r="D236" i="29"/>
  <c r="F236" i="29" s="1"/>
  <c r="G236" i="29" s="1"/>
  <c r="D237" i="25" s="1"/>
  <c r="D235" i="29"/>
  <c r="F235" i="29" s="1"/>
  <c r="G235" i="29" s="1"/>
  <c r="D236" i="25" s="1"/>
  <c r="D234" i="29"/>
  <c r="F234" i="29" s="1"/>
  <c r="G234" i="29" s="1"/>
  <c r="D235" i="25" s="1"/>
  <c r="D233" i="29"/>
  <c r="F233" i="29" s="1"/>
  <c r="G233" i="29" s="1"/>
  <c r="D234" i="25" s="1"/>
  <c r="D232" i="29"/>
  <c r="F232" i="29" s="1"/>
  <c r="G232" i="29" s="1"/>
  <c r="D233" i="25" s="1"/>
  <c r="F231" i="29"/>
  <c r="G231" i="29" s="1"/>
  <c r="D232" i="25" s="1"/>
  <c r="D231" i="29"/>
  <c r="D230" i="29"/>
  <c r="F230" i="29" s="1"/>
  <c r="G230" i="29" s="1"/>
  <c r="D231" i="25" s="1"/>
  <c r="D229" i="29"/>
  <c r="F229" i="29" s="1"/>
  <c r="G229" i="29" s="1"/>
  <c r="D230" i="25" s="1"/>
  <c r="D228" i="29"/>
  <c r="F228" i="29" s="1"/>
  <c r="G228" i="29" s="1"/>
  <c r="D229" i="25" s="1"/>
  <c r="F227" i="29"/>
  <c r="G227" i="29" s="1"/>
  <c r="D228" i="25" s="1"/>
  <c r="D227" i="29"/>
  <c r="D226" i="29"/>
  <c r="F226" i="29" s="1"/>
  <c r="G226" i="29" s="1"/>
  <c r="D227" i="25" s="1"/>
  <c r="D225" i="29"/>
  <c r="F225" i="29" s="1"/>
  <c r="G225" i="29" s="1"/>
  <c r="D226" i="25" s="1"/>
  <c r="D224" i="29"/>
  <c r="F224" i="29" s="1"/>
  <c r="G224" i="29" s="1"/>
  <c r="D225" i="25" s="1"/>
  <c r="D223" i="29"/>
  <c r="F223" i="29" s="1"/>
  <c r="G223" i="29" s="1"/>
  <c r="D224" i="25" s="1"/>
  <c r="D221" i="29"/>
  <c r="F221" i="29" s="1"/>
  <c r="G221" i="29" s="1"/>
  <c r="D222" i="25" s="1"/>
  <c r="D220" i="29"/>
  <c r="F220" i="29" s="1"/>
  <c r="G220" i="29" s="1"/>
  <c r="D221" i="25" s="1"/>
  <c r="D219" i="29"/>
  <c r="F219" i="29" s="1"/>
  <c r="G219" i="29" s="1"/>
  <c r="D220" i="25" s="1"/>
  <c r="D218" i="29"/>
  <c r="F218" i="29" s="1"/>
  <c r="G218" i="29" s="1"/>
  <c r="D219" i="25" s="1"/>
  <c r="D217" i="29"/>
  <c r="F217" i="29" s="1"/>
  <c r="G217" i="29" s="1"/>
  <c r="D218" i="25" s="1"/>
  <c r="D216" i="29"/>
  <c r="F216" i="29" s="1"/>
  <c r="G216" i="29" s="1"/>
  <c r="D217" i="25" s="1"/>
  <c r="D215" i="29"/>
  <c r="F215" i="29" s="1"/>
  <c r="G215" i="29" s="1"/>
  <c r="D216" i="25" s="1"/>
  <c r="F214" i="29"/>
  <c r="G214" i="29" s="1"/>
  <c r="D215" i="25" s="1"/>
  <c r="D214" i="29"/>
  <c r="D213" i="29"/>
  <c r="F213" i="29" s="1"/>
  <c r="G213" i="29" s="1"/>
  <c r="D214" i="25" s="1"/>
  <c r="D212" i="29"/>
  <c r="F212" i="29" s="1"/>
  <c r="G212" i="29" s="1"/>
  <c r="D213" i="25" s="1"/>
  <c r="D210" i="29"/>
  <c r="F210" i="29" s="1"/>
  <c r="G210" i="29" s="1"/>
  <c r="D211" i="25" s="1"/>
  <c r="F209" i="29"/>
  <c r="G209" i="29" s="1"/>
  <c r="D210" i="25" s="1"/>
  <c r="D209" i="29"/>
  <c r="D208" i="29"/>
  <c r="F208" i="29" s="1"/>
  <c r="G208" i="29" s="1"/>
  <c r="D209" i="25" s="1"/>
  <c r="D207" i="29"/>
  <c r="F207" i="29" s="1"/>
  <c r="G207" i="29" s="1"/>
  <c r="D208" i="25" s="1"/>
  <c r="D206" i="29"/>
  <c r="F206" i="29" s="1"/>
  <c r="G206" i="29" s="1"/>
  <c r="D207" i="25" s="1"/>
  <c r="D205" i="29"/>
  <c r="F205" i="29" s="1"/>
  <c r="G205" i="29" s="1"/>
  <c r="D206" i="25" s="1"/>
  <c r="D204" i="29"/>
  <c r="F204" i="29" s="1"/>
  <c r="G204" i="29" s="1"/>
  <c r="D205" i="25" s="1"/>
  <c r="D203" i="29"/>
  <c r="F203" i="29" s="1"/>
  <c r="G203" i="29" s="1"/>
  <c r="D204" i="25" s="1"/>
  <c r="D202" i="29"/>
  <c r="F202" i="29" s="1"/>
  <c r="G202" i="29" s="1"/>
  <c r="D203" i="25" s="1"/>
  <c r="D201" i="29"/>
  <c r="F201" i="29" s="1"/>
  <c r="G201" i="29" s="1"/>
  <c r="D202" i="25" s="1"/>
  <c r="D200" i="29"/>
  <c r="F200" i="29" s="1"/>
  <c r="G200" i="29" s="1"/>
  <c r="D201" i="25" s="1"/>
  <c r="D199" i="29"/>
  <c r="F199" i="29" s="1"/>
  <c r="G199" i="29" s="1"/>
  <c r="D200" i="25" s="1"/>
  <c r="D198" i="29"/>
  <c r="F198" i="29" s="1"/>
  <c r="G198" i="29" s="1"/>
  <c r="D199" i="25" s="1"/>
  <c r="D197" i="29"/>
  <c r="F197" i="29" s="1"/>
  <c r="G197" i="29" s="1"/>
  <c r="D198" i="25" s="1"/>
  <c r="D196" i="29"/>
  <c r="F196" i="29" s="1"/>
  <c r="G196" i="29" s="1"/>
  <c r="D197" i="25" s="1"/>
  <c r="D195" i="29"/>
  <c r="F195" i="29" s="1"/>
  <c r="G195" i="29" s="1"/>
  <c r="D196" i="25" s="1"/>
  <c r="D194" i="29"/>
  <c r="F194" i="29" s="1"/>
  <c r="G194" i="29" s="1"/>
  <c r="D195" i="25" s="1"/>
  <c r="F193" i="29"/>
  <c r="G193" i="29" s="1"/>
  <c r="D194" i="25" s="1"/>
  <c r="D193" i="29"/>
  <c r="D192" i="29"/>
  <c r="F192" i="29" s="1"/>
  <c r="G192" i="29" s="1"/>
  <c r="D193" i="25" s="1"/>
  <c r="D191" i="29"/>
  <c r="F191" i="29" s="1"/>
  <c r="G191" i="29" s="1"/>
  <c r="D192" i="25" s="1"/>
  <c r="D190" i="29"/>
  <c r="F190" i="29" s="1"/>
  <c r="G190" i="29" s="1"/>
  <c r="D191" i="25" s="1"/>
  <c r="D189" i="29"/>
  <c r="F189" i="29" s="1"/>
  <c r="G189" i="29" s="1"/>
  <c r="D190" i="25" s="1"/>
  <c r="D187" i="29"/>
  <c r="F187" i="29" s="1"/>
  <c r="G187" i="29" s="1"/>
  <c r="D188" i="25" s="1"/>
  <c r="D186" i="29"/>
  <c r="F186" i="29" s="1"/>
  <c r="G186" i="29" s="1"/>
  <c r="D187" i="25" s="1"/>
  <c r="D185" i="29"/>
  <c r="F185" i="29" s="1"/>
  <c r="G185" i="29" s="1"/>
  <c r="D186" i="25" s="1"/>
  <c r="D184" i="29"/>
  <c r="F184" i="29" s="1"/>
  <c r="G184" i="29" s="1"/>
  <c r="D185" i="25" s="1"/>
  <c r="D183" i="29"/>
  <c r="F183" i="29" s="1"/>
  <c r="G183" i="29" s="1"/>
  <c r="D184" i="25" s="1"/>
  <c r="D182" i="29"/>
  <c r="F182" i="29" s="1"/>
  <c r="G182" i="29" s="1"/>
  <c r="D183" i="25" s="1"/>
  <c r="D181" i="29"/>
  <c r="F181" i="29" s="1"/>
  <c r="G181" i="29" s="1"/>
  <c r="D182" i="25" s="1"/>
  <c r="F180" i="29"/>
  <c r="G180" i="29" s="1"/>
  <c r="D181" i="25" s="1"/>
  <c r="D180" i="29"/>
  <c r="D179" i="29"/>
  <c r="F179" i="29" s="1"/>
  <c r="G179" i="29" s="1"/>
  <c r="D180" i="25" s="1"/>
  <c r="D178" i="29"/>
  <c r="F178" i="29" s="1"/>
  <c r="G178" i="29" s="1"/>
  <c r="D179" i="25" s="1"/>
  <c r="D177" i="29"/>
  <c r="F177" i="29" s="1"/>
  <c r="G177" i="29" s="1"/>
  <c r="D178" i="25" s="1"/>
  <c r="F175" i="29"/>
  <c r="G175" i="29" s="1"/>
  <c r="D176" i="25" s="1"/>
  <c r="D175" i="29"/>
  <c r="D174" i="29"/>
  <c r="F174" i="29" s="1"/>
  <c r="G174" i="29" s="1"/>
  <c r="D175" i="25" s="1"/>
  <c r="D173" i="29"/>
  <c r="F173" i="29" s="1"/>
  <c r="G173" i="29" s="1"/>
  <c r="D174" i="25" s="1"/>
  <c r="D172" i="29"/>
  <c r="F172" i="29" s="1"/>
  <c r="G172" i="29" s="1"/>
  <c r="D173" i="25" s="1"/>
  <c r="D171" i="29"/>
  <c r="F171" i="29" s="1"/>
  <c r="G171" i="29" s="1"/>
  <c r="D172" i="25" s="1"/>
  <c r="D170" i="29"/>
  <c r="F170" i="29" s="1"/>
  <c r="G170" i="29" s="1"/>
  <c r="D171" i="25" s="1"/>
  <c r="D169" i="29"/>
  <c r="F169" i="29" s="1"/>
  <c r="G169" i="29" s="1"/>
  <c r="D170" i="25" s="1"/>
  <c r="D168" i="29"/>
  <c r="F168" i="29" s="1"/>
  <c r="G168" i="29" s="1"/>
  <c r="D169" i="25" s="1"/>
  <c r="D167" i="29"/>
  <c r="F167" i="29" s="1"/>
  <c r="G167" i="29" s="1"/>
  <c r="D168" i="25" s="1"/>
  <c r="D166" i="29"/>
  <c r="F166" i="29" s="1"/>
  <c r="G166" i="29" s="1"/>
  <c r="D167" i="25" s="1"/>
  <c r="D165" i="29"/>
  <c r="F165" i="29" s="1"/>
  <c r="G165" i="29" s="1"/>
  <c r="D166" i="25" s="1"/>
  <c r="D164" i="29"/>
  <c r="F164" i="29" s="1"/>
  <c r="G164" i="29" s="1"/>
  <c r="D165" i="25" s="1"/>
  <c r="D163" i="29"/>
  <c r="F163" i="29" s="1"/>
  <c r="G163" i="29" s="1"/>
  <c r="D164" i="25" s="1"/>
  <c r="D162" i="29"/>
  <c r="F162" i="29" s="1"/>
  <c r="G162" i="29" s="1"/>
  <c r="D163" i="25" s="1"/>
  <c r="D161" i="29"/>
  <c r="F161" i="29" s="1"/>
  <c r="G161" i="29" s="1"/>
  <c r="D162" i="25" s="1"/>
  <c r="D160" i="29"/>
  <c r="F160" i="29" s="1"/>
  <c r="G160" i="29" s="1"/>
  <c r="D161" i="25" s="1"/>
  <c r="F159" i="29"/>
  <c r="G159" i="29" s="1"/>
  <c r="D160" i="25" s="1"/>
  <c r="D159" i="29"/>
  <c r="D158" i="29"/>
  <c r="F158" i="29" s="1"/>
  <c r="G158" i="29" s="1"/>
  <c r="D159" i="25" s="1"/>
  <c r="D157" i="29"/>
  <c r="F157" i="29" s="1"/>
  <c r="G157" i="29" s="1"/>
  <c r="D158" i="25" s="1"/>
  <c r="D156" i="29"/>
  <c r="F156" i="29" s="1"/>
  <c r="G156" i="29" s="1"/>
  <c r="D157" i="25" s="1"/>
  <c r="D155" i="29"/>
  <c r="F155" i="29" s="1"/>
  <c r="G155" i="29" s="1"/>
  <c r="D156" i="25" s="1"/>
  <c r="D153" i="29"/>
  <c r="F153" i="29" s="1"/>
  <c r="G153" i="29" s="1"/>
  <c r="D154" i="25" s="1"/>
  <c r="D152" i="29"/>
  <c r="F152" i="29" s="1"/>
  <c r="G152" i="29" s="1"/>
  <c r="D153" i="25" s="1"/>
  <c r="D151" i="29"/>
  <c r="F151" i="29" s="1"/>
  <c r="G151" i="29" s="1"/>
  <c r="D152" i="25" s="1"/>
  <c r="F150" i="29"/>
  <c r="G150" i="29" s="1"/>
  <c r="D151" i="25" s="1"/>
  <c r="D150" i="29"/>
  <c r="D149" i="29"/>
  <c r="F149" i="29" s="1"/>
  <c r="G149" i="29" s="1"/>
  <c r="D150" i="25" s="1"/>
  <c r="D148" i="29"/>
  <c r="F148" i="29" s="1"/>
  <c r="G148" i="29" s="1"/>
  <c r="D149" i="25" s="1"/>
  <c r="D147" i="29"/>
  <c r="F147" i="29" s="1"/>
  <c r="G147" i="29" s="1"/>
  <c r="D148" i="25" s="1"/>
  <c r="F146" i="29"/>
  <c r="G146" i="29" s="1"/>
  <c r="D147" i="25" s="1"/>
  <c r="D146" i="29"/>
  <c r="D145" i="29"/>
  <c r="F145" i="29" s="1"/>
  <c r="G145" i="29" s="1"/>
  <c r="D146" i="25" s="1"/>
  <c r="D144" i="29"/>
  <c r="F144" i="29" s="1"/>
  <c r="G144" i="29" s="1"/>
  <c r="D145" i="25" s="1"/>
  <c r="D143" i="29"/>
  <c r="F143" i="29" s="1"/>
  <c r="G143" i="29" s="1"/>
  <c r="D144" i="25" s="1"/>
  <c r="F142" i="29"/>
  <c r="G142" i="29" s="1"/>
  <c r="D143" i="25" s="1"/>
  <c r="D142" i="29"/>
  <c r="D141" i="29"/>
  <c r="F141" i="29" s="1"/>
  <c r="G141" i="29" s="1"/>
  <c r="D142" i="25" s="1"/>
  <c r="D140" i="29"/>
  <c r="F140" i="29" s="1"/>
  <c r="G140" i="29" s="1"/>
  <c r="D141" i="25" s="1"/>
  <c r="D139" i="29"/>
  <c r="F139" i="29" s="1"/>
  <c r="G139" i="29" s="1"/>
  <c r="D140" i="25" s="1"/>
  <c r="D138" i="29"/>
  <c r="F138" i="29" s="1"/>
  <c r="G138" i="29" s="1"/>
  <c r="D139" i="25" s="1"/>
  <c r="D137" i="29"/>
  <c r="F137" i="29" s="1"/>
  <c r="G137" i="29" s="1"/>
  <c r="D138" i="25" s="1"/>
  <c r="D136" i="29"/>
  <c r="F136" i="29" s="1"/>
  <c r="G136" i="29" s="1"/>
  <c r="D137" i="25" s="1"/>
  <c r="D135" i="29"/>
  <c r="F135" i="29" s="1"/>
  <c r="G135" i="29" s="1"/>
  <c r="D136" i="25" s="1"/>
  <c r="D134" i="29"/>
  <c r="F134" i="29" s="1"/>
  <c r="G134" i="29" s="1"/>
  <c r="D135" i="25" s="1"/>
  <c r="D133" i="29"/>
  <c r="F133" i="29" s="1"/>
  <c r="G133" i="29" s="1"/>
  <c r="D134" i="25" s="1"/>
  <c r="D132" i="29"/>
  <c r="F132" i="29" s="1"/>
  <c r="G132" i="29" s="1"/>
  <c r="D133" i="25" s="1"/>
  <c r="D131" i="29"/>
  <c r="F131" i="29" s="1"/>
  <c r="G131" i="29" s="1"/>
  <c r="D132" i="25" s="1"/>
  <c r="F130" i="29"/>
  <c r="G130" i="29" s="1"/>
  <c r="D131" i="25" s="1"/>
  <c r="D130" i="29"/>
  <c r="D129" i="29"/>
  <c r="F129" i="29" s="1"/>
  <c r="G129" i="29" s="1"/>
  <c r="D130" i="25" s="1"/>
  <c r="D127" i="29"/>
  <c r="F127" i="29" s="1"/>
  <c r="G127" i="29" s="1"/>
  <c r="D128" i="25" s="1"/>
  <c r="D126" i="29"/>
  <c r="F126" i="29" s="1"/>
  <c r="G126" i="29" s="1"/>
  <c r="D127" i="25" s="1"/>
  <c r="F125" i="29"/>
  <c r="G125" i="29" s="1"/>
  <c r="D126" i="25" s="1"/>
  <c r="D125" i="29"/>
  <c r="D124" i="29"/>
  <c r="F124" i="29" s="1"/>
  <c r="G124" i="29" s="1"/>
  <c r="D125" i="25" s="1"/>
  <c r="D123" i="29"/>
  <c r="F123" i="29" s="1"/>
  <c r="G123" i="29" s="1"/>
  <c r="D124" i="25" s="1"/>
  <c r="D122" i="29"/>
  <c r="F122" i="29" s="1"/>
  <c r="G122" i="29" s="1"/>
  <c r="D123" i="25" s="1"/>
  <c r="D121" i="29"/>
  <c r="F121" i="29" s="1"/>
  <c r="G121" i="29" s="1"/>
  <c r="D122" i="25" s="1"/>
  <c r="D120" i="29"/>
  <c r="F120" i="29" s="1"/>
  <c r="G120" i="29" s="1"/>
  <c r="D121" i="25" s="1"/>
  <c r="D119" i="29"/>
  <c r="F119" i="29" s="1"/>
  <c r="G119" i="29" s="1"/>
  <c r="D120" i="25" s="1"/>
  <c r="D118" i="29"/>
  <c r="F118" i="29" s="1"/>
  <c r="G118" i="29" s="1"/>
  <c r="D119" i="25" s="1"/>
  <c r="D117" i="29"/>
  <c r="F117" i="29" s="1"/>
  <c r="G117" i="29" s="1"/>
  <c r="D118" i="25" s="1"/>
  <c r="D116" i="29"/>
  <c r="F116" i="29" s="1"/>
  <c r="G116" i="29" s="1"/>
  <c r="D117" i="25" s="1"/>
  <c r="D115" i="29"/>
  <c r="F115" i="29" s="1"/>
  <c r="G115" i="29" s="1"/>
  <c r="D116" i="25" s="1"/>
  <c r="D113" i="29"/>
  <c r="F113" i="29" s="1"/>
  <c r="G113" i="29" s="1"/>
  <c r="D114" i="25" s="1"/>
  <c r="F112" i="29"/>
  <c r="G112" i="29" s="1"/>
  <c r="D113" i="25" s="1"/>
  <c r="D112" i="29"/>
  <c r="D111" i="29"/>
  <c r="F111" i="29" s="1"/>
  <c r="G111" i="29" s="1"/>
  <c r="D112" i="25" s="1"/>
  <c r="D110" i="29"/>
  <c r="F110" i="29" s="1"/>
  <c r="G110" i="29" s="1"/>
  <c r="D111" i="25" s="1"/>
  <c r="D109" i="29"/>
  <c r="F109" i="29" s="1"/>
  <c r="G109" i="29" s="1"/>
  <c r="D110" i="25" s="1"/>
  <c r="F108" i="29"/>
  <c r="G108" i="29" s="1"/>
  <c r="D109" i="25" s="1"/>
  <c r="D108" i="29"/>
  <c r="D107" i="29"/>
  <c r="F107" i="29" s="1"/>
  <c r="G107" i="29" s="1"/>
  <c r="D108" i="25" s="1"/>
  <c r="D106" i="29"/>
  <c r="F106" i="29" s="1"/>
  <c r="G106" i="29" s="1"/>
  <c r="D107" i="25" s="1"/>
  <c r="D105" i="29"/>
  <c r="F105" i="29" s="1"/>
  <c r="G105" i="29" s="1"/>
  <c r="D106" i="25" s="1"/>
  <c r="D104" i="29"/>
  <c r="F104" i="29" s="1"/>
  <c r="G104" i="29" s="1"/>
  <c r="D105" i="25" s="1"/>
  <c r="D103" i="29"/>
  <c r="F103" i="29" s="1"/>
  <c r="G103" i="29" s="1"/>
  <c r="D104" i="25" s="1"/>
  <c r="D102" i="29"/>
  <c r="F102" i="29" s="1"/>
  <c r="G102" i="29" s="1"/>
  <c r="D103" i="25" s="1"/>
  <c r="D101" i="29"/>
  <c r="F101" i="29" s="1"/>
  <c r="G101" i="29" s="1"/>
  <c r="D102" i="25" s="1"/>
  <c r="D100" i="29"/>
  <c r="F100" i="29" s="1"/>
  <c r="G100" i="29" s="1"/>
  <c r="D101" i="25" s="1"/>
  <c r="D99" i="29"/>
  <c r="F99" i="29" s="1"/>
  <c r="G99" i="29" s="1"/>
  <c r="D100" i="25" s="1"/>
  <c r="D98" i="29"/>
  <c r="F98" i="29" s="1"/>
  <c r="G98" i="29" s="1"/>
  <c r="D99" i="25" s="1"/>
  <c r="D97" i="29"/>
  <c r="F97" i="29" s="1"/>
  <c r="G97" i="29" s="1"/>
  <c r="D98" i="25" s="1"/>
  <c r="F96" i="29"/>
  <c r="G96" i="29" s="1"/>
  <c r="D97" i="25" s="1"/>
  <c r="D96" i="29"/>
  <c r="D95" i="29"/>
  <c r="F95" i="29" s="1"/>
  <c r="G95" i="29" s="1"/>
  <c r="D96" i="25" s="1"/>
  <c r="D94" i="29"/>
  <c r="F94" i="29" s="1"/>
  <c r="G94" i="29" s="1"/>
  <c r="D95" i="25" s="1"/>
  <c r="D93" i="29"/>
  <c r="F93" i="29" s="1"/>
  <c r="G93" i="29" s="1"/>
  <c r="D94" i="25" s="1"/>
  <c r="F92" i="29"/>
  <c r="G92" i="29" s="1"/>
  <c r="D93" i="25" s="1"/>
  <c r="D92" i="29"/>
  <c r="D90" i="29"/>
  <c r="F90" i="29" s="1"/>
  <c r="G90" i="29" s="1"/>
  <c r="D91" i="25" s="1"/>
  <c r="D89" i="29"/>
  <c r="F89" i="29" s="1"/>
  <c r="G89" i="29" s="1"/>
  <c r="D90" i="25" s="1"/>
  <c r="D88" i="29"/>
  <c r="F88" i="29" s="1"/>
  <c r="G88" i="29" s="1"/>
  <c r="D89" i="25" s="1"/>
  <c r="D87" i="29"/>
  <c r="F87" i="29" s="1"/>
  <c r="G87" i="29" s="1"/>
  <c r="D88" i="25" s="1"/>
  <c r="D86" i="29"/>
  <c r="F86" i="29" s="1"/>
  <c r="G86" i="29" s="1"/>
  <c r="D87" i="25" s="1"/>
  <c r="D85" i="29"/>
  <c r="F85" i="29" s="1"/>
  <c r="G85" i="29" s="1"/>
  <c r="D86" i="25" s="1"/>
  <c r="D84" i="29"/>
  <c r="F84" i="29" s="1"/>
  <c r="G84" i="29" s="1"/>
  <c r="D85" i="25" s="1"/>
  <c r="D83" i="29"/>
  <c r="F83" i="29" s="1"/>
  <c r="G83" i="29" s="1"/>
  <c r="D84" i="25" s="1"/>
  <c r="D82" i="29"/>
  <c r="F82" i="29" s="1"/>
  <c r="G82" i="29" s="1"/>
  <c r="D83" i="25" s="1"/>
  <c r="D81" i="29"/>
  <c r="F81" i="29" s="1"/>
  <c r="G81" i="29" s="1"/>
  <c r="D82" i="25" s="1"/>
  <c r="D80" i="29"/>
  <c r="F80" i="29" s="1"/>
  <c r="G80" i="29" s="1"/>
  <c r="D81" i="25" s="1"/>
  <c r="F79" i="29"/>
  <c r="G79" i="29" s="1"/>
  <c r="D80" i="25" s="1"/>
  <c r="D79" i="29"/>
  <c r="D78" i="29"/>
  <c r="F78" i="29" s="1"/>
  <c r="G78" i="29" s="1"/>
  <c r="D79" i="25" s="1"/>
  <c r="D77" i="29"/>
  <c r="F77" i="29" s="1"/>
  <c r="G77" i="29" s="1"/>
  <c r="D78" i="25" s="1"/>
  <c r="D76" i="29"/>
  <c r="F76" i="29" s="1"/>
  <c r="G76" i="29" s="1"/>
  <c r="D77" i="25" s="1"/>
  <c r="F75" i="29"/>
  <c r="G75" i="29" s="1"/>
  <c r="D76" i="25" s="1"/>
  <c r="D75" i="29"/>
  <c r="D74" i="29"/>
  <c r="F74" i="29" s="1"/>
  <c r="G74" i="29" s="1"/>
  <c r="D75" i="25" s="1"/>
  <c r="D73" i="29"/>
  <c r="F73" i="29" s="1"/>
  <c r="G73" i="29" s="1"/>
  <c r="D74" i="25" s="1"/>
  <c r="D71" i="29"/>
  <c r="F71" i="29" s="1"/>
  <c r="G71" i="29" s="1"/>
  <c r="D72" i="25" s="1"/>
  <c r="D70" i="29"/>
  <c r="F70" i="29" s="1"/>
  <c r="G70" i="29" s="1"/>
  <c r="D71" i="25" s="1"/>
  <c r="D69" i="29"/>
  <c r="F69" i="29" s="1"/>
  <c r="G69" i="29" s="1"/>
  <c r="D70" i="25" s="1"/>
  <c r="D68" i="29"/>
  <c r="F68" i="29" s="1"/>
  <c r="G68" i="29" s="1"/>
  <c r="D69" i="25" s="1"/>
  <c r="D67" i="29"/>
  <c r="F67" i="29" s="1"/>
  <c r="G67" i="29" s="1"/>
  <c r="D68" i="25" s="1"/>
  <c r="D66" i="29"/>
  <c r="F66" i="29" s="1"/>
  <c r="G66" i="29" s="1"/>
  <c r="D67" i="25" s="1"/>
  <c r="D65" i="29"/>
  <c r="F65" i="29" s="1"/>
  <c r="G65" i="29" s="1"/>
  <c r="D66" i="25" s="1"/>
  <c r="D64" i="29"/>
  <c r="F64" i="29" s="1"/>
  <c r="G64" i="29" s="1"/>
  <c r="D65" i="25" s="1"/>
  <c r="D63" i="29"/>
  <c r="F63" i="29" s="1"/>
  <c r="G63" i="29" s="1"/>
  <c r="D64" i="25" s="1"/>
  <c r="D62" i="29"/>
  <c r="F62" i="29" s="1"/>
  <c r="G62" i="29" s="1"/>
  <c r="D63" i="25" s="1"/>
  <c r="D61" i="29"/>
  <c r="F61" i="29" s="1"/>
  <c r="G61" i="29" s="1"/>
  <c r="D62" i="25" s="1"/>
  <c r="D60" i="29"/>
  <c r="F60" i="29" s="1"/>
  <c r="G60" i="29" s="1"/>
  <c r="D61" i="25" s="1"/>
  <c r="D59" i="29"/>
  <c r="F59" i="29" s="1"/>
  <c r="G59" i="29" s="1"/>
  <c r="D60" i="25" s="1"/>
  <c r="F58" i="29"/>
  <c r="G58" i="29" s="1"/>
  <c r="D59" i="25" s="1"/>
  <c r="D58" i="29"/>
  <c r="D57" i="29"/>
  <c r="F57" i="29" s="1"/>
  <c r="G57" i="29" s="1"/>
  <c r="D58" i="25" s="1"/>
  <c r="D56" i="29"/>
  <c r="F56" i="29" s="1"/>
  <c r="G56" i="29" s="1"/>
  <c r="D57" i="25" s="1"/>
  <c r="D55" i="29"/>
  <c r="F55" i="29" s="1"/>
  <c r="G55" i="29" s="1"/>
  <c r="D56" i="25" s="1"/>
  <c r="D54" i="29"/>
  <c r="F54" i="29" s="1"/>
  <c r="G54" i="29" s="1"/>
  <c r="D55" i="25" s="1"/>
  <c r="D53" i="29"/>
  <c r="F53" i="29" s="1"/>
  <c r="G53" i="29" s="1"/>
  <c r="D54" i="25" s="1"/>
  <c r="D51" i="29"/>
  <c r="F51" i="29" s="1"/>
  <c r="G51" i="29" s="1"/>
  <c r="D52" i="25" s="1"/>
  <c r="D50" i="29"/>
  <c r="F50" i="29" s="1"/>
  <c r="G50" i="29" s="1"/>
  <c r="D51" i="25" s="1"/>
  <c r="F49" i="29"/>
  <c r="G49" i="29" s="1"/>
  <c r="D50" i="25" s="1"/>
  <c r="D49" i="29"/>
  <c r="D48" i="29"/>
  <c r="F48" i="29" s="1"/>
  <c r="G48" i="29" s="1"/>
  <c r="D49" i="25" s="1"/>
  <c r="D47" i="29"/>
  <c r="F47" i="29" s="1"/>
  <c r="G47" i="29" s="1"/>
  <c r="D48" i="25" s="1"/>
  <c r="D46" i="29"/>
  <c r="F46" i="29" s="1"/>
  <c r="G46" i="29" s="1"/>
  <c r="D47" i="25" s="1"/>
  <c r="F45" i="29"/>
  <c r="G45" i="29" s="1"/>
  <c r="D46" i="25" s="1"/>
  <c r="D45" i="29"/>
  <c r="D44" i="29"/>
  <c r="F44" i="29" s="1"/>
  <c r="G44" i="29" s="1"/>
  <c r="D45" i="25" s="1"/>
  <c r="D43" i="29"/>
  <c r="F43" i="29" s="1"/>
  <c r="G43" i="29" s="1"/>
  <c r="D44" i="25" s="1"/>
  <c r="D42" i="29"/>
  <c r="F42" i="29" s="1"/>
  <c r="G42" i="29" s="1"/>
  <c r="D43" i="25" s="1"/>
  <c r="F41" i="29"/>
  <c r="G41" i="29" s="1"/>
  <c r="D42" i="25" s="1"/>
  <c r="D41" i="29"/>
  <c r="D40" i="29"/>
  <c r="F40" i="29" s="1"/>
  <c r="G40" i="29" s="1"/>
  <c r="D41" i="25" s="1"/>
  <c r="D39" i="29"/>
  <c r="F39" i="29" s="1"/>
  <c r="G39" i="29" s="1"/>
  <c r="D40" i="25" s="1"/>
  <c r="D38" i="29"/>
  <c r="F38" i="29" s="1"/>
  <c r="G38" i="29" s="1"/>
  <c r="D39" i="25" s="1"/>
  <c r="D37" i="29"/>
  <c r="F37" i="29" s="1"/>
  <c r="G37" i="29" s="1"/>
  <c r="D38" i="25" s="1"/>
  <c r="D36" i="29"/>
  <c r="F36" i="29" s="1"/>
  <c r="G36" i="29" s="1"/>
  <c r="D37" i="25" s="1"/>
  <c r="D35" i="29"/>
  <c r="F35" i="29" s="1"/>
  <c r="G35" i="29" s="1"/>
  <c r="D36" i="25" s="1"/>
  <c r="D34" i="29"/>
  <c r="F34" i="29" s="1"/>
  <c r="G34" i="29" s="1"/>
  <c r="D35" i="25" s="1"/>
  <c r="D33" i="29"/>
  <c r="F33" i="29" s="1"/>
  <c r="G33" i="29" s="1"/>
  <c r="D34" i="25" s="1"/>
  <c r="D32" i="29"/>
  <c r="F32" i="29" s="1"/>
  <c r="G32" i="29" s="1"/>
  <c r="D33" i="25" s="1"/>
  <c r="D30" i="29"/>
  <c r="F30" i="29" s="1"/>
  <c r="G30" i="29" s="1"/>
  <c r="D31" i="25" s="1"/>
  <c r="D29" i="29"/>
  <c r="F29" i="29" s="1"/>
  <c r="G29" i="29" s="1"/>
  <c r="D30" i="25" s="1"/>
  <c r="F28" i="29"/>
  <c r="G28" i="29" s="1"/>
  <c r="D29" i="25" s="1"/>
  <c r="D28" i="29"/>
  <c r="D27" i="29"/>
  <c r="F27" i="29" s="1"/>
  <c r="G27" i="29" s="1"/>
  <c r="D28" i="25" s="1"/>
  <c r="D26" i="29"/>
  <c r="F26" i="29" s="1"/>
  <c r="G26" i="29" s="1"/>
  <c r="D27" i="25" s="1"/>
  <c r="D25" i="29"/>
  <c r="F25" i="29" s="1"/>
  <c r="G25" i="29" s="1"/>
  <c r="D26" i="25" s="1"/>
  <c r="F24" i="29"/>
  <c r="G24" i="29" s="1"/>
  <c r="D25" i="25" s="1"/>
  <c r="D24" i="29"/>
  <c r="D23" i="29"/>
  <c r="F23" i="29" s="1"/>
  <c r="G23" i="29" s="1"/>
  <c r="D24" i="25" s="1"/>
  <c r="D22" i="29"/>
  <c r="F22" i="29" s="1"/>
  <c r="G22" i="29" s="1"/>
  <c r="D23" i="25" s="1"/>
  <c r="D21" i="29"/>
  <c r="F21" i="29" s="1"/>
  <c r="G21" i="29" s="1"/>
  <c r="D22" i="25" s="1"/>
  <c r="D20" i="29"/>
  <c r="F20" i="29" s="1"/>
  <c r="G20" i="29" s="1"/>
  <c r="D21" i="25" s="1"/>
  <c r="D19" i="29"/>
  <c r="F19" i="29" s="1"/>
  <c r="G19" i="29" s="1"/>
  <c r="D20" i="25" s="1"/>
  <c r="D18" i="29"/>
  <c r="F18" i="29" s="1"/>
  <c r="G18" i="29" s="1"/>
  <c r="D19" i="25" s="1"/>
  <c r="D17" i="29"/>
  <c r="F17" i="29" s="1"/>
  <c r="G17" i="29" s="1"/>
  <c r="D18" i="25" s="1"/>
  <c r="F16" i="29"/>
  <c r="G16" i="29" s="1"/>
  <c r="D17" i="25" s="1"/>
  <c r="D16" i="29"/>
  <c r="D15" i="29"/>
  <c r="F15" i="29" s="1"/>
  <c r="G15" i="29" s="1"/>
  <c r="D16" i="25" s="1"/>
  <c r="D14" i="29"/>
  <c r="F14" i="29" s="1"/>
  <c r="G14" i="29" s="1"/>
  <c r="D15" i="25" s="1"/>
  <c r="D13" i="29"/>
  <c r="E10" i="29"/>
  <c r="D10" i="29"/>
  <c r="F10" i="29" s="1"/>
  <c r="C20" i="25"/>
  <c r="C28" i="25"/>
  <c r="C32" i="25"/>
  <c r="C33" i="25"/>
  <c r="C45" i="25"/>
  <c r="C48" i="25"/>
  <c r="C53" i="25"/>
  <c r="C58" i="25"/>
  <c r="C68" i="25"/>
  <c r="C73" i="25"/>
  <c r="C80" i="25"/>
  <c r="C81" i="25"/>
  <c r="C85" i="25"/>
  <c r="C92" i="25"/>
  <c r="C93" i="25"/>
  <c r="C97" i="25"/>
  <c r="C105" i="25"/>
  <c r="C106" i="25"/>
  <c r="C109" i="25"/>
  <c r="C112" i="25"/>
  <c r="C115" i="25"/>
  <c r="C116" i="25"/>
  <c r="C122" i="25"/>
  <c r="C129" i="25"/>
  <c r="S129" i="25" s="1"/>
  <c r="C130" i="25"/>
  <c r="C133" i="25"/>
  <c r="C136" i="25"/>
  <c r="C146" i="25"/>
  <c r="C155" i="25"/>
  <c r="C157" i="25"/>
  <c r="C160" i="25"/>
  <c r="C166" i="25"/>
  <c r="C170" i="25"/>
  <c r="C174" i="25"/>
  <c r="C176" i="25"/>
  <c r="C177" i="25"/>
  <c r="S177" i="25" s="1"/>
  <c r="C180" i="25"/>
  <c r="C181" i="25"/>
  <c r="C188" i="25"/>
  <c r="C189" i="25"/>
  <c r="C190" i="25"/>
  <c r="C192" i="25"/>
  <c r="C196" i="25"/>
  <c r="C198" i="25"/>
  <c r="C201" i="25"/>
  <c r="C202" i="25"/>
  <c r="C208" i="25"/>
  <c r="C209" i="25"/>
  <c r="C212" i="25"/>
  <c r="S212" i="25" s="1"/>
  <c r="C213" i="25"/>
  <c r="C217" i="25"/>
  <c r="C220" i="25"/>
  <c r="C223" i="25"/>
  <c r="C226" i="25"/>
  <c r="C228" i="25"/>
  <c r="C232" i="25"/>
  <c r="C233" i="25"/>
  <c r="C238" i="25"/>
  <c r="C242" i="25"/>
  <c r="C244" i="25"/>
  <c r="C248" i="25"/>
  <c r="C252" i="25"/>
  <c r="C253" i="25"/>
  <c r="C254" i="25"/>
  <c r="C260" i="25"/>
  <c r="C261" i="25"/>
  <c r="C264" i="25"/>
  <c r="C266" i="25"/>
  <c r="C268" i="25"/>
  <c r="C270" i="25"/>
  <c r="C274" i="25"/>
  <c r="C276" i="25"/>
  <c r="C281" i="25"/>
  <c r="S281" i="25" s="1"/>
  <c r="C286" i="25"/>
  <c r="C290" i="25"/>
  <c r="C292" i="25"/>
  <c r="C293" i="25"/>
  <c r="C296" i="25"/>
  <c r="C297" i="25"/>
  <c r="C300" i="25"/>
  <c r="C304" i="25"/>
  <c r="C306" i="25"/>
  <c r="C312" i="25"/>
  <c r="C314" i="25"/>
  <c r="C316" i="25"/>
  <c r="C318" i="25"/>
  <c r="C321" i="25"/>
  <c r="E321" i="27"/>
  <c r="C333" i="27"/>
  <c r="D320" i="27"/>
  <c r="F320" i="27" s="1"/>
  <c r="G320" i="27" s="1"/>
  <c r="D319" i="27"/>
  <c r="F319" i="27" s="1"/>
  <c r="G319" i="27" s="1"/>
  <c r="C320" i="25" s="1"/>
  <c r="D318" i="27"/>
  <c r="F318" i="27" s="1"/>
  <c r="G318" i="27" s="1"/>
  <c r="C319" i="25" s="1"/>
  <c r="D317" i="27"/>
  <c r="F317" i="27" s="1"/>
  <c r="G317" i="27" s="1"/>
  <c r="D316" i="27"/>
  <c r="F316" i="27" s="1"/>
  <c r="G316" i="27" s="1"/>
  <c r="C317" i="25" s="1"/>
  <c r="D315" i="27"/>
  <c r="F315" i="27" s="1"/>
  <c r="G315" i="27" s="1"/>
  <c r="D314" i="27"/>
  <c r="F314" i="27" s="1"/>
  <c r="G314" i="27" s="1"/>
  <c r="C315" i="25" s="1"/>
  <c r="D313" i="27"/>
  <c r="F313" i="27" s="1"/>
  <c r="G313" i="27" s="1"/>
  <c r="F312" i="27"/>
  <c r="G312" i="27" s="1"/>
  <c r="C313" i="25" s="1"/>
  <c r="D312" i="27"/>
  <c r="D311" i="27"/>
  <c r="F311" i="27" s="1"/>
  <c r="G311" i="27" s="1"/>
  <c r="D310" i="27"/>
  <c r="F310" i="27" s="1"/>
  <c r="G310" i="27" s="1"/>
  <c r="C311" i="25" s="1"/>
  <c r="D309" i="27"/>
  <c r="F309" i="27" s="1"/>
  <c r="G309" i="27" s="1"/>
  <c r="C310" i="25" s="1"/>
  <c r="D308" i="27"/>
  <c r="F308" i="27" s="1"/>
  <c r="G308" i="27" s="1"/>
  <c r="C309" i="25" s="1"/>
  <c r="D307" i="27"/>
  <c r="F307" i="27" s="1"/>
  <c r="G307" i="27" s="1"/>
  <c r="C308" i="25" s="1"/>
  <c r="D306" i="27"/>
  <c r="F306" i="27" s="1"/>
  <c r="G306" i="27" s="1"/>
  <c r="C307" i="25" s="1"/>
  <c r="D305" i="27"/>
  <c r="F305" i="27" s="1"/>
  <c r="G305" i="27" s="1"/>
  <c r="F304" i="27"/>
  <c r="G304" i="27" s="1"/>
  <c r="C305" i="25" s="1"/>
  <c r="D304" i="27"/>
  <c r="D303" i="27"/>
  <c r="F303" i="27" s="1"/>
  <c r="G303" i="27" s="1"/>
  <c r="D302" i="27"/>
  <c r="F302" i="27" s="1"/>
  <c r="G302" i="27" s="1"/>
  <c r="C303" i="25" s="1"/>
  <c r="D301" i="27"/>
  <c r="F301" i="27" s="1"/>
  <c r="G301" i="27" s="1"/>
  <c r="C302" i="25" s="1"/>
  <c r="F300" i="27"/>
  <c r="G300" i="27" s="1"/>
  <c r="C301" i="25" s="1"/>
  <c r="D300" i="27"/>
  <c r="D298" i="27"/>
  <c r="F298" i="27" s="1"/>
  <c r="G298" i="27" s="1"/>
  <c r="C299" i="25" s="1"/>
  <c r="D297" i="27"/>
  <c r="F297" i="27" s="1"/>
  <c r="G297" i="27" s="1"/>
  <c r="C298" i="25" s="1"/>
  <c r="D296" i="27"/>
  <c r="F296" i="27" s="1"/>
  <c r="G296" i="27" s="1"/>
  <c r="D295" i="27"/>
  <c r="F295" i="27" s="1"/>
  <c r="G295" i="27" s="1"/>
  <c r="D294" i="27"/>
  <c r="F294" i="27" s="1"/>
  <c r="G294" i="27" s="1"/>
  <c r="C295" i="25" s="1"/>
  <c r="F293" i="27"/>
  <c r="G293" i="27" s="1"/>
  <c r="C294" i="25" s="1"/>
  <c r="D293" i="27"/>
  <c r="D292" i="27"/>
  <c r="F292" i="27" s="1"/>
  <c r="G292" i="27" s="1"/>
  <c r="D291" i="27"/>
  <c r="F291" i="27" s="1"/>
  <c r="G291" i="27" s="1"/>
  <c r="D290" i="27"/>
  <c r="F290" i="27" s="1"/>
  <c r="G290" i="27" s="1"/>
  <c r="C291" i="25" s="1"/>
  <c r="F289" i="27"/>
  <c r="G289" i="27" s="1"/>
  <c r="D289" i="27"/>
  <c r="D288" i="27"/>
  <c r="F288" i="27" s="1"/>
  <c r="G288" i="27" s="1"/>
  <c r="C289" i="25" s="1"/>
  <c r="D287" i="27"/>
  <c r="F287" i="27" s="1"/>
  <c r="G287" i="27" s="1"/>
  <c r="C288" i="25" s="1"/>
  <c r="D286" i="27"/>
  <c r="F286" i="27" s="1"/>
  <c r="G286" i="27" s="1"/>
  <c r="C287" i="25" s="1"/>
  <c r="F285" i="27"/>
  <c r="G285" i="27" s="1"/>
  <c r="D285" i="27"/>
  <c r="D284" i="27"/>
  <c r="F284" i="27" s="1"/>
  <c r="G284" i="27" s="1"/>
  <c r="C285" i="25" s="1"/>
  <c r="D283" i="27"/>
  <c r="F283" i="27" s="1"/>
  <c r="G283" i="27" s="1"/>
  <c r="C284" i="25" s="1"/>
  <c r="D282" i="27"/>
  <c r="F282" i="27" s="1"/>
  <c r="G282" i="27" s="1"/>
  <c r="C283" i="25" s="1"/>
  <c r="D281" i="27"/>
  <c r="F281" i="27" s="1"/>
  <c r="G281" i="27" s="1"/>
  <c r="C282" i="25" s="1"/>
  <c r="D279" i="27"/>
  <c r="F279" i="27" s="1"/>
  <c r="G279" i="27" s="1"/>
  <c r="C280" i="25" s="1"/>
  <c r="D278" i="27"/>
  <c r="F278" i="27" s="1"/>
  <c r="G278" i="27" s="1"/>
  <c r="C279" i="25" s="1"/>
  <c r="D277" i="27"/>
  <c r="F277" i="27" s="1"/>
  <c r="G277" i="27" s="1"/>
  <c r="C278" i="25" s="1"/>
  <c r="F276" i="27"/>
  <c r="G276" i="27" s="1"/>
  <c r="C277" i="25" s="1"/>
  <c r="D276" i="27"/>
  <c r="D275" i="27"/>
  <c r="F275" i="27" s="1"/>
  <c r="G275" i="27" s="1"/>
  <c r="D274" i="27"/>
  <c r="F274" i="27" s="1"/>
  <c r="G274" i="27" s="1"/>
  <c r="C275" i="25" s="1"/>
  <c r="D273" i="27"/>
  <c r="F273" i="27" s="1"/>
  <c r="G273" i="27" s="1"/>
  <c r="F272" i="27"/>
  <c r="G272" i="27" s="1"/>
  <c r="C273" i="25" s="1"/>
  <c r="D272" i="27"/>
  <c r="D271" i="27"/>
  <c r="F271" i="27" s="1"/>
  <c r="G271" i="27" s="1"/>
  <c r="C272" i="25" s="1"/>
  <c r="D270" i="27"/>
  <c r="F270" i="27" s="1"/>
  <c r="G270" i="27" s="1"/>
  <c r="C271" i="25" s="1"/>
  <c r="D269" i="27"/>
  <c r="F269" i="27" s="1"/>
  <c r="G269" i="27" s="1"/>
  <c r="D268" i="27"/>
  <c r="F268" i="27" s="1"/>
  <c r="G268" i="27" s="1"/>
  <c r="C269" i="25" s="1"/>
  <c r="F267" i="27"/>
  <c r="D266" i="27"/>
  <c r="F266" i="27" s="1"/>
  <c r="G266" i="27" s="1"/>
  <c r="C267" i="25" s="1"/>
  <c r="D265" i="27"/>
  <c r="F265" i="27" s="1"/>
  <c r="G265" i="27" s="1"/>
  <c r="D264" i="27"/>
  <c r="F264" i="27" s="1"/>
  <c r="G264" i="27" s="1"/>
  <c r="C265" i="25" s="1"/>
  <c r="D263" i="27"/>
  <c r="F263" i="27" s="1"/>
  <c r="G263" i="27" s="1"/>
  <c r="D262" i="27"/>
  <c r="F262" i="27" s="1"/>
  <c r="G262" i="27" s="1"/>
  <c r="C263" i="25" s="1"/>
  <c r="D261" i="27"/>
  <c r="F261" i="27" s="1"/>
  <c r="G261" i="27" s="1"/>
  <c r="C262" i="25" s="1"/>
  <c r="D260" i="27"/>
  <c r="F260" i="27" s="1"/>
  <c r="G260" i="27" s="1"/>
  <c r="D259" i="27"/>
  <c r="F259" i="27" s="1"/>
  <c r="G259" i="27" s="1"/>
  <c r="D258" i="27"/>
  <c r="F258" i="27" s="1"/>
  <c r="G258" i="27" s="1"/>
  <c r="C259" i="25" s="1"/>
  <c r="D257" i="27"/>
  <c r="F257" i="27" s="1"/>
  <c r="G257" i="27" s="1"/>
  <c r="C258" i="25" s="1"/>
  <c r="D256" i="27"/>
  <c r="F256" i="27" s="1"/>
  <c r="G256" i="27" s="1"/>
  <c r="C257" i="25" s="1"/>
  <c r="D255" i="27"/>
  <c r="F255" i="27" s="1"/>
  <c r="G255" i="27" s="1"/>
  <c r="C256" i="25" s="1"/>
  <c r="D254" i="27"/>
  <c r="F254" i="27" s="1"/>
  <c r="G254" i="27" s="1"/>
  <c r="C255" i="25" s="1"/>
  <c r="D253" i="27"/>
  <c r="F253" i="27" s="1"/>
  <c r="G253" i="27" s="1"/>
  <c r="D252" i="27"/>
  <c r="F252" i="27" s="1"/>
  <c r="G252" i="27" s="1"/>
  <c r="F251" i="27"/>
  <c r="D250" i="27"/>
  <c r="F250" i="27" s="1"/>
  <c r="G250" i="27" s="1"/>
  <c r="C251" i="25" s="1"/>
  <c r="D249" i="27"/>
  <c r="F249" i="27" s="1"/>
  <c r="G249" i="27" s="1"/>
  <c r="C250" i="25" s="1"/>
  <c r="D248" i="27"/>
  <c r="F248" i="27" s="1"/>
  <c r="G248" i="27" s="1"/>
  <c r="C249" i="25" s="1"/>
  <c r="F247" i="27"/>
  <c r="G247" i="27" s="1"/>
  <c r="D247" i="27"/>
  <c r="D246" i="27"/>
  <c r="F246" i="27" s="1"/>
  <c r="G246" i="27" s="1"/>
  <c r="C247" i="25" s="1"/>
  <c r="D245" i="27"/>
  <c r="F245" i="27" s="1"/>
  <c r="G245" i="27" s="1"/>
  <c r="C246" i="25" s="1"/>
  <c r="D244" i="27"/>
  <c r="F244" i="27" s="1"/>
  <c r="G244" i="27" s="1"/>
  <c r="C245" i="25" s="1"/>
  <c r="D243" i="27"/>
  <c r="F243" i="27" s="1"/>
  <c r="G243" i="27" s="1"/>
  <c r="D242" i="27"/>
  <c r="F242" i="27" s="1"/>
  <c r="G242" i="27" s="1"/>
  <c r="C243" i="25" s="1"/>
  <c r="D241" i="27"/>
  <c r="F241" i="27" s="1"/>
  <c r="G241" i="27" s="1"/>
  <c r="D240" i="27"/>
  <c r="F240" i="27" s="1"/>
  <c r="G240" i="27" s="1"/>
  <c r="C241" i="25" s="1"/>
  <c r="D239" i="27"/>
  <c r="F239" i="27" s="1"/>
  <c r="G239" i="27" s="1"/>
  <c r="C240" i="25" s="1"/>
  <c r="D238" i="27"/>
  <c r="F238" i="27" s="1"/>
  <c r="G238" i="27" s="1"/>
  <c r="C239" i="25" s="1"/>
  <c r="D236" i="27"/>
  <c r="F236" i="27" s="1"/>
  <c r="G236" i="27" s="1"/>
  <c r="C237" i="25" s="1"/>
  <c r="D235" i="27"/>
  <c r="F235" i="27" s="1"/>
  <c r="G235" i="27" s="1"/>
  <c r="C236" i="25" s="1"/>
  <c r="D234" i="27"/>
  <c r="F234" i="27" s="1"/>
  <c r="G234" i="27" s="1"/>
  <c r="C235" i="25" s="1"/>
  <c r="D233" i="27"/>
  <c r="F233" i="27" s="1"/>
  <c r="G233" i="27" s="1"/>
  <c r="C234" i="25" s="1"/>
  <c r="D232" i="27"/>
  <c r="F232" i="27" s="1"/>
  <c r="G232" i="27" s="1"/>
  <c r="D231" i="27"/>
  <c r="F231" i="27" s="1"/>
  <c r="G231" i="27" s="1"/>
  <c r="D230" i="27"/>
  <c r="F230" i="27" s="1"/>
  <c r="G230" i="27" s="1"/>
  <c r="C231" i="25" s="1"/>
  <c r="D229" i="27"/>
  <c r="F229" i="27" s="1"/>
  <c r="G229" i="27" s="1"/>
  <c r="C230" i="25" s="1"/>
  <c r="D228" i="27"/>
  <c r="F228" i="27" s="1"/>
  <c r="G228" i="27" s="1"/>
  <c r="C229" i="25" s="1"/>
  <c r="D227" i="27"/>
  <c r="F227" i="27" s="1"/>
  <c r="G227" i="27" s="1"/>
  <c r="D226" i="27"/>
  <c r="F226" i="27" s="1"/>
  <c r="G226" i="27" s="1"/>
  <c r="C227" i="25" s="1"/>
  <c r="D225" i="27"/>
  <c r="F225" i="27" s="1"/>
  <c r="G225" i="27" s="1"/>
  <c r="D224" i="27"/>
  <c r="F224" i="27" s="1"/>
  <c r="G224" i="27" s="1"/>
  <c r="C225" i="25" s="1"/>
  <c r="D223" i="27"/>
  <c r="F223" i="27" s="1"/>
  <c r="G223" i="27" s="1"/>
  <c r="C224" i="25" s="1"/>
  <c r="D221" i="27"/>
  <c r="F221" i="27" s="1"/>
  <c r="G221" i="27" s="1"/>
  <c r="C222" i="25" s="1"/>
  <c r="D220" i="27"/>
  <c r="F220" i="27" s="1"/>
  <c r="G220" i="27" s="1"/>
  <c r="C221" i="25" s="1"/>
  <c r="D219" i="27"/>
  <c r="F219" i="27" s="1"/>
  <c r="G219" i="27" s="1"/>
  <c r="D218" i="27"/>
  <c r="F218" i="27" s="1"/>
  <c r="G218" i="27" s="1"/>
  <c r="C219" i="25" s="1"/>
  <c r="F217" i="27"/>
  <c r="G217" i="27" s="1"/>
  <c r="C218" i="25" s="1"/>
  <c r="D217" i="27"/>
  <c r="D216" i="27"/>
  <c r="F216" i="27" s="1"/>
  <c r="G216" i="27" s="1"/>
  <c r="D215" i="27"/>
  <c r="F215" i="27" s="1"/>
  <c r="G215" i="27" s="1"/>
  <c r="C216" i="25" s="1"/>
  <c r="D214" i="27"/>
  <c r="F214" i="27" s="1"/>
  <c r="G214" i="27" s="1"/>
  <c r="C215" i="25" s="1"/>
  <c r="D213" i="27"/>
  <c r="F213" i="27" s="1"/>
  <c r="G213" i="27" s="1"/>
  <c r="C214" i="25" s="1"/>
  <c r="D212" i="27"/>
  <c r="F212" i="27" s="1"/>
  <c r="G212" i="27" s="1"/>
  <c r="D210" i="27"/>
  <c r="F210" i="27" s="1"/>
  <c r="G210" i="27" s="1"/>
  <c r="C211" i="25" s="1"/>
  <c r="D209" i="27"/>
  <c r="F209" i="27" s="1"/>
  <c r="G209" i="27" s="1"/>
  <c r="C210" i="25" s="1"/>
  <c r="D208" i="27"/>
  <c r="F208" i="27" s="1"/>
  <c r="G208" i="27" s="1"/>
  <c r="D207" i="27"/>
  <c r="F207" i="27" s="1"/>
  <c r="G207" i="27" s="1"/>
  <c r="D206" i="27"/>
  <c r="F206" i="27" s="1"/>
  <c r="G206" i="27" s="1"/>
  <c r="C207" i="25" s="1"/>
  <c r="F205" i="27"/>
  <c r="G205" i="27" s="1"/>
  <c r="C206" i="25" s="1"/>
  <c r="D205" i="27"/>
  <c r="D204" i="27"/>
  <c r="F204" i="27" s="1"/>
  <c r="G204" i="27" s="1"/>
  <c r="C205" i="25" s="1"/>
  <c r="D203" i="27"/>
  <c r="F203" i="27" s="1"/>
  <c r="G203" i="27" s="1"/>
  <c r="C204" i="25" s="1"/>
  <c r="D202" i="27"/>
  <c r="F202" i="27" s="1"/>
  <c r="G202" i="27" s="1"/>
  <c r="C203" i="25" s="1"/>
  <c r="F201" i="27"/>
  <c r="G201" i="27" s="1"/>
  <c r="D201" i="27"/>
  <c r="D200" i="27"/>
  <c r="F200" i="27" s="1"/>
  <c r="G200" i="27" s="1"/>
  <c r="D199" i="27"/>
  <c r="F199" i="27" s="1"/>
  <c r="G199" i="27" s="1"/>
  <c r="C200" i="25" s="1"/>
  <c r="D198" i="27"/>
  <c r="F198" i="27" s="1"/>
  <c r="G198" i="27" s="1"/>
  <c r="C199" i="25" s="1"/>
  <c r="D197" i="27"/>
  <c r="F197" i="27" s="1"/>
  <c r="G197" i="27" s="1"/>
  <c r="D196" i="27"/>
  <c r="F196" i="27" s="1"/>
  <c r="G196" i="27" s="1"/>
  <c r="C197" i="25" s="1"/>
  <c r="D195" i="27"/>
  <c r="F195" i="27" s="1"/>
  <c r="G195" i="27" s="1"/>
  <c r="D194" i="27"/>
  <c r="F194" i="27" s="1"/>
  <c r="G194" i="27" s="1"/>
  <c r="C195" i="25" s="1"/>
  <c r="D193" i="27"/>
  <c r="F193" i="27" s="1"/>
  <c r="G193" i="27" s="1"/>
  <c r="C194" i="25" s="1"/>
  <c r="D192" i="27"/>
  <c r="F192" i="27" s="1"/>
  <c r="G192" i="27" s="1"/>
  <c r="C193" i="25" s="1"/>
  <c r="D191" i="27"/>
  <c r="F191" i="27" s="1"/>
  <c r="G191" i="27" s="1"/>
  <c r="D190" i="27"/>
  <c r="F190" i="27" s="1"/>
  <c r="G190" i="27" s="1"/>
  <c r="C191" i="25" s="1"/>
  <c r="F189" i="27"/>
  <c r="G189" i="27" s="1"/>
  <c r="D189" i="27"/>
  <c r="D187" i="27"/>
  <c r="F187" i="27" s="1"/>
  <c r="G187" i="27" s="1"/>
  <c r="D186" i="27"/>
  <c r="F186" i="27" s="1"/>
  <c r="G186" i="27" s="1"/>
  <c r="C187" i="25" s="1"/>
  <c r="D185" i="27"/>
  <c r="F185" i="27" s="1"/>
  <c r="G185" i="27" s="1"/>
  <c r="C186" i="25" s="1"/>
  <c r="D184" i="27"/>
  <c r="F184" i="27" s="1"/>
  <c r="G184" i="27" s="1"/>
  <c r="C185" i="25" s="1"/>
  <c r="D183" i="27"/>
  <c r="F183" i="27" s="1"/>
  <c r="G183" i="27" s="1"/>
  <c r="C184" i="25" s="1"/>
  <c r="D182" i="27"/>
  <c r="F182" i="27" s="1"/>
  <c r="G182" i="27" s="1"/>
  <c r="C183" i="25" s="1"/>
  <c r="D181" i="27"/>
  <c r="F181" i="27" s="1"/>
  <c r="G181" i="27" s="1"/>
  <c r="C182" i="25" s="1"/>
  <c r="D180" i="27"/>
  <c r="F180" i="27" s="1"/>
  <c r="G180" i="27" s="1"/>
  <c r="D179" i="27"/>
  <c r="F179" i="27" s="1"/>
  <c r="G179" i="27" s="1"/>
  <c r="D178" i="27"/>
  <c r="F178" i="27" s="1"/>
  <c r="G178" i="27" s="1"/>
  <c r="C179" i="25" s="1"/>
  <c r="D177" i="27"/>
  <c r="F177" i="27" s="1"/>
  <c r="G177" i="27" s="1"/>
  <c r="C178" i="25" s="1"/>
  <c r="D175" i="27"/>
  <c r="F175" i="27" s="1"/>
  <c r="G175" i="27" s="1"/>
  <c r="D174" i="27"/>
  <c r="F174" i="27" s="1"/>
  <c r="G174" i="27" s="1"/>
  <c r="C175" i="25" s="1"/>
  <c r="D173" i="27"/>
  <c r="F173" i="27" s="1"/>
  <c r="G173" i="27" s="1"/>
  <c r="D172" i="27"/>
  <c r="F172" i="27" s="1"/>
  <c r="G172" i="27" s="1"/>
  <c r="C173" i="25" s="1"/>
  <c r="D171" i="27"/>
  <c r="F171" i="27" s="1"/>
  <c r="G171" i="27" s="1"/>
  <c r="C172" i="25" s="1"/>
  <c r="D170" i="27"/>
  <c r="F170" i="27" s="1"/>
  <c r="G170" i="27" s="1"/>
  <c r="C171" i="25" s="1"/>
  <c r="D169" i="27"/>
  <c r="F169" i="27" s="1"/>
  <c r="G169" i="27" s="1"/>
  <c r="D168" i="27"/>
  <c r="F168" i="27" s="1"/>
  <c r="G168" i="27" s="1"/>
  <c r="C169" i="25" s="1"/>
  <c r="D167" i="27"/>
  <c r="F167" i="27" s="1"/>
  <c r="G167" i="27" s="1"/>
  <c r="C168" i="25" s="1"/>
  <c r="F166" i="27"/>
  <c r="G166" i="27" s="1"/>
  <c r="C167" i="25" s="1"/>
  <c r="D166" i="27"/>
  <c r="D165" i="27"/>
  <c r="F165" i="27" s="1"/>
  <c r="G165" i="27" s="1"/>
  <c r="D164" i="27"/>
  <c r="F164" i="27" s="1"/>
  <c r="G164" i="27" s="1"/>
  <c r="C165" i="25" s="1"/>
  <c r="D163" i="27"/>
  <c r="F163" i="27" s="1"/>
  <c r="G163" i="27" s="1"/>
  <c r="C164" i="25" s="1"/>
  <c r="D162" i="27"/>
  <c r="F162" i="27" s="1"/>
  <c r="G162" i="27" s="1"/>
  <c r="C163" i="25" s="1"/>
  <c r="D161" i="27"/>
  <c r="F161" i="27" s="1"/>
  <c r="G161" i="27" s="1"/>
  <c r="C162" i="25" s="1"/>
  <c r="D160" i="27"/>
  <c r="F160" i="27" s="1"/>
  <c r="G160" i="27" s="1"/>
  <c r="C161" i="25" s="1"/>
  <c r="D159" i="27"/>
  <c r="F159" i="27" s="1"/>
  <c r="G159" i="27" s="1"/>
  <c r="D158" i="27"/>
  <c r="F158" i="27" s="1"/>
  <c r="G158" i="27" s="1"/>
  <c r="C159" i="25" s="1"/>
  <c r="D157" i="27"/>
  <c r="F157" i="27" s="1"/>
  <c r="G157" i="27" s="1"/>
  <c r="C158" i="25" s="1"/>
  <c r="D156" i="27"/>
  <c r="F156" i="27" s="1"/>
  <c r="G156" i="27" s="1"/>
  <c r="D155" i="27"/>
  <c r="F155" i="27" s="1"/>
  <c r="G155" i="27" s="1"/>
  <c r="C156" i="25" s="1"/>
  <c r="D153" i="27"/>
  <c r="F153" i="27" s="1"/>
  <c r="G153" i="27" s="1"/>
  <c r="C154" i="25" s="1"/>
  <c r="D152" i="27"/>
  <c r="F152" i="27" s="1"/>
  <c r="G152" i="27" s="1"/>
  <c r="C153" i="25" s="1"/>
  <c r="D151" i="27"/>
  <c r="F151" i="27" s="1"/>
  <c r="G151" i="27" s="1"/>
  <c r="C152" i="25" s="1"/>
  <c r="D150" i="27"/>
  <c r="F150" i="27" s="1"/>
  <c r="G150" i="27" s="1"/>
  <c r="C151" i="25" s="1"/>
  <c r="D149" i="27"/>
  <c r="F149" i="27" s="1"/>
  <c r="G149" i="27" s="1"/>
  <c r="C150" i="25" s="1"/>
  <c r="D148" i="27"/>
  <c r="F148" i="27" s="1"/>
  <c r="G148" i="27" s="1"/>
  <c r="C149" i="25" s="1"/>
  <c r="D147" i="27"/>
  <c r="F147" i="27" s="1"/>
  <c r="G147" i="27" s="1"/>
  <c r="C148" i="25" s="1"/>
  <c r="D146" i="27"/>
  <c r="F146" i="27" s="1"/>
  <c r="G146" i="27" s="1"/>
  <c r="C147" i="25" s="1"/>
  <c r="D145" i="27"/>
  <c r="F145" i="27" s="1"/>
  <c r="G145" i="27" s="1"/>
  <c r="D144" i="27"/>
  <c r="F144" i="27" s="1"/>
  <c r="G144" i="27" s="1"/>
  <c r="C145" i="25" s="1"/>
  <c r="D143" i="27"/>
  <c r="F143" i="27" s="1"/>
  <c r="G143" i="27" s="1"/>
  <c r="C144" i="25" s="1"/>
  <c r="D142" i="27"/>
  <c r="F142" i="27" s="1"/>
  <c r="G142" i="27" s="1"/>
  <c r="C143" i="25" s="1"/>
  <c r="D141" i="27"/>
  <c r="F141" i="27" s="1"/>
  <c r="G141" i="27" s="1"/>
  <c r="C142" i="25" s="1"/>
  <c r="D140" i="27"/>
  <c r="F140" i="27" s="1"/>
  <c r="G140" i="27" s="1"/>
  <c r="C141" i="25" s="1"/>
  <c r="F139" i="27"/>
  <c r="G139" i="27" s="1"/>
  <c r="C140" i="25" s="1"/>
  <c r="D139" i="27"/>
  <c r="D138" i="27"/>
  <c r="F138" i="27" s="1"/>
  <c r="G138" i="27" s="1"/>
  <c r="C139" i="25" s="1"/>
  <c r="D137" i="27"/>
  <c r="F137" i="27" s="1"/>
  <c r="G137" i="27" s="1"/>
  <c r="C138" i="25" s="1"/>
  <c r="D136" i="27"/>
  <c r="F136" i="27" s="1"/>
  <c r="G136" i="27" s="1"/>
  <c r="C137" i="25" s="1"/>
  <c r="D135" i="27"/>
  <c r="F135" i="27" s="1"/>
  <c r="G135" i="27" s="1"/>
  <c r="D134" i="27"/>
  <c r="F134" i="27" s="1"/>
  <c r="G134" i="27" s="1"/>
  <c r="C135" i="25" s="1"/>
  <c r="D133" i="27"/>
  <c r="F133" i="27" s="1"/>
  <c r="G133" i="27" s="1"/>
  <c r="C134" i="25" s="1"/>
  <c r="D132" i="27"/>
  <c r="F132" i="27" s="1"/>
  <c r="G132" i="27" s="1"/>
  <c r="D131" i="27"/>
  <c r="F131" i="27" s="1"/>
  <c r="G131" i="27" s="1"/>
  <c r="C132" i="25" s="1"/>
  <c r="D130" i="27"/>
  <c r="F130" i="27" s="1"/>
  <c r="G130" i="27" s="1"/>
  <c r="C131" i="25" s="1"/>
  <c r="D129" i="27"/>
  <c r="F129" i="27" s="1"/>
  <c r="G129" i="27" s="1"/>
  <c r="D127" i="27"/>
  <c r="F127" i="27" s="1"/>
  <c r="G127" i="27" s="1"/>
  <c r="C128" i="25" s="1"/>
  <c r="F126" i="27"/>
  <c r="G126" i="27" s="1"/>
  <c r="C127" i="25" s="1"/>
  <c r="D126" i="27"/>
  <c r="D125" i="27"/>
  <c r="F125" i="27" s="1"/>
  <c r="G125" i="27" s="1"/>
  <c r="C126" i="25" s="1"/>
  <c r="D124" i="27"/>
  <c r="F124" i="27" s="1"/>
  <c r="G124" i="27" s="1"/>
  <c r="C125" i="25" s="1"/>
  <c r="D123" i="27"/>
  <c r="F123" i="27" s="1"/>
  <c r="G123" i="27" s="1"/>
  <c r="C124" i="25" s="1"/>
  <c r="D122" i="27"/>
  <c r="F122" i="27" s="1"/>
  <c r="G122" i="27" s="1"/>
  <c r="C123" i="25" s="1"/>
  <c r="D121" i="27"/>
  <c r="F121" i="27" s="1"/>
  <c r="G121" i="27" s="1"/>
  <c r="D120" i="27"/>
  <c r="F120" i="27" s="1"/>
  <c r="G120" i="27" s="1"/>
  <c r="C121" i="25" s="1"/>
  <c r="D119" i="27"/>
  <c r="F119" i="27" s="1"/>
  <c r="G119" i="27" s="1"/>
  <c r="C120" i="25" s="1"/>
  <c r="D118" i="27"/>
  <c r="F118" i="27" s="1"/>
  <c r="G118" i="27" s="1"/>
  <c r="C119" i="25" s="1"/>
  <c r="D117" i="27"/>
  <c r="F117" i="27" s="1"/>
  <c r="G117" i="27" s="1"/>
  <c r="C118" i="25" s="1"/>
  <c r="D116" i="27"/>
  <c r="F116" i="27" s="1"/>
  <c r="G116" i="27" s="1"/>
  <c r="C117" i="25" s="1"/>
  <c r="D115" i="27"/>
  <c r="F115" i="27" s="1"/>
  <c r="G115" i="27" s="1"/>
  <c r="D113" i="27"/>
  <c r="F113" i="27" s="1"/>
  <c r="G113" i="27" s="1"/>
  <c r="C114" i="25" s="1"/>
  <c r="D112" i="27"/>
  <c r="F112" i="27" s="1"/>
  <c r="G112" i="27" s="1"/>
  <c r="C113" i="25" s="1"/>
  <c r="D111" i="27"/>
  <c r="F111" i="27" s="1"/>
  <c r="G111" i="27" s="1"/>
  <c r="D110" i="27"/>
  <c r="F110" i="27" s="1"/>
  <c r="G110" i="27" s="1"/>
  <c r="C111" i="25" s="1"/>
  <c r="D109" i="27"/>
  <c r="F109" i="27" s="1"/>
  <c r="G109" i="27" s="1"/>
  <c r="C110" i="25" s="1"/>
  <c r="D108" i="27"/>
  <c r="F108" i="27" s="1"/>
  <c r="G108" i="27" s="1"/>
  <c r="D107" i="27"/>
  <c r="F107" i="27" s="1"/>
  <c r="G107" i="27" s="1"/>
  <c r="C108" i="25" s="1"/>
  <c r="D106" i="27"/>
  <c r="F106" i="27" s="1"/>
  <c r="G106" i="27" s="1"/>
  <c r="C107" i="25" s="1"/>
  <c r="F105" i="27"/>
  <c r="G105" i="27" s="1"/>
  <c r="D105" i="27"/>
  <c r="D104" i="27"/>
  <c r="F104" i="27" s="1"/>
  <c r="G104" i="27" s="1"/>
  <c r="D103" i="27"/>
  <c r="F103" i="27" s="1"/>
  <c r="G103" i="27" s="1"/>
  <c r="C104" i="25" s="1"/>
  <c r="D102" i="27"/>
  <c r="F102" i="27" s="1"/>
  <c r="G102" i="27" s="1"/>
  <c r="C103" i="25" s="1"/>
  <c r="F101" i="27"/>
  <c r="G101" i="27" s="1"/>
  <c r="C102" i="25" s="1"/>
  <c r="D101" i="27"/>
  <c r="D100" i="27"/>
  <c r="F100" i="27" s="1"/>
  <c r="G100" i="27" s="1"/>
  <c r="C101" i="25" s="1"/>
  <c r="D99" i="27"/>
  <c r="F99" i="27" s="1"/>
  <c r="G99" i="27" s="1"/>
  <c r="C100" i="25" s="1"/>
  <c r="D98" i="27"/>
  <c r="F98" i="27" s="1"/>
  <c r="G98" i="27" s="1"/>
  <c r="C99" i="25" s="1"/>
  <c r="D97" i="27"/>
  <c r="F97" i="27" s="1"/>
  <c r="G97" i="27" s="1"/>
  <c r="C98" i="25" s="1"/>
  <c r="D96" i="27"/>
  <c r="F96" i="27" s="1"/>
  <c r="G96" i="27" s="1"/>
  <c r="D95" i="27"/>
  <c r="F95" i="27" s="1"/>
  <c r="G95" i="27" s="1"/>
  <c r="C96" i="25" s="1"/>
  <c r="D94" i="27"/>
  <c r="F94" i="27" s="1"/>
  <c r="G94" i="27" s="1"/>
  <c r="C95" i="25" s="1"/>
  <c r="F93" i="27"/>
  <c r="G93" i="27" s="1"/>
  <c r="C94" i="25" s="1"/>
  <c r="D93" i="27"/>
  <c r="D92" i="27"/>
  <c r="F92" i="27" s="1"/>
  <c r="G92" i="27" s="1"/>
  <c r="D90" i="27"/>
  <c r="F90" i="27" s="1"/>
  <c r="G90" i="27" s="1"/>
  <c r="C91" i="25" s="1"/>
  <c r="D89" i="27"/>
  <c r="F89" i="27" s="1"/>
  <c r="G89" i="27" s="1"/>
  <c r="C90" i="25" s="1"/>
  <c r="D88" i="27"/>
  <c r="F88" i="27" s="1"/>
  <c r="G88" i="27" s="1"/>
  <c r="C89" i="25" s="1"/>
  <c r="D87" i="27"/>
  <c r="F87" i="27" s="1"/>
  <c r="G87" i="27" s="1"/>
  <c r="C88" i="25" s="1"/>
  <c r="D86" i="27"/>
  <c r="F86" i="27" s="1"/>
  <c r="G86" i="27" s="1"/>
  <c r="C87" i="25" s="1"/>
  <c r="D85" i="27"/>
  <c r="F85" i="27" s="1"/>
  <c r="G85" i="27" s="1"/>
  <c r="C86" i="25" s="1"/>
  <c r="F84" i="27"/>
  <c r="G84" i="27" s="1"/>
  <c r="D84" i="27"/>
  <c r="D83" i="27"/>
  <c r="F83" i="27" s="1"/>
  <c r="G83" i="27" s="1"/>
  <c r="C84" i="25" s="1"/>
  <c r="D82" i="27"/>
  <c r="F82" i="27" s="1"/>
  <c r="G82" i="27" s="1"/>
  <c r="C83" i="25" s="1"/>
  <c r="D81" i="27"/>
  <c r="F81" i="27" s="1"/>
  <c r="G81" i="27" s="1"/>
  <c r="C82" i="25" s="1"/>
  <c r="D80" i="27"/>
  <c r="F80" i="27" s="1"/>
  <c r="G80" i="27" s="1"/>
  <c r="D79" i="27"/>
  <c r="F79" i="27" s="1"/>
  <c r="G79" i="27" s="1"/>
  <c r="D78" i="27"/>
  <c r="F78" i="27" s="1"/>
  <c r="G78" i="27" s="1"/>
  <c r="C79" i="25" s="1"/>
  <c r="D77" i="27"/>
  <c r="F77" i="27" s="1"/>
  <c r="G77" i="27" s="1"/>
  <c r="C78" i="25" s="1"/>
  <c r="D76" i="27"/>
  <c r="F76" i="27" s="1"/>
  <c r="G76" i="27" s="1"/>
  <c r="C77" i="25" s="1"/>
  <c r="D75" i="27"/>
  <c r="F75" i="27" s="1"/>
  <c r="G75" i="27" s="1"/>
  <c r="C76" i="25" s="1"/>
  <c r="D74" i="27"/>
  <c r="F74" i="27" s="1"/>
  <c r="G74" i="27" s="1"/>
  <c r="C75" i="25" s="1"/>
  <c r="D73" i="27"/>
  <c r="F73" i="27" s="1"/>
  <c r="G73" i="27" s="1"/>
  <c r="C74" i="25" s="1"/>
  <c r="F71" i="27"/>
  <c r="G71" i="27" s="1"/>
  <c r="C72" i="25" s="1"/>
  <c r="D71" i="27"/>
  <c r="D70" i="27"/>
  <c r="F70" i="27" s="1"/>
  <c r="G70" i="27" s="1"/>
  <c r="C71" i="25" s="1"/>
  <c r="D69" i="27"/>
  <c r="F69" i="27" s="1"/>
  <c r="G69" i="27" s="1"/>
  <c r="C70" i="25" s="1"/>
  <c r="D68" i="27"/>
  <c r="F68" i="27" s="1"/>
  <c r="G68" i="27" s="1"/>
  <c r="C69" i="25" s="1"/>
  <c r="F67" i="27"/>
  <c r="G67" i="27" s="1"/>
  <c r="D67" i="27"/>
  <c r="D66" i="27"/>
  <c r="F66" i="27" s="1"/>
  <c r="G66" i="27" s="1"/>
  <c r="C67" i="25" s="1"/>
  <c r="D65" i="27"/>
  <c r="F65" i="27" s="1"/>
  <c r="G65" i="27" s="1"/>
  <c r="C66" i="25" s="1"/>
  <c r="D64" i="27"/>
  <c r="F64" i="27" s="1"/>
  <c r="G64" i="27" s="1"/>
  <c r="C65" i="25" s="1"/>
  <c r="D63" i="27"/>
  <c r="F63" i="27" s="1"/>
  <c r="G63" i="27" s="1"/>
  <c r="C64" i="25" s="1"/>
  <c r="D62" i="27"/>
  <c r="F62" i="27" s="1"/>
  <c r="G62" i="27" s="1"/>
  <c r="C63" i="25" s="1"/>
  <c r="D61" i="27"/>
  <c r="F61" i="27" s="1"/>
  <c r="G61" i="27" s="1"/>
  <c r="C62" i="25" s="1"/>
  <c r="D60" i="27"/>
  <c r="F60" i="27" s="1"/>
  <c r="G60" i="27" s="1"/>
  <c r="C61" i="25" s="1"/>
  <c r="D59" i="27"/>
  <c r="F59" i="27" s="1"/>
  <c r="G59" i="27" s="1"/>
  <c r="C60" i="25" s="1"/>
  <c r="D58" i="27"/>
  <c r="F58" i="27" s="1"/>
  <c r="G58" i="27" s="1"/>
  <c r="C59" i="25" s="1"/>
  <c r="D57" i="27"/>
  <c r="F57" i="27" s="1"/>
  <c r="G57" i="27" s="1"/>
  <c r="D56" i="27"/>
  <c r="F56" i="27" s="1"/>
  <c r="G56" i="27" s="1"/>
  <c r="C57" i="25" s="1"/>
  <c r="D55" i="27"/>
  <c r="F55" i="27" s="1"/>
  <c r="G55" i="27" s="1"/>
  <c r="C56" i="25" s="1"/>
  <c r="D54" i="27"/>
  <c r="F54" i="27" s="1"/>
  <c r="G54" i="27" s="1"/>
  <c r="C55" i="25" s="1"/>
  <c r="D53" i="27"/>
  <c r="F53" i="27" s="1"/>
  <c r="G53" i="27" s="1"/>
  <c r="C54" i="25" s="1"/>
  <c r="D51" i="27"/>
  <c r="F51" i="27" s="1"/>
  <c r="G51" i="27" s="1"/>
  <c r="C52" i="25" s="1"/>
  <c r="C321" i="27"/>
  <c r="D50" i="27"/>
  <c r="F50" i="27" s="1"/>
  <c r="G50" i="27" s="1"/>
  <c r="C51" i="25" s="1"/>
  <c r="D49" i="27"/>
  <c r="F49" i="27" s="1"/>
  <c r="G49" i="27" s="1"/>
  <c r="C50" i="25" s="1"/>
  <c r="D48" i="27"/>
  <c r="F48" i="27" s="1"/>
  <c r="G48" i="27" s="1"/>
  <c r="C49" i="25" s="1"/>
  <c r="D47" i="27"/>
  <c r="F47" i="27" s="1"/>
  <c r="G47" i="27" s="1"/>
  <c r="D46" i="27"/>
  <c r="F46" i="27" s="1"/>
  <c r="G46" i="27" s="1"/>
  <c r="C47" i="25" s="1"/>
  <c r="F45" i="27"/>
  <c r="G45" i="27" s="1"/>
  <c r="C46" i="25" s="1"/>
  <c r="D45" i="27"/>
  <c r="D44" i="27"/>
  <c r="F44" i="27" s="1"/>
  <c r="G44" i="27" s="1"/>
  <c r="D43" i="27"/>
  <c r="F43" i="27" s="1"/>
  <c r="G43" i="27" s="1"/>
  <c r="C44" i="25" s="1"/>
  <c r="D42" i="27"/>
  <c r="F42" i="27" s="1"/>
  <c r="G42" i="27" s="1"/>
  <c r="C43" i="25" s="1"/>
  <c r="F41" i="27"/>
  <c r="G41" i="27" s="1"/>
  <c r="C42" i="25" s="1"/>
  <c r="D41" i="27"/>
  <c r="D40" i="27"/>
  <c r="F40" i="27" s="1"/>
  <c r="G40" i="27" s="1"/>
  <c r="C41" i="25" s="1"/>
  <c r="D39" i="27"/>
  <c r="F39" i="27" s="1"/>
  <c r="G39" i="27" s="1"/>
  <c r="C40" i="25" s="1"/>
  <c r="D38" i="27"/>
  <c r="F38" i="27" s="1"/>
  <c r="G38" i="27" s="1"/>
  <c r="C39" i="25" s="1"/>
  <c r="D37" i="27"/>
  <c r="F37" i="27" s="1"/>
  <c r="G37" i="27" s="1"/>
  <c r="C38" i="25" s="1"/>
  <c r="D36" i="27"/>
  <c r="F36" i="27" s="1"/>
  <c r="G36" i="27" s="1"/>
  <c r="C37" i="25" s="1"/>
  <c r="D35" i="27"/>
  <c r="F35" i="27" s="1"/>
  <c r="G35" i="27" s="1"/>
  <c r="C36" i="25" s="1"/>
  <c r="D34" i="27"/>
  <c r="F34" i="27" s="1"/>
  <c r="G34" i="27" s="1"/>
  <c r="C35" i="25" s="1"/>
  <c r="D33" i="27"/>
  <c r="F33" i="27" s="1"/>
  <c r="G33" i="27" s="1"/>
  <c r="C34" i="25" s="1"/>
  <c r="D32" i="27"/>
  <c r="F32" i="27" s="1"/>
  <c r="G32" i="27" s="1"/>
  <c r="D30" i="27"/>
  <c r="F30" i="27" s="1"/>
  <c r="G30" i="27" s="1"/>
  <c r="C31" i="25" s="1"/>
  <c r="D29" i="27"/>
  <c r="F29" i="27" s="1"/>
  <c r="G29" i="27" s="1"/>
  <c r="C30" i="25" s="1"/>
  <c r="D28" i="27"/>
  <c r="F28" i="27" s="1"/>
  <c r="G28" i="27" s="1"/>
  <c r="C29" i="25" s="1"/>
  <c r="D27" i="27"/>
  <c r="F27" i="27" s="1"/>
  <c r="G27" i="27" s="1"/>
  <c r="D26" i="27"/>
  <c r="F26" i="27" s="1"/>
  <c r="G26" i="27" s="1"/>
  <c r="C27" i="25" s="1"/>
  <c r="D25" i="27"/>
  <c r="F25" i="27" s="1"/>
  <c r="G25" i="27" s="1"/>
  <c r="C26" i="25" s="1"/>
  <c r="F24" i="27"/>
  <c r="G24" i="27" s="1"/>
  <c r="C25" i="25" s="1"/>
  <c r="D24" i="27"/>
  <c r="D23" i="27"/>
  <c r="F23" i="27" s="1"/>
  <c r="G23" i="27" s="1"/>
  <c r="C24" i="25" s="1"/>
  <c r="D22" i="27"/>
  <c r="F22" i="27" s="1"/>
  <c r="G22" i="27" s="1"/>
  <c r="C23" i="25" s="1"/>
  <c r="D21" i="27"/>
  <c r="F21" i="27" s="1"/>
  <c r="G21" i="27" s="1"/>
  <c r="C22" i="25" s="1"/>
  <c r="D20" i="27"/>
  <c r="F20" i="27" s="1"/>
  <c r="G20" i="27" s="1"/>
  <c r="C21" i="25" s="1"/>
  <c r="D19" i="27"/>
  <c r="F19" i="27" s="1"/>
  <c r="G19" i="27" s="1"/>
  <c r="D18" i="27"/>
  <c r="F18" i="27" s="1"/>
  <c r="G18" i="27" s="1"/>
  <c r="C19" i="25" s="1"/>
  <c r="D17" i="27"/>
  <c r="F17" i="27" s="1"/>
  <c r="G17" i="27" s="1"/>
  <c r="C18" i="25" s="1"/>
  <c r="F16" i="27"/>
  <c r="G16" i="27" s="1"/>
  <c r="C17" i="25" s="1"/>
  <c r="D16" i="27"/>
  <c r="D15" i="27"/>
  <c r="F15" i="27" s="1"/>
  <c r="G15" i="27" s="1"/>
  <c r="C16" i="25" s="1"/>
  <c r="D14" i="27"/>
  <c r="F14" i="27" s="1"/>
  <c r="G14" i="27" s="1"/>
  <c r="C15" i="25" s="1"/>
  <c r="D13" i="27"/>
  <c r="E32" i="25"/>
  <c r="E53" i="25"/>
  <c r="E73" i="25"/>
  <c r="E92" i="25"/>
  <c r="E115" i="25"/>
  <c r="E129" i="25"/>
  <c r="E155" i="25"/>
  <c r="E177" i="25"/>
  <c r="E189" i="25"/>
  <c r="E212" i="25"/>
  <c r="E223" i="25"/>
  <c r="E238" i="25"/>
  <c r="E252" i="25"/>
  <c r="E268" i="25"/>
  <c r="S268" i="25" s="1"/>
  <c r="E281" i="25"/>
  <c r="E300" i="25"/>
  <c r="C330" i="10"/>
  <c r="C51" i="10"/>
  <c r="C171" i="10"/>
  <c r="C262" i="10"/>
  <c r="O322" i="25" l="1"/>
  <c r="S238" i="25"/>
  <c r="S53" i="25"/>
  <c r="S73" i="25"/>
  <c r="S92" i="25"/>
  <c r="F10" i="34"/>
  <c r="E10" i="34"/>
  <c r="S252" i="25"/>
  <c r="S189" i="25"/>
  <c r="S32" i="25"/>
  <c r="S300" i="25"/>
  <c r="S223" i="25"/>
  <c r="S155" i="25"/>
  <c r="S115" i="25"/>
  <c r="B338" i="32"/>
  <c r="D321" i="33"/>
  <c r="B338" i="33"/>
  <c r="B338" i="34"/>
  <c r="B338" i="35"/>
  <c r="D321" i="35"/>
  <c r="D321" i="36"/>
  <c r="F10" i="36"/>
  <c r="E10" i="36"/>
  <c r="E321" i="36"/>
  <c r="F13" i="36"/>
  <c r="F321" i="36" s="1"/>
  <c r="G145" i="35"/>
  <c r="Q146" i="25" s="1"/>
  <c r="G148" i="35"/>
  <c r="Q149" i="25" s="1"/>
  <c r="G165" i="35"/>
  <c r="Q166" i="25" s="1"/>
  <c r="G168" i="35"/>
  <c r="Q169" i="25" s="1"/>
  <c r="G185" i="35"/>
  <c r="Q186" i="25" s="1"/>
  <c r="G189" i="35"/>
  <c r="Q190" i="25" s="1"/>
  <c r="G196" i="35"/>
  <c r="Q197" i="25" s="1"/>
  <c r="G205" i="35"/>
  <c r="Q206" i="25" s="1"/>
  <c r="G213" i="35"/>
  <c r="Q214" i="25" s="1"/>
  <c r="G216" i="35"/>
  <c r="Q217" i="25" s="1"/>
  <c r="G233" i="35"/>
  <c r="Q234" i="25" s="1"/>
  <c r="G236" i="35"/>
  <c r="Q237" i="25" s="1"/>
  <c r="G240" i="35"/>
  <c r="Q241" i="25" s="1"/>
  <c r="G257" i="35"/>
  <c r="Q258" i="25" s="1"/>
  <c r="G260" i="35"/>
  <c r="Q261" i="25" s="1"/>
  <c r="G269" i="35"/>
  <c r="Q270" i="25" s="1"/>
  <c r="G272" i="35"/>
  <c r="Q273" i="25" s="1"/>
  <c r="G288" i="35"/>
  <c r="Q289" i="25" s="1"/>
  <c r="G297" i="35"/>
  <c r="Q298" i="25" s="1"/>
  <c r="G300" i="35"/>
  <c r="Q301" i="25" s="1"/>
  <c r="G305" i="35"/>
  <c r="Q306" i="25" s="1"/>
  <c r="G316" i="35"/>
  <c r="Q317" i="25" s="1"/>
  <c r="G141" i="35"/>
  <c r="Q142" i="25" s="1"/>
  <c r="G144" i="35"/>
  <c r="Q145" i="25" s="1"/>
  <c r="G161" i="35"/>
  <c r="Q162" i="25" s="1"/>
  <c r="G164" i="35"/>
  <c r="Q165" i="25" s="1"/>
  <c r="G181" i="35"/>
  <c r="Q182" i="25" s="1"/>
  <c r="G184" i="35"/>
  <c r="Q185" i="25" s="1"/>
  <c r="G192" i="35"/>
  <c r="Q193" i="25" s="1"/>
  <c r="G201" i="35"/>
  <c r="Q202" i="25" s="1"/>
  <c r="G208" i="35"/>
  <c r="Q209" i="25" s="1"/>
  <c r="G212" i="35"/>
  <c r="Q213" i="25" s="1"/>
  <c r="G229" i="35"/>
  <c r="Q230" i="25" s="1"/>
  <c r="G232" i="35"/>
  <c r="Q233" i="25" s="1"/>
  <c r="G249" i="35"/>
  <c r="Q250" i="25" s="1"/>
  <c r="G253" i="35"/>
  <c r="Q254" i="25" s="1"/>
  <c r="G256" i="35"/>
  <c r="Q257" i="25" s="1"/>
  <c r="G268" i="35"/>
  <c r="Q269" i="25" s="1"/>
  <c r="G285" i="35"/>
  <c r="Q286" i="25" s="1"/>
  <c r="G292" i="35"/>
  <c r="Q293" i="25" s="1"/>
  <c r="G304" i="35"/>
  <c r="Q305" i="25" s="1"/>
  <c r="G309" i="35"/>
  <c r="Q310" i="25" s="1"/>
  <c r="G320" i="35"/>
  <c r="Q321" i="25" s="1"/>
  <c r="F10" i="35"/>
  <c r="E321" i="35"/>
  <c r="E10" i="35"/>
  <c r="F13" i="35"/>
  <c r="F321" i="35" s="1"/>
  <c r="D321" i="34"/>
  <c r="F13" i="34"/>
  <c r="P322" i="25"/>
  <c r="E321" i="33"/>
  <c r="F10" i="33"/>
  <c r="G321" i="33"/>
  <c r="G322" i="33" s="1"/>
  <c r="F321" i="33"/>
  <c r="G321" i="32"/>
  <c r="D321" i="32"/>
  <c r="F321" i="32"/>
  <c r="F10" i="32"/>
  <c r="D321" i="31"/>
  <c r="B338" i="31"/>
  <c r="E10" i="31"/>
  <c r="F13" i="31"/>
  <c r="D321" i="30"/>
  <c r="D10" i="30"/>
  <c r="B338" i="30"/>
  <c r="F13" i="30"/>
  <c r="D321" i="29"/>
  <c r="F13" i="29"/>
  <c r="D321" i="27"/>
  <c r="D10" i="27"/>
  <c r="B338" i="27"/>
  <c r="F13" i="27"/>
  <c r="F251" i="10"/>
  <c r="F267" i="10"/>
  <c r="G13" i="36" l="1"/>
  <c r="G13" i="35"/>
  <c r="G13" i="34"/>
  <c r="F321" i="34"/>
  <c r="G322" i="32"/>
  <c r="F321" i="31"/>
  <c r="G13" i="31"/>
  <c r="F321" i="30"/>
  <c r="G13" i="30"/>
  <c r="F10" i="30"/>
  <c r="E10" i="30"/>
  <c r="G13" i="29"/>
  <c r="F321" i="29"/>
  <c r="F321" i="27"/>
  <c r="G13" i="27"/>
  <c r="F10" i="27"/>
  <c r="E10" i="27"/>
  <c r="D32" i="10"/>
  <c r="F32" i="10" s="1"/>
  <c r="G32" i="10" s="1"/>
  <c r="E33" i="25" s="1"/>
  <c r="S33" i="25" s="1"/>
  <c r="D33" i="10"/>
  <c r="F33" i="10" s="1"/>
  <c r="G33" i="10" s="1"/>
  <c r="E34" i="25" s="1"/>
  <c r="S34" i="25" s="1"/>
  <c r="D54" i="10"/>
  <c r="F54" i="10" s="1"/>
  <c r="G54" i="10" s="1"/>
  <c r="E55" i="25" s="1"/>
  <c r="S55" i="25" s="1"/>
  <c r="D67" i="10"/>
  <c r="F67" i="10" s="1"/>
  <c r="G67" i="10" s="1"/>
  <c r="E68" i="25" s="1"/>
  <c r="S68" i="25" s="1"/>
  <c r="D73" i="10"/>
  <c r="F73" i="10" s="1"/>
  <c r="G73" i="10" s="1"/>
  <c r="E74" i="25" s="1"/>
  <c r="S74" i="25" s="1"/>
  <c r="D74" i="10"/>
  <c r="F74" i="10" s="1"/>
  <c r="G74" i="10" s="1"/>
  <c r="E75" i="25" s="1"/>
  <c r="S75" i="25" s="1"/>
  <c r="D84" i="10"/>
  <c r="F84" i="10" s="1"/>
  <c r="G84" i="10" s="1"/>
  <c r="E85" i="25" s="1"/>
  <c r="S85" i="25" s="1"/>
  <c r="D85" i="10"/>
  <c r="F85" i="10" s="1"/>
  <c r="G85" i="10" s="1"/>
  <c r="E86" i="25" s="1"/>
  <c r="S86" i="25" s="1"/>
  <c r="D92" i="10"/>
  <c r="F92" i="10" s="1"/>
  <c r="G92" i="10" s="1"/>
  <c r="E93" i="25" s="1"/>
  <c r="S93" i="25" s="1"/>
  <c r="D93" i="10"/>
  <c r="F93" i="10" s="1"/>
  <c r="G93" i="10" s="1"/>
  <c r="E94" i="25" s="1"/>
  <c r="S94" i="25" s="1"/>
  <c r="D95" i="10"/>
  <c r="F95" i="10" s="1"/>
  <c r="G95" i="10" s="1"/>
  <c r="E96" i="25" s="1"/>
  <c r="S96" i="25" s="1"/>
  <c r="D100" i="10"/>
  <c r="F100" i="10" s="1"/>
  <c r="G100" i="10" s="1"/>
  <c r="E101" i="25" s="1"/>
  <c r="S101" i="25" s="1"/>
  <c r="D101" i="10"/>
  <c r="F101" i="10" s="1"/>
  <c r="G101" i="10" s="1"/>
  <c r="E102" i="25" s="1"/>
  <c r="S102" i="25" s="1"/>
  <c r="D103" i="10"/>
  <c r="F103" i="10" s="1"/>
  <c r="G103" i="10" s="1"/>
  <c r="E104" i="25" s="1"/>
  <c r="S104" i="25" s="1"/>
  <c r="D105" i="10"/>
  <c r="F105" i="10" s="1"/>
  <c r="G105" i="10" s="1"/>
  <c r="E106" i="25" s="1"/>
  <c r="S106" i="25" s="1"/>
  <c r="D113" i="10"/>
  <c r="F113" i="10" s="1"/>
  <c r="G113" i="10" s="1"/>
  <c r="E114" i="25" s="1"/>
  <c r="S114" i="25" s="1"/>
  <c r="D115" i="10"/>
  <c r="F115" i="10" s="1"/>
  <c r="G115" i="10" s="1"/>
  <c r="E116" i="25" s="1"/>
  <c r="S116" i="25" s="1"/>
  <c r="D116" i="10"/>
  <c r="F116" i="10" s="1"/>
  <c r="G116" i="10" s="1"/>
  <c r="E117" i="25" s="1"/>
  <c r="S117" i="25" s="1"/>
  <c r="D118" i="10"/>
  <c r="F118" i="10" s="1"/>
  <c r="G118" i="10" s="1"/>
  <c r="E119" i="25" s="1"/>
  <c r="S119" i="25" s="1"/>
  <c r="D119" i="10"/>
  <c r="F119" i="10" s="1"/>
  <c r="G119" i="10" s="1"/>
  <c r="E120" i="25" s="1"/>
  <c r="S120" i="25" s="1"/>
  <c r="D121" i="10"/>
  <c r="F121" i="10" s="1"/>
  <c r="G121" i="10" s="1"/>
  <c r="E122" i="25" s="1"/>
  <c r="S122" i="25" s="1"/>
  <c r="D122" i="10"/>
  <c r="F122" i="10" s="1"/>
  <c r="G122" i="10" s="1"/>
  <c r="E123" i="25" s="1"/>
  <c r="S123" i="25" s="1"/>
  <c r="D123" i="10"/>
  <c r="F123" i="10" s="1"/>
  <c r="G123" i="10" s="1"/>
  <c r="E124" i="25" s="1"/>
  <c r="S124" i="25" s="1"/>
  <c r="D124" i="10"/>
  <c r="F124" i="10" s="1"/>
  <c r="G124" i="10" s="1"/>
  <c r="E125" i="25" s="1"/>
  <c r="S125" i="25" s="1"/>
  <c r="D125" i="10"/>
  <c r="F125" i="10" s="1"/>
  <c r="G125" i="10" s="1"/>
  <c r="E126" i="25" s="1"/>
  <c r="S126" i="25" s="1"/>
  <c r="D126" i="10"/>
  <c r="F126" i="10" s="1"/>
  <c r="G126" i="10" s="1"/>
  <c r="E127" i="25" s="1"/>
  <c r="S127" i="25" s="1"/>
  <c r="D129" i="10"/>
  <c r="F129" i="10" s="1"/>
  <c r="G129" i="10" s="1"/>
  <c r="E130" i="25" s="1"/>
  <c r="S130" i="25" s="1"/>
  <c r="D130" i="10"/>
  <c r="F130" i="10" s="1"/>
  <c r="G130" i="10" s="1"/>
  <c r="E131" i="25" s="1"/>
  <c r="S131" i="25" s="1"/>
  <c r="D132" i="10"/>
  <c r="F132" i="10" s="1"/>
  <c r="G132" i="10" s="1"/>
  <c r="E133" i="25" s="1"/>
  <c r="S133" i="25" s="1"/>
  <c r="D134" i="10"/>
  <c r="F134" i="10" s="1"/>
  <c r="G134" i="10" s="1"/>
  <c r="E135" i="25" s="1"/>
  <c r="S135" i="25" s="1"/>
  <c r="D136" i="10"/>
  <c r="F136" i="10" s="1"/>
  <c r="G136" i="10" s="1"/>
  <c r="E137" i="25" s="1"/>
  <c r="S137" i="25" s="1"/>
  <c r="D139" i="10"/>
  <c r="F139" i="10" s="1"/>
  <c r="G139" i="10" s="1"/>
  <c r="E140" i="25" s="1"/>
  <c r="S140" i="25" s="1"/>
  <c r="D140" i="10"/>
  <c r="F140" i="10" s="1"/>
  <c r="G140" i="10" s="1"/>
  <c r="E141" i="25" s="1"/>
  <c r="S141" i="25" s="1"/>
  <c r="D142" i="10"/>
  <c r="F142" i="10" s="1"/>
  <c r="G142" i="10" s="1"/>
  <c r="E143" i="25" s="1"/>
  <c r="S143" i="25" s="1"/>
  <c r="D144" i="10"/>
  <c r="F144" i="10" s="1"/>
  <c r="G144" i="10" s="1"/>
  <c r="E145" i="25" s="1"/>
  <c r="S145" i="25" s="1"/>
  <c r="D145" i="10"/>
  <c r="F145" i="10" s="1"/>
  <c r="G145" i="10" s="1"/>
  <c r="E146" i="25" s="1"/>
  <c r="S146" i="25" s="1"/>
  <c r="D146" i="10"/>
  <c r="F146" i="10" s="1"/>
  <c r="G146" i="10" s="1"/>
  <c r="E147" i="25" s="1"/>
  <c r="S147" i="25" s="1"/>
  <c r="D149" i="10"/>
  <c r="F149" i="10" s="1"/>
  <c r="G149" i="10" s="1"/>
  <c r="E150" i="25" s="1"/>
  <c r="S150" i="25" s="1"/>
  <c r="D152" i="10"/>
  <c r="F152" i="10" s="1"/>
  <c r="G152" i="10" s="1"/>
  <c r="E153" i="25" s="1"/>
  <c r="S153" i="25" s="1"/>
  <c r="D155" i="10"/>
  <c r="F155" i="10" s="1"/>
  <c r="G155" i="10" s="1"/>
  <c r="E156" i="25" s="1"/>
  <c r="S156" i="25" s="1"/>
  <c r="D157" i="10"/>
  <c r="F157" i="10" s="1"/>
  <c r="G157" i="10" s="1"/>
  <c r="E158" i="25" s="1"/>
  <c r="S158" i="25" s="1"/>
  <c r="D158" i="10"/>
  <c r="F158" i="10" s="1"/>
  <c r="G158" i="10" s="1"/>
  <c r="E159" i="25" s="1"/>
  <c r="S159" i="25" s="1"/>
  <c r="D162" i="10"/>
  <c r="F162" i="10" s="1"/>
  <c r="G162" i="10" s="1"/>
  <c r="E163" i="25" s="1"/>
  <c r="S163" i="25" s="1"/>
  <c r="D164" i="10"/>
  <c r="F164" i="10" s="1"/>
  <c r="G164" i="10" s="1"/>
  <c r="E165" i="25" s="1"/>
  <c r="S165" i="25" s="1"/>
  <c r="D165" i="10"/>
  <c r="F165" i="10" s="1"/>
  <c r="G165" i="10" s="1"/>
  <c r="E166" i="25" s="1"/>
  <c r="S166" i="25" s="1"/>
  <c r="D166" i="10"/>
  <c r="F166" i="10" s="1"/>
  <c r="G166" i="10" s="1"/>
  <c r="E167" i="25" s="1"/>
  <c r="S167" i="25" s="1"/>
  <c r="D168" i="10"/>
  <c r="F168" i="10" s="1"/>
  <c r="G168" i="10" s="1"/>
  <c r="E169" i="25" s="1"/>
  <c r="S169" i="25" s="1"/>
  <c r="D177" i="10"/>
  <c r="F177" i="10" s="1"/>
  <c r="G177" i="10" s="1"/>
  <c r="E178" i="25" s="1"/>
  <c r="S178" i="25" s="1"/>
  <c r="D189" i="10"/>
  <c r="F189" i="10" s="1"/>
  <c r="G189" i="10" s="1"/>
  <c r="E190" i="25" s="1"/>
  <c r="S190" i="25" s="1"/>
  <c r="D190" i="10"/>
  <c r="F190" i="10" s="1"/>
  <c r="G190" i="10" s="1"/>
  <c r="E191" i="25" s="1"/>
  <c r="S191" i="25" s="1"/>
  <c r="D195" i="10"/>
  <c r="F195" i="10" s="1"/>
  <c r="G195" i="10" s="1"/>
  <c r="E196" i="25" s="1"/>
  <c r="S196" i="25" s="1"/>
  <c r="D207" i="10"/>
  <c r="F207" i="10" s="1"/>
  <c r="G207" i="10" s="1"/>
  <c r="E208" i="25" s="1"/>
  <c r="S208" i="25" s="1"/>
  <c r="D223" i="10"/>
  <c r="F223" i="10" s="1"/>
  <c r="G223" i="10" s="1"/>
  <c r="E224" i="25" s="1"/>
  <c r="S224" i="25" s="1"/>
  <c r="D224" i="10"/>
  <c r="F224" i="10" s="1"/>
  <c r="G224" i="10" s="1"/>
  <c r="E225" i="25" s="1"/>
  <c r="S225" i="25" s="1"/>
  <c r="D225" i="10"/>
  <c r="F225" i="10" s="1"/>
  <c r="G225" i="10" s="1"/>
  <c r="E226" i="25" s="1"/>
  <c r="S226" i="25" s="1"/>
  <c r="D226" i="10"/>
  <c r="F226" i="10" s="1"/>
  <c r="G226" i="10" s="1"/>
  <c r="E227" i="25" s="1"/>
  <c r="S227" i="25" s="1"/>
  <c r="D227" i="10"/>
  <c r="F227" i="10" s="1"/>
  <c r="G227" i="10" s="1"/>
  <c r="E228" i="25" s="1"/>
  <c r="S228" i="25" s="1"/>
  <c r="D228" i="10"/>
  <c r="F228" i="10" s="1"/>
  <c r="G228" i="10" s="1"/>
  <c r="E229" i="25" s="1"/>
  <c r="S229" i="25" s="1"/>
  <c r="D229" i="10"/>
  <c r="F229" i="10" s="1"/>
  <c r="G229" i="10" s="1"/>
  <c r="E230" i="25" s="1"/>
  <c r="S230" i="25" s="1"/>
  <c r="D230" i="10"/>
  <c r="F230" i="10" s="1"/>
  <c r="G230" i="10" s="1"/>
  <c r="E231" i="25" s="1"/>
  <c r="S231" i="25" s="1"/>
  <c r="D231" i="10"/>
  <c r="F231" i="10" s="1"/>
  <c r="G231" i="10" s="1"/>
  <c r="E232" i="25" s="1"/>
  <c r="S232" i="25" s="1"/>
  <c r="D232" i="10"/>
  <c r="F232" i="10" s="1"/>
  <c r="G232" i="10" s="1"/>
  <c r="E233" i="25" s="1"/>
  <c r="S233" i="25" s="1"/>
  <c r="D233" i="10"/>
  <c r="F233" i="10" s="1"/>
  <c r="G233" i="10" s="1"/>
  <c r="E234" i="25" s="1"/>
  <c r="S234" i="25" s="1"/>
  <c r="D234" i="10"/>
  <c r="F234" i="10" s="1"/>
  <c r="G234" i="10" s="1"/>
  <c r="E235" i="25" s="1"/>
  <c r="S235" i="25" s="1"/>
  <c r="D235" i="10"/>
  <c r="F235" i="10" s="1"/>
  <c r="G235" i="10" s="1"/>
  <c r="E236" i="25" s="1"/>
  <c r="S236" i="25" s="1"/>
  <c r="D236" i="10"/>
  <c r="F236" i="10" s="1"/>
  <c r="G236" i="10" s="1"/>
  <c r="E237" i="25" s="1"/>
  <c r="S237" i="25" s="1"/>
  <c r="D238" i="10"/>
  <c r="F238" i="10" s="1"/>
  <c r="G238" i="10" s="1"/>
  <c r="E239" i="25" s="1"/>
  <c r="S239" i="25" s="1"/>
  <c r="D252" i="10"/>
  <c r="F252" i="10" s="1"/>
  <c r="G252" i="10" s="1"/>
  <c r="E253" i="25" s="1"/>
  <c r="S253" i="25" s="1"/>
  <c r="D253" i="10"/>
  <c r="F253" i="10" s="1"/>
  <c r="G253" i="10" s="1"/>
  <c r="E254" i="25" s="1"/>
  <c r="S254" i="25" s="1"/>
  <c r="D256" i="10"/>
  <c r="F256" i="10" s="1"/>
  <c r="G256" i="10" s="1"/>
  <c r="E257" i="25" s="1"/>
  <c r="S257" i="25" s="1"/>
  <c r="D257" i="10"/>
  <c r="F257" i="10" s="1"/>
  <c r="G257" i="10" s="1"/>
  <c r="E258" i="25" s="1"/>
  <c r="S258" i="25" s="1"/>
  <c r="D259" i="10"/>
  <c r="F259" i="10" s="1"/>
  <c r="G259" i="10" s="1"/>
  <c r="E260" i="25" s="1"/>
  <c r="S260" i="25" s="1"/>
  <c r="D262" i="10"/>
  <c r="F262" i="10" s="1"/>
  <c r="G262" i="10" s="1"/>
  <c r="E263" i="25" s="1"/>
  <c r="S263" i="25" s="1"/>
  <c r="D269" i="10"/>
  <c r="F269" i="10" s="1"/>
  <c r="G269" i="10" s="1"/>
  <c r="E270" i="25" s="1"/>
  <c r="S270" i="25" s="1"/>
  <c r="D272" i="10"/>
  <c r="F272" i="10" s="1"/>
  <c r="G272" i="10" s="1"/>
  <c r="E273" i="25" s="1"/>
  <c r="S273" i="25" s="1"/>
  <c r="D281" i="10"/>
  <c r="F281" i="10" s="1"/>
  <c r="G281" i="10" s="1"/>
  <c r="E282" i="25" s="1"/>
  <c r="S282" i="25" s="1"/>
  <c r="D282" i="10"/>
  <c r="F282" i="10" s="1"/>
  <c r="G282" i="10" s="1"/>
  <c r="E283" i="25" s="1"/>
  <c r="S283" i="25" s="1"/>
  <c r="D283" i="10"/>
  <c r="F283" i="10" s="1"/>
  <c r="G283" i="10" s="1"/>
  <c r="E284" i="25" s="1"/>
  <c r="S284" i="25" s="1"/>
  <c r="D290" i="10"/>
  <c r="F290" i="10" s="1"/>
  <c r="G290" i="10" s="1"/>
  <c r="E291" i="25" s="1"/>
  <c r="S291" i="25" s="1"/>
  <c r="D295" i="10"/>
  <c r="F295" i="10" s="1"/>
  <c r="G295" i="10" s="1"/>
  <c r="E296" i="25" s="1"/>
  <c r="S296" i="25" s="1"/>
  <c r="D296" i="10"/>
  <c r="F296" i="10" s="1"/>
  <c r="G296" i="10" s="1"/>
  <c r="E297" i="25" s="1"/>
  <c r="S297" i="25" s="1"/>
  <c r="D300" i="10"/>
  <c r="F300" i="10" s="1"/>
  <c r="G300" i="10" s="1"/>
  <c r="E301" i="25" s="1"/>
  <c r="S301" i="25" s="1"/>
  <c r="D301" i="10"/>
  <c r="F301" i="10" s="1"/>
  <c r="G301" i="10" s="1"/>
  <c r="E302" i="25" s="1"/>
  <c r="S302" i="25" s="1"/>
  <c r="D302" i="10"/>
  <c r="F302" i="10" s="1"/>
  <c r="G302" i="10" s="1"/>
  <c r="E303" i="25" s="1"/>
  <c r="S303" i="25" s="1"/>
  <c r="D303" i="10"/>
  <c r="F303" i="10" s="1"/>
  <c r="G303" i="10" s="1"/>
  <c r="E304" i="25" s="1"/>
  <c r="S304" i="25" s="1"/>
  <c r="D304" i="10"/>
  <c r="F304" i="10" s="1"/>
  <c r="G304" i="10" s="1"/>
  <c r="E305" i="25" s="1"/>
  <c r="S305" i="25" s="1"/>
  <c r="D305" i="10"/>
  <c r="F305" i="10" s="1"/>
  <c r="G305" i="10" s="1"/>
  <c r="E306" i="25" s="1"/>
  <c r="S306" i="25" s="1"/>
  <c r="D306" i="10"/>
  <c r="F306" i="10" s="1"/>
  <c r="G306" i="10" s="1"/>
  <c r="E307" i="25" s="1"/>
  <c r="S307" i="25" s="1"/>
  <c r="D307" i="10"/>
  <c r="F307" i="10" s="1"/>
  <c r="G307" i="10" s="1"/>
  <c r="E308" i="25" s="1"/>
  <c r="S308" i="25" s="1"/>
  <c r="D308" i="10"/>
  <c r="F308" i="10" s="1"/>
  <c r="G308" i="10" s="1"/>
  <c r="E309" i="25" s="1"/>
  <c r="S309" i="25" s="1"/>
  <c r="D309" i="10"/>
  <c r="F309" i="10" s="1"/>
  <c r="G309" i="10" s="1"/>
  <c r="E310" i="25" s="1"/>
  <c r="S310" i="25" s="1"/>
  <c r="D311" i="10"/>
  <c r="F311" i="10" s="1"/>
  <c r="G311" i="10" s="1"/>
  <c r="E312" i="25" s="1"/>
  <c r="S312" i="25" s="1"/>
  <c r="D312" i="10"/>
  <c r="F312" i="10" s="1"/>
  <c r="G312" i="10" s="1"/>
  <c r="E313" i="25" s="1"/>
  <c r="S313" i="25" s="1"/>
  <c r="D313" i="10"/>
  <c r="F313" i="10" s="1"/>
  <c r="G313" i="10" s="1"/>
  <c r="E314" i="25" s="1"/>
  <c r="S314" i="25" s="1"/>
  <c r="D314" i="10"/>
  <c r="F314" i="10" s="1"/>
  <c r="G314" i="10" s="1"/>
  <c r="E315" i="25" s="1"/>
  <c r="S315" i="25" s="1"/>
  <c r="D315" i="10"/>
  <c r="F315" i="10" s="1"/>
  <c r="G315" i="10" s="1"/>
  <c r="E316" i="25" s="1"/>
  <c r="S316" i="25" s="1"/>
  <c r="D316" i="10"/>
  <c r="F316" i="10" s="1"/>
  <c r="G316" i="10" s="1"/>
  <c r="E317" i="25" s="1"/>
  <c r="S317" i="25" s="1"/>
  <c r="D317" i="10"/>
  <c r="F317" i="10" s="1"/>
  <c r="G317" i="10" s="1"/>
  <c r="E318" i="25" s="1"/>
  <c r="S318" i="25" s="1"/>
  <c r="D319" i="10"/>
  <c r="F319" i="10" s="1"/>
  <c r="G319" i="10" s="1"/>
  <c r="E320" i="25" s="1"/>
  <c r="S320" i="25" s="1"/>
  <c r="D15" i="10"/>
  <c r="F15" i="10" s="1"/>
  <c r="G15" i="10" s="1"/>
  <c r="E16" i="25" s="1"/>
  <c r="S16" i="25" s="1"/>
  <c r="D21" i="10"/>
  <c r="F21" i="10" s="1"/>
  <c r="G21" i="10" s="1"/>
  <c r="E22" i="25" s="1"/>
  <c r="S22" i="25" s="1"/>
  <c r="G321" i="31" l="1"/>
  <c r="G322" i="31" s="1"/>
  <c r="M14" i="25"/>
  <c r="M322" i="25" s="1"/>
  <c r="G321" i="34"/>
  <c r="G322" i="34" s="1"/>
  <c r="N14" i="25"/>
  <c r="N322" i="25" s="1"/>
  <c r="P326" i="25" s="1"/>
  <c r="G321" i="27"/>
  <c r="G322" i="27" s="1"/>
  <c r="C14" i="25"/>
  <c r="G321" i="35"/>
  <c r="G322" i="35" s="1"/>
  <c r="Q14" i="25"/>
  <c r="Q322" i="25" s="1"/>
  <c r="G321" i="30"/>
  <c r="G322" i="30" s="1"/>
  <c r="F14" i="25"/>
  <c r="F322" i="25" s="1"/>
  <c r="G321" i="36"/>
  <c r="G322" i="36" s="1"/>
  <c r="L14" i="25"/>
  <c r="L322" i="25" s="1"/>
  <c r="G321" i="29"/>
  <c r="G322" i="29" s="1"/>
  <c r="D14" i="25"/>
  <c r="D287" i="10"/>
  <c r="F287" i="10" s="1"/>
  <c r="G287" i="10" s="1"/>
  <c r="E288" i="25" s="1"/>
  <c r="S288" i="25" s="1"/>
  <c r="D261" i="10"/>
  <c r="F261" i="10" s="1"/>
  <c r="G261" i="10" s="1"/>
  <c r="E262" i="25" s="1"/>
  <c r="S262" i="25" s="1"/>
  <c r="D264" i="10"/>
  <c r="F264" i="10" s="1"/>
  <c r="G264" i="10" s="1"/>
  <c r="E265" i="25" s="1"/>
  <c r="S265" i="25" s="1"/>
  <c r="D278" i="10"/>
  <c r="F278" i="10" s="1"/>
  <c r="G278" i="10" s="1"/>
  <c r="E279" i="25" s="1"/>
  <c r="S279" i="25" s="1"/>
  <c r="D245" i="10"/>
  <c r="F245" i="10" s="1"/>
  <c r="G245" i="10" s="1"/>
  <c r="E246" i="25" s="1"/>
  <c r="S246" i="25" s="1"/>
  <c r="D242" i="10"/>
  <c r="F242" i="10" s="1"/>
  <c r="G242" i="10" s="1"/>
  <c r="E243" i="25" s="1"/>
  <c r="S243" i="25" s="1"/>
  <c r="D185" i="10"/>
  <c r="F185" i="10" s="1"/>
  <c r="G185" i="10" s="1"/>
  <c r="E186" i="25" s="1"/>
  <c r="S186" i="25" s="1"/>
  <c r="G179" i="10"/>
  <c r="E180" i="25" s="1"/>
  <c r="S180" i="25" s="1"/>
  <c r="D179" i="10"/>
  <c r="F179" i="10" s="1"/>
  <c r="D175" i="10"/>
  <c r="F175" i="10" s="1"/>
  <c r="G175" i="10"/>
  <c r="E176" i="25" s="1"/>
  <c r="S176" i="25" s="1"/>
  <c r="D147" i="10"/>
  <c r="F147" i="10" s="1"/>
  <c r="G147" i="10" s="1"/>
  <c r="E148" i="25" s="1"/>
  <c r="S148" i="25" s="1"/>
  <c r="D112" i="10"/>
  <c r="F112" i="10" s="1"/>
  <c r="G112" i="10" s="1"/>
  <c r="E113" i="25" s="1"/>
  <c r="S113" i="25" s="1"/>
  <c r="D120" i="10"/>
  <c r="F120" i="10" s="1"/>
  <c r="G120" i="10" s="1"/>
  <c r="E121" i="25" s="1"/>
  <c r="S121" i="25" s="1"/>
  <c r="D36" i="10"/>
  <c r="F36" i="10" s="1"/>
  <c r="G36" i="10" s="1"/>
  <c r="E37" i="25" s="1"/>
  <c r="S37" i="25" s="1"/>
  <c r="D51" i="10"/>
  <c r="F51" i="10" s="1"/>
  <c r="G51" i="10" s="1"/>
  <c r="E52" i="25" s="1"/>
  <c r="S52" i="25" s="1"/>
  <c r="D44" i="10"/>
  <c r="F44" i="10" s="1"/>
  <c r="G44" i="10" s="1"/>
  <c r="E45" i="25" s="1"/>
  <c r="S45" i="25" s="1"/>
  <c r="D201" i="10"/>
  <c r="F201" i="10" s="1"/>
  <c r="G201" i="10" s="1"/>
  <c r="E202" i="25" s="1"/>
  <c r="S202" i="25" s="1"/>
  <c r="D219" i="10"/>
  <c r="F219" i="10" s="1"/>
  <c r="G219" i="10"/>
  <c r="E220" i="25" s="1"/>
  <c r="S220" i="25" s="1"/>
  <c r="D24" i="10"/>
  <c r="F24" i="10" s="1"/>
  <c r="G24" i="10" s="1"/>
  <c r="E25" i="25" s="1"/>
  <c r="S25" i="25" s="1"/>
  <c r="D20" i="10"/>
  <c r="F20" i="10" s="1"/>
  <c r="G20" i="10" s="1"/>
  <c r="E21" i="25" s="1"/>
  <c r="S21" i="25" s="1"/>
  <c r="D18" i="10"/>
  <c r="F18" i="10" s="1"/>
  <c r="G18" i="10" s="1"/>
  <c r="E19" i="25" s="1"/>
  <c r="S19" i="25" s="1"/>
  <c r="D291" i="10"/>
  <c r="F291" i="10" s="1"/>
  <c r="G291" i="10" s="1"/>
  <c r="E292" i="25" s="1"/>
  <c r="S292" i="25" s="1"/>
  <c r="D258" i="10"/>
  <c r="F258" i="10" s="1"/>
  <c r="G258" i="10" s="1"/>
  <c r="E259" i="25" s="1"/>
  <c r="S259" i="25" s="1"/>
  <c r="D273" i="10"/>
  <c r="F273" i="10" s="1"/>
  <c r="G273" i="10" s="1"/>
  <c r="E274" i="25" s="1"/>
  <c r="S274" i="25" s="1"/>
  <c r="D277" i="10"/>
  <c r="F277" i="10" s="1"/>
  <c r="G277" i="10" s="1"/>
  <c r="E278" i="25" s="1"/>
  <c r="S278" i="25" s="1"/>
  <c r="G239" i="10"/>
  <c r="E240" i="25" s="1"/>
  <c r="S240" i="25" s="1"/>
  <c r="D239" i="10"/>
  <c r="F239" i="10" s="1"/>
  <c r="D180" i="10"/>
  <c r="F180" i="10" s="1"/>
  <c r="G180" i="10"/>
  <c r="E181" i="25" s="1"/>
  <c r="S181" i="25" s="1"/>
  <c r="G186" i="10"/>
  <c r="E187" i="25" s="1"/>
  <c r="S187" i="25" s="1"/>
  <c r="D186" i="10"/>
  <c r="F186" i="10" s="1"/>
  <c r="D163" i="10"/>
  <c r="F163" i="10" s="1"/>
  <c r="G163" i="10"/>
  <c r="E164" i="25" s="1"/>
  <c r="S164" i="25" s="1"/>
  <c r="D135" i="10"/>
  <c r="F135" i="10" s="1"/>
  <c r="G135" i="10" s="1"/>
  <c r="E136" i="25" s="1"/>
  <c r="S136" i="25" s="1"/>
  <c r="D102" i="10"/>
  <c r="F102" i="10" s="1"/>
  <c r="G102" i="10" s="1"/>
  <c r="E103" i="25" s="1"/>
  <c r="S103" i="25" s="1"/>
  <c r="D88" i="10"/>
  <c r="F88" i="10" s="1"/>
  <c r="G88" i="10" s="1"/>
  <c r="E89" i="25" s="1"/>
  <c r="S89" i="25" s="1"/>
  <c r="D34" i="10"/>
  <c r="F34" i="10" s="1"/>
  <c r="G34" i="10"/>
  <c r="E35" i="25" s="1"/>
  <c r="S35" i="25" s="1"/>
  <c r="D43" i="10"/>
  <c r="F43" i="10" s="1"/>
  <c r="G43" i="10" s="1"/>
  <c r="E44" i="25" s="1"/>
  <c r="S44" i="25" s="1"/>
  <c r="D41" i="10"/>
  <c r="F41" i="10" s="1"/>
  <c r="G41" i="10"/>
  <c r="E42" i="25" s="1"/>
  <c r="S42" i="25" s="1"/>
  <c r="D205" i="10"/>
  <c r="F205" i="10" s="1"/>
  <c r="G205" i="10" s="1"/>
  <c r="E206" i="25" s="1"/>
  <c r="S206" i="25" s="1"/>
  <c r="D213" i="10"/>
  <c r="F213" i="10" s="1"/>
  <c r="G213" i="10" s="1"/>
  <c r="E214" i="25" s="1"/>
  <c r="S214" i="25" s="1"/>
  <c r="D27" i="10"/>
  <c r="F27" i="10" s="1"/>
  <c r="G27" i="10" s="1"/>
  <c r="E28" i="25" s="1"/>
  <c r="S28" i="25" s="1"/>
  <c r="D29" i="10"/>
  <c r="F29" i="10" s="1"/>
  <c r="G29" i="10" s="1"/>
  <c r="E30" i="25" s="1"/>
  <c r="S30" i="25" s="1"/>
  <c r="D265" i="10"/>
  <c r="F265" i="10" s="1"/>
  <c r="G265" i="10" s="1"/>
  <c r="E266" i="25" s="1"/>
  <c r="S266" i="25" s="1"/>
  <c r="D274" i="10"/>
  <c r="F274" i="10" s="1"/>
  <c r="G274" i="10" s="1"/>
  <c r="E275" i="25" s="1"/>
  <c r="S275" i="25" s="1"/>
  <c r="D276" i="10"/>
  <c r="F276" i="10" s="1"/>
  <c r="G276" i="10" s="1"/>
  <c r="E277" i="25" s="1"/>
  <c r="S277" i="25" s="1"/>
  <c r="D244" i="10"/>
  <c r="F244" i="10" s="1"/>
  <c r="G244" i="10" s="1"/>
  <c r="E245" i="25" s="1"/>
  <c r="S245" i="25" s="1"/>
  <c r="D178" i="10"/>
  <c r="F178" i="10" s="1"/>
  <c r="G178" i="10" s="1"/>
  <c r="E179" i="25" s="1"/>
  <c r="S179" i="25" s="1"/>
  <c r="D184" i="10"/>
  <c r="F184" i="10" s="1"/>
  <c r="G184" i="10" s="1"/>
  <c r="E185" i="25" s="1"/>
  <c r="S185" i="25" s="1"/>
  <c r="D172" i="10"/>
  <c r="F172" i="10" s="1"/>
  <c r="G172" i="10" s="1"/>
  <c r="E173" i="25" s="1"/>
  <c r="S173" i="25" s="1"/>
  <c r="G153" i="10"/>
  <c r="E154" i="25" s="1"/>
  <c r="S154" i="25" s="1"/>
  <c r="D153" i="10"/>
  <c r="F153" i="10" s="1"/>
  <c r="D110" i="10"/>
  <c r="F110" i="10" s="1"/>
  <c r="G110" i="10" s="1"/>
  <c r="E111" i="25" s="1"/>
  <c r="S111" i="25" s="1"/>
  <c r="D77" i="10"/>
  <c r="F77" i="10" s="1"/>
  <c r="G77" i="10" s="1"/>
  <c r="E78" i="25" s="1"/>
  <c r="S78" i="25" s="1"/>
  <c r="G69" i="10"/>
  <c r="E70" i="25" s="1"/>
  <c r="S70" i="25" s="1"/>
  <c r="D69" i="10"/>
  <c r="F69" i="10" s="1"/>
  <c r="D39" i="10"/>
  <c r="F39" i="10" s="1"/>
  <c r="G39" i="10" s="1"/>
  <c r="E40" i="25" s="1"/>
  <c r="S40" i="25" s="1"/>
  <c r="D49" i="10"/>
  <c r="F49" i="10" s="1"/>
  <c r="G49" i="10" s="1"/>
  <c r="E50" i="25" s="1"/>
  <c r="S50" i="25" s="1"/>
  <c r="D208" i="10"/>
  <c r="F208" i="10" s="1"/>
  <c r="G208" i="10" s="1"/>
  <c r="E209" i="25" s="1"/>
  <c r="S209" i="25" s="1"/>
  <c r="D215" i="10"/>
  <c r="F215" i="10" s="1"/>
  <c r="G215" i="10" s="1"/>
  <c r="E216" i="25" s="1"/>
  <c r="S216" i="25" s="1"/>
  <c r="D214" i="10"/>
  <c r="F214" i="10" s="1"/>
  <c r="G214" i="10" s="1"/>
  <c r="E215" i="25" s="1"/>
  <c r="S215" i="25" s="1"/>
  <c r="D23" i="10"/>
  <c r="F23" i="10" s="1"/>
  <c r="G23" i="10" s="1"/>
  <c r="E24" i="25" s="1"/>
  <c r="S24" i="25" s="1"/>
  <c r="D26" i="10"/>
  <c r="F26" i="10" s="1"/>
  <c r="G26" i="10" s="1"/>
  <c r="E27" i="25" s="1"/>
  <c r="S27" i="25" s="1"/>
  <c r="D28" i="10"/>
  <c r="F28" i="10" s="1"/>
  <c r="G28" i="10" s="1"/>
  <c r="E29" i="25" s="1"/>
  <c r="S29" i="25" s="1"/>
  <c r="D266" i="10"/>
  <c r="F266" i="10" s="1"/>
  <c r="G266" i="10" s="1"/>
  <c r="E267" i="25" s="1"/>
  <c r="S267" i="25" s="1"/>
  <c r="D260" i="10"/>
  <c r="F260" i="10" s="1"/>
  <c r="G260" i="10" s="1"/>
  <c r="E261" i="25" s="1"/>
  <c r="S261" i="25" s="1"/>
  <c r="D275" i="10"/>
  <c r="F275" i="10" s="1"/>
  <c r="G275" i="10" s="1"/>
  <c r="E276" i="25" s="1"/>
  <c r="S276" i="25" s="1"/>
  <c r="D248" i="10"/>
  <c r="F248" i="10" s="1"/>
  <c r="G248" i="10" s="1"/>
  <c r="E249" i="25" s="1"/>
  <c r="S249" i="25" s="1"/>
  <c r="D182" i="10"/>
  <c r="F182" i="10" s="1"/>
  <c r="G182" i="10" s="1"/>
  <c r="E183" i="25" s="1"/>
  <c r="S183" i="25" s="1"/>
  <c r="D181" i="10"/>
  <c r="F181" i="10" s="1"/>
  <c r="G181" i="10" s="1"/>
  <c r="E182" i="25" s="1"/>
  <c r="S182" i="25" s="1"/>
  <c r="D167" i="10"/>
  <c r="F167" i="10" s="1"/>
  <c r="G167" i="10" s="1"/>
  <c r="E168" i="25" s="1"/>
  <c r="S168" i="25" s="1"/>
  <c r="D173" i="10"/>
  <c r="F173" i="10" s="1"/>
  <c r="G173" i="10" s="1"/>
  <c r="E174" i="25" s="1"/>
  <c r="S174" i="25" s="1"/>
  <c r="D96" i="10"/>
  <c r="F96" i="10" s="1"/>
  <c r="G96" i="10" s="1"/>
  <c r="E97" i="25" s="1"/>
  <c r="S97" i="25" s="1"/>
  <c r="D107" i="10"/>
  <c r="F107" i="10" s="1"/>
  <c r="G107" i="10" s="1"/>
  <c r="E108" i="25" s="1"/>
  <c r="S108" i="25" s="1"/>
  <c r="D66" i="10"/>
  <c r="F66" i="10" s="1"/>
  <c r="G66" i="10" s="1"/>
  <c r="E67" i="25" s="1"/>
  <c r="S67" i="25" s="1"/>
  <c r="D46" i="10"/>
  <c r="F46" i="10" s="1"/>
  <c r="G46" i="10"/>
  <c r="E47" i="25" s="1"/>
  <c r="S47" i="25" s="1"/>
  <c r="D50" i="10"/>
  <c r="F50" i="10" s="1"/>
  <c r="G50" i="10" s="1"/>
  <c r="E51" i="25" s="1"/>
  <c r="S51" i="25" s="1"/>
  <c r="D209" i="10"/>
  <c r="F209" i="10" s="1"/>
  <c r="G209" i="10"/>
  <c r="E210" i="25" s="1"/>
  <c r="S210" i="25" s="1"/>
  <c r="D196" i="10"/>
  <c r="F196" i="10" s="1"/>
  <c r="G196" i="10" s="1"/>
  <c r="E197" i="25" s="1"/>
  <c r="S197" i="25" s="1"/>
  <c r="D217" i="10"/>
  <c r="F217" i="10" s="1"/>
  <c r="G217" i="10" s="1"/>
  <c r="E218" i="25" s="1"/>
  <c r="S218" i="25" s="1"/>
  <c r="D30" i="10"/>
  <c r="F30" i="10" s="1"/>
  <c r="G30" i="10" s="1"/>
  <c r="E31" i="25" s="1"/>
  <c r="S31" i="25" s="1"/>
  <c r="D19" i="10"/>
  <c r="F19" i="10" s="1"/>
  <c r="G19" i="10" s="1"/>
  <c r="E20" i="25" s="1"/>
  <c r="S20" i="25" s="1"/>
  <c r="D14" i="10"/>
  <c r="F14" i="10" s="1"/>
  <c r="G14" i="10" s="1"/>
  <c r="E15" i="25" s="1"/>
  <c r="S15" i="25" s="1"/>
  <c r="C333" i="10"/>
  <c r="C322" i="25" l="1"/>
  <c r="D322" i="25"/>
  <c r="D292" i="10"/>
  <c r="F292" i="10" s="1"/>
  <c r="G292" i="10" s="1"/>
  <c r="E293" i="25" s="1"/>
  <c r="S293" i="25" s="1"/>
  <c r="D263" i="10"/>
  <c r="F263" i="10" s="1"/>
  <c r="G263" i="10" s="1"/>
  <c r="E264" i="25" s="1"/>
  <c r="S264" i="25" s="1"/>
  <c r="D271" i="10"/>
  <c r="F271" i="10" s="1"/>
  <c r="G271" i="10" s="1"/>
  <c r="E272" i="25" s="1"/>
  <c r="S272" i="25" s="1"/>
  <c r="D249" i="10"/>
  <c r="F249" i="10" s="1"/>
  <c r="G249" i="10" s="1"/>
  <c r="E250" i="25" s="1"/>
  <c r="S250" i="25" s="1"/>
  <c r="D169" i="10"/>
  <c r="F169" i="10" s="1"/>
  <c r="G169" i="10"/>
  <c r="E170" i="25" s="1"/>
  <c r="S170" i="25" s="1"/>
  <c r="D174" i="10"/>
  <c r="F174" i="10" s="1"/>
  <c r="G174" i="10" s="1"/>
  <c r="E175" i="25" s="1"/>
  <c r="S175" i="25" s="1"/>
  <c r="D131" i="10"/>
  <c r="F131" i="10" s="1"/>
  <c r="G131" i="10"/>
  <c r="E132" i="25" s="1"/>
  <c r="S132" i="25" s="1"/>
  <c r="D108" i="10"/>
  <c r="F108" i="10" s="1"/>
  <c r="G108" i="10" s="1"/>
  <c r="E109" i="25" s="1"/>
  <c r="S109" i="25" s="1"/>
  <c r="D86" i="10"/>
  <c r="F86" i="10" s="1"/>
  <c r="G86" i="10" s="1"/>
  <c r="E87" i="25" s="1"/>
  <c r="S87" i="25" s="1"/>
  <c r="D64" i="10"/>
  <c r="F64" i="10" s="1"/>
  <c r="G64" i="10" s="1"/>
  <c r="E65" i="25" s="1"/>
  <c r="S65" i="25" s="1"/>
  <c r="D288" i="10"/>
  <c r="F288" i="10" s="1"/>
  <c r="G288" i="10"/>
  <c r="E289" i="25" s="1"/>
  <c r="S289" i="25" s="1"/>
  <c r="D285" i="10"/>
  <c r="F285" i="10" s="1"/>
  <c r="G285" i="10" s="1"/>
  <c r="E286" i="25" s="1"/>
  <c r="S286" i="25" s="1"/>
  <c r="D254" i="10"/>
  <c r="F254" i="10" s="1"/>
  <c r="G254" i="10"/>
  <c r="E255" i="25" s="1"/>
  <c r="S255" i="25" s="1"/>
  <c r="D279" i="10"/>
  <c r="F279" i="10" s="1"/>
  <c r="G279" i="10" s="1"/>
  <c r="E280" i="25" s="1"/>
  <c r="S280" i="25" s="1"/>
  <c r="D241" i="10"/>
  <c r="F241" i="10" s="1"/>
  <c r="G241" i="10" s="1"/>
  <c r="E242" i="25" s="1"/>
  <c r="S242" i="25" s="1"/>
  <c r="D240" i="10"/>
  <c r="F240" i="10" s="1"/>
  <c r="G240" i="10" s="1"/>
  <c r="E241" i="25" s="1"/>
  <c r="S241" i="25" s="1"/>
  <c r="D161" i="10"/>
  <c r="F161" i="10" s="1"/>
  <c r="G161" i="10" s="1"/>
  <c r="E162" i="25" s="1"/>
  <c r="S162" i="25" s="1"/>
  <c r="D171" i="10"/>
  <c r="F171" i="10" s="1"/>
  <c r="G171" i="10" s="1"/>
  <c r="E172" i="25" s="1"/>
  <c r="S172" i="25" s="1"/>
  <c r="D150" i="10"/>
  <c r="F150" i="10" s="1"/>
  <c r="G150" i="10"/>
  <c r="E151" i="25" s="1"/>
  <c r="S151" i="25" s="1"/>
  <c r="D133" i="10"/>
  <c r="F133" i="10" s="1"/>
  <c r="G133" i="10" s="1"/>
  <c r="E134" i="25" s="1"/>
  <c r="S134" i="25" s="1"/>
  <c r="D138" i="10"/>
  <c r="F138" i="10" s="1"/>
  <c r="G138" i="10" s="1"/>
  <c r="E139" i="25" s="1"/>
  <c r="S139" i="25" s="1"/>
  <c r="D109" i="10"/>
  <c r="F109" i="10" s="1"/>
  <c r="G109" i="10" s="1"/>
  <c r="E110" i="25" s="1"/>
  <c r="S110" i="25" s="1"/>
  <c r="D98" i="10"/>
  <c r="F98" i="10" s="1"/>
  <c r="G98" i="10" s="1"/>
  <c r="E99" i="25" s="1"/>
  <c r="S99" i="25" s="1"/>
  <c r="D89" i="10"/>
  <c r="F89" i="10" s="1"/>
  <c r="G89" i="10" s="1"/>
  <c r="E90" i="25" s="1"/>
  <c r="S90" i="25" s="1"/>
  <c r="D78" i="10"/>
  <c r="F78" i="10" s="1"/>
  <c r="G78" i="10" s="1"/>
  <c r="E79" i="25" s="1"/>
  <c r="S79" i="25" s="1"/>
  <c r="D80" i="10"/>
  <c r="F80" i="10" s="1"/>
  <c r="G80" i="10" s="1"/>
  <c r="E81" i="25" s="1"/>
  <c r="S81" i="25" s="1"/>
  <c r="D56" i="10"/>
  <c r="F56" i="10" s="1"/>
  <c r="G56" i="10" s="1"/>
  <c r="E57" i="25" s="1"/>
  <c r="S57" i="25" s="1"/>
  <c r="D59" i="10"/>
  <c r="F59" i="10" s="1"/>
  <c r="G59" i="10" s="1"/>
  <c r="E60" i="25" s="1"/>
  <c r="S60" i="25" s="1"/>
  <c r="D65" i="10"/>
  <c r="F65" i="10" s="1"/>
  <c r="G65" i="10" s="1"/>
  <c r="E66" i="25" s="1"/>
  <c r="S66" i="25" s="1"/>
  <c r="D68" i="10"/>
  <c r="F68" i="10" s="1"/>
  <c r="G68" i="10" s="1"/>
  <c r="E69" i="25" s="1"/>
  <c r="S69" i="25" s="1"/>
  <c r="D40" i="10"/>
  <c r="F40" i="10" s="1"/>
  <c r="G40" i="10" s="1"/>
  <c r="E41" i="25" s="1"/>
  <c r="S41" i="25" s="1"/>
  <c r="D42" i="10"/>
  <c r="F42" i="10" s="1"/>
  <c r="G42" i="10" s="1"/>
  <c r="E43" i="25" s="1"/>
  <c r="S43" i="25" s="1"/>
  <c r="D204" i="10"/>
  <c r="F204" i="10" s="1"/>
  <c r="G204" i="10" s="1"/>
  <c r="E205" i="25" s="1"/>
  <c r="S205" i="25" s="1"/>
  <c r="D191" i="10"/>
  <c r="F191" i="10" s="1"/>
  <c r="G191" i="10" s="1"/>
  <c r="E192" i="25" s="1"/>
  <c r="S192" i="25" s="1"/>
  <c r="D197" i="10"/>
  <c r="F197" i="10" s="1"/>
  <c r="G197" i="10" s="1"/>
  <c r="E198" i="25" s="1"/>
  <c r="S198" i="25" s="1"/>
  <c r="D25" i="10"/>
  <c r="F25" i="10" s="1"/>
  <c r="G25" i="10" s="1"/>
  <c r="E26" i="25" s="1"/>
  <c r="S26" i="25" s="1"/>
  <c r="D218" i="10"/>
  <c r="F218" i="10" s="1"/>
  <c r="G218" i="10"/>
  <c r="E219" i="25" s="1"/>
  <c r="S219" i="25" s="1"/>
  <c r="D216" i="10"/>
  <c r="F216" i="10" s="1"/>
  <c r="G216" i="10" s="1"/>
  <c r="E217" i="25" s="1"/>
  <c r="S217" i="25" s="1"/>
  <c r="D298" i="10"/>
  <c r="F298" i="10" s="1"/>
  <c r="G298" i="10" s="1"/>
  <c r="E299" i="25" s="1"/>
  <c r="S299" i="25" s="1"/>
  <c r="D270" i="10"/>
  <c r="F270" i="10" s="1"/>
  <c r="G270" i="10" s="1"/>
  <c r="E271" i="25" s="1"/>
  <c r="S271" i="25" s="1"/>
  <c r="D250" i="10"/>
  <c r="F250" i="10" s="1"/>
  <c r="G250" i="10" s="1"/>
  <c r="E251" i="25" s="1"/>
  <c r="S251" i="25" s="1"/>
  <c r="D170" i="10"/>
  <c r="F170" i="10" s="1"/>
  <c r="G170" i="10" s="1"/>
  <c r="E171" i="25" s="1"/>
  <c r="S171" i="25" s="1"/>
  <c r="D143" i="10"/>
  <c r="F143" i="10" s="1"/>
  <c r="G143" i="10"/>
  <c r="E144" i="25" s="1"/>
  <c r="S144" i="25" s="1"/>
  <c r="D104" i="10"/>
  <c r="F104" i="10" s="1"/>
  <c r="G104" i="10" s="1"/>
  <c r="E105" i="25" s="1"/>
  <c r="S105" i="25" s="1"/>
  <c r="D76" i="10"/>
  <c r="F76" i="10" s="1"/>
  <c r="G76" i="10" s="1"/>
  <c r="E77" i="25" s="1"/>
  <c r="S77" i="25" s="1"/>
  <c r="D127" i="10"/>
  <c r="F127" i="10" s="1"/>
  <c r="G127" i="10" s="1"/>
  <c r="E128" i="25" s="1"/>
  <c r="S128" i="25" s="1"/>
  <c r="D70" i="10"/>
  <c r="F70" i="10" s="1"/>
  <c r="G70" i="10" s="1"/>
  <c r="E71" i="25" s="1"/>
  <c r="S71" i="25" s="1"/>
  <c r="G60" i="10"/>
  <c r="E61" i="25" s="1"/>
  <c r="S61" i="25" s="1"/>
  <c r="D60" i="10"/>
  <c r="F60" i="10" s="1"/>
  <c r="D35" i="10"/>
  <c r="F35" i="10" s="1"/>
  <c r="G35" i="10" s="1"/>
  <c r="E36" i="25" s="1"/>
  <c r="S36" i="25" s="1"/>
  <c r="D210" i="10"/>
  <c r="F210" i="10" s="1"/>
  <c r="G210" i="10" s="1"/>
  <c r="E211" i="25" s="1"/>
  <c r="S211" i="25" s="1"/>
  <c r="D193" i="10"/>
  <c r="F193" i="10" s="1"/>
  <c r="G193" i="10" s="1"/>
  <c r="E194" i="25" s="1"/>
  <c r="S194" i="25" s="1"/>
  <c r="D194" i="10"/>
  <c r="F194" i="10" s="1"/>
  <c r="G194" i="10" s="1"/>
  <c r="E195" i="25" s="1"/>
  <c r="S195" i="25" s="1"/>
  <c r="D203" i="10"/>
  <c r="F203" i="10" s="1"/>
  <c r="G203" i="10" s="1"/>
  <c r="E204" i="25" s="1"/>
  <c r="S204" i="25" s="1"/>
  <c r="D17" i="10"/>
  <c r="F17" i="10" s="1"/>
  <c r="G17" i="10" s="1"/>
  <c r="E18" i="25" s="1"/>
  <c r="S18" i="25" s="1"/>
  <c r="D221" i="10"/>
  <c r="F221" i="10" s="1"/>
  <c r="G221" i="10" s="1"/>
  <c r="E222" i="25" s="1"/>
  <c r="S222" i="25" s="1"/>
  <c r="D318" i="10"/>
  <c r="F318" i="10" s="1"/>
  <c r="G318" i="10" s="1"/>
  <c r="E319" i="25" s="1"/>
  <c r="S319" i="25" s="1"/>
  <c r="G294" i="10"/>
  <c r="E295" i="25" s="1"/>
  <c r="S295" i="25" s="1"/>
  <c r="D294" i="10"/>
  <c r="F294" i="10" s="1"/>
  <c r="D247" i="10"/>
  <c r="F247" i="10" s="1"/>
  <c r="G247" i="10" s="1"/>
  <c r="E248" i="25" s="1"/>
  <c r="S248" i="25" s="1"/>
  <c r="D187" i="10"/>
  <c r="F187" i="10" s="1"/>
  <c r="G187" i="10" s="1"/>
  <c r="E188" i="25" s="1"/>
  <c r="S188" i="25" s="1"/>
  <c r="D159" i="10"/>
  <c r="F159" i="10" s="1"/>
  <c r="G159" i="10"/>
  <c r="E160" i="25" s="1"/>
  <c r="S160" i="25" s="1"/>
  <c r="D151" i="10"/>
  <c r="F151" i="10" s="1"/>
  <c r="G151" i="10" s="1"/>
  <c r="E152" i="25" s="1"/>
  <c r="S152" i="25" s="1"/>
  <c r="D94" i="10"/>
  <c r="F94" i="10" s="1"/>
  <c r="G94" i="10" s="1"/>
  <c r="E95" i="25" s="1"/>
  <c r="S95" i="25" s="1"/>
  <c r="D83" i="10"/>
  <c r="F83" i="10" s="1"/>
  <c r="G83" i="10" s="1"/>
  <c r="E84" i="25" s="1"/>
  <c r="S84" i="25" s="1"/>
  <c r="D79" i="10"/>
  <c r="F79" i="10" s="1"/>
  <c r="G79" i="10"/>
  <c r="E80" i="25" s="1"/>
  <c r="S80" i="25" s="1"/>
  <c r="D71" i="10"/>
  <c r="F71" i="10" s="1"/>
  <c r="G71" i="10" s="1"/>
  <c r="E72" i="25" s="1"/>
  <c r="S72" i="25" s="1"/>
  <c r="D48" i="10"/>
  <c r="F48" i="10" s="1"/>
  <c r="G48" i="10" s="1"/>
  <c r="E49" i="25" s="1"/>
  <c r="S49" i="25" s="1"/>
  <c r="D320" i="10"/>
  <c r="F320" i="10" s="1"/>
  <c r="G320" i="10" s="1"/>
  <c r="E321" i="25" s="1"/>
  <c r="S321" i="25" s="1"/>
  <c r="D284" i="10"/>
  <c r="F284" i="10" s="1"/>
  <c r="G284" i="10" s="1"/>
  <c r="E285" i="25" s="1"/>
  <c r="S285" i="25" s="1"/>
  <c r="D293" i="10"/>
  <c r="F293" i="10" s="1"/>
  <c r="G293" i="10" s="1"/>
  <c r="E294" i="25" s="1"/>
  <c r="S294" i="25" s="1"/>
  <c r="D255" i="10"/>
  <c r="F255" i="10" s="1"/>
  <c r="G255" i="10" s="1"/>
  <c r="E256" i="25" s="1"/>
  <c r="S256" i="25" s="1"/>
  <c r="D268" i="10"/>
  <c r="F268" i="10" s="1"/>
  <c r="G268" i="10" s="1"/>
  <c r="E269" i="25" s="1"/>
  <c r="S269" i="25" s="1"/>
  <c r="D246" i="10"/>
  <c r="F246" i="10" s="1"/>
  <c r="G246" i="10" s="1"/>
  <c r="E247" i="25" s="1"/>
  <c r="S247" i="25" s="1"/>
  <c r="D183" i="10"/>
  <c r="F183" i="10" s="1"/>
  <c r="G183" i="10" s="1"/>
  <c r="E184" i="25" s="1"/>
  <c r="S184" i="25" s="1"/>
  <c r="D156" i="10"/>
  <c r="F156" i="10" s="1"/>
  <c r="G156" i="10" s="1"/>
  <c r="E157" i="25" s="1"/>
  <c r="S157" i="25" s="1"/>
  <c r="D160" i="10"/>
  <c r="F160" i="10" s="1"/>
  <c r="G160" i="10" s="1"/>
  <c r="E161" i="25" s="1"/>
  <c r="S161" i="25" s="1"/>
  <c r="D148" i="10"/>
  <c r="F148" i="10" s="1"/>
  <c r="G148" i="10" s="1"/>
  <c r="E149" i="25" s="1"/>
  <c r="S149" i="25" s="1"/>
  <c r="D141" i="10"/>
  <c r="F141" i="10" s="1"/>
  <c r="G141" i="10" s="1"/>
  <c r="E142" i="25" s="1"/>
  <c r="S142" i="25" s="1"/>
  <c r="D111" i="10"/>
  <c r="F111" i="10" s="1"/>
  <c r="G111" i="10" s="1"/>
  <c r="E112" i="25" s="1"/>
  <c r="S112" i="25" s="1"/>
  <c r="D106" i="10"/>
  <c r="F106" i="10" s="1"/>
  <c r="G106" i="10" s="1"/>
  <c r="E107" i="25" s="1"/>
  <c r="S107" i="25" s="1"/>
  <c r="D82" i="10"/>
  <c r="F82" i="10" s="1"/>
  <c r="G82" i="10" s="1"/>
  <c r="E83" i="25" s="1"/>
  <c r="S83" i="25" s="1"/>
  <c r="D81" i="10"/>
  <c r="F81" i="10" s="1"/>
  <c r="G81" i="10" s="1"/>
  <c r="E82" i="25" s="1"/>
  <c r="S82" i="25" s="1"/>
  <c r="D87" i="10"/>
  <c r="F87" i="10" s="1"/>
  <c r="G87" i="10" s="1"/>
  <c r="E88" i="25" s="1"/>
  <c r="S88" i="25" s="1"/>
  <c r="D117" i="10"/>
  <c r="F117" i="10" s="1"/>
  <c r="G117" i="10" s="1"/>
  <c r="E118" i="25" s="1"/>
  <c r="S118" i="25" s="1"/>
  <c r="D62" i="10"/>
  <c r="F62" i="10" s="1"/>
  <c r="G62" i="10" s="1"/>
  <c r="E63" i="25" s="1"/>
  <c r="S63" i="25" s="1"/>
  <c r="D63" i="10"/>
  <c r="F63" i="10" s="1"/>
  <c r="G63" i="10" s="1"/>
  <c r="E64" i="25" s="1"/>
  <c r="S64" i="25" s="1"/>
  <c r="D53" i="10"/>
  <c r="F53" i="10" s="1"/>
  <c r="G53" i="10" s="1"/>
  <c r="E54" i="25" s="1"/>
  <c r="S54" i="25" s="1"/>
  <c r="D55" i="10"/>
  <c r="F55" i="10" s="1"/>
  <c r="G55" i="10" s="1"/>
  <c r="E56" i="25" s="1"/>
  <c r="S56" i="25" s="1"/>
  <c r="D45" i="10"/>
  <c r="F45" i="10" s="1"/>
  <c r="G45" i="10"/>
  <c r="E46" i="25" s="1"/>
  <c r="S46" i="25" s="1"/>
  <c r="D47" i="10"/>
  <c r="F47" i="10" s="1"/>
  <c r="G47" i="10" s="1"/>
  <c r="E48" i="25" s="1"/>
  <c r="S48" i="25" s="1"/>
  <c r="D199" i="10"/>
  <c r="F199" i="10" s="1"/>
  <c r="G199" i="10" s="1"/>
  <c r="E200" i="25" s="1"/>
  <c r="S200" i="25" s="1"/>
  <c r="D202" i="10"/>
  <c r="F202" i="10" s="1"/>
  <c r="G202" i="10" s="1"/>
  <c r="E203" i="25" s="1"/>
  <c r="S203" i="25" s="1"/>
  <c r="D192" i="10"/>
  <c r="F192" i="10" s="1"/>
  <c r="G192" i="10" s="1"/>
  <c r="E193" i="25" s="1"/>
  <c r="S193" i="25" s="1"/>
  <c r="D16" i="10"/>
  <c r="F16" i="10" s="1"/>
  <c r="G16" i="10" s="1"/>
  <c r="E17" i="25" s="1"/>
  <c r="S17" i="25" s="1"/>
  <c r="D13" i="10"/>
  <c r="F13" i="10" s="1"/>
  <c r="G13" i="10" s="1"/>
  <c r="E14" i="25" s="1"/>
  <c r="D212" i="10"/>
  <c r="F212" i="10" s="1"/>
  <c r="G212" i="10" s="1"/>
  <c r="E213" i="25" s="1"/>
  <c r="S213" i="25" s="1"/>
  <c r="D297" i="10"/>
  <c r="F297" i="10" s="1"/>
  <c r="G297" i="10" s="1"/>
  <c r="E298" i="25" s="1"/>
  <c r="S298" i="25" s="1"/>
  <c r="D243" i="10"/>
  <c r="F243" i="10" s="1"/>
  <c r="G243" i="10" s="1"/>
  <c r="E244" i="25" s="1"/>
  <c r="S244" i="25" s="1"/>
  <c r="D137" i="10"/>
  <c r="F137" i="10" s="1"/>
  <c r="G137" i="10" s="1"/>
  <c r="E138" i="25" s="1"/>
  <c r="S138" i="25" s="1"/>
  <c r="D97" i="10"/>
  <c r="F97" i="10" s="1"/>
  <c r="G97" i="10"/>
  <c r="E98" i="25" s="1"/>
  <c r="S98" i="25" s="1"/>
  <c r="D99" i="10"/>
  <c r="F99" i="10" s="1"/>
  <c r="G99" i="10" s="1"/>
  <c r="E100" i="25" s="1"/>
  <c r="S100" i="25" s="1"/>
  <c r="D75" i="10"/>
  <c r="F75" i="10" s="1"/>
  <c r="G75" i="10" s="1"/>
  <c r="E76" i="25" s="1"/>
  <c r="S76" i="25" s="1"/>
  <c r="D90" i="10"/>
  <c r="F90" i="10" s="1"/>
  <c r="G90" i="10" s="1"/>
  <c r="E91" i="25" s="1"/>
  <c r="S91" i="25" s="1"/>
  <c r="D57" i="10"/>
  <c r="F57" i="10" s="1"/>
  <c r="G57" i="10" s="1"/>
  <c r="E58" i="25" s="1"/>
  <c r="S58" i="25" s="1"/>
  <c r="D61" i="10"/>
  <c r="F61" i="10" s="1"/>
  <c r="G61" i="10" s="1"/>
  <c r="E62" i="25" s="1"/>
  <c r="S62" i="25" s="1"/>
  <c r="D58" i="10"/>
  <c r="F58" i="10" s="1"/>
  <c r="G58" i="10" s="1"/>
  <c r="E59" i="25" s="1"/>
  <c r="S59" i="25" s="1"/>
  <c r="D37" i="10"/>
  <c r="F37" i="10" s="1"/>
  <c r="G37" i="10" s="1"/>
  <c r="E38" i="25" s="1"/>
  <c r="S38" i="25" s="1"/>
  <c r="D38" i="10"/>
  <c r="F38" i="10" s="1"/>
  <c r="G38" i="10"/>
  <c r="E39" i="25" s="1"/>
  <c r="S39" i="25" s="1"/>
  <c r="D198" i="10"/>
  <c r="F198" i="10" s="1"/>
  <c r="G198" i="10" s="1"/>
  <c r="E199" i="25" s="1"/>
  <c r="S199" i="25" s="1"/>
  <c r="D206" i="10"/>
  <c r="F206" i="10" s="1"/>
  <c r="G206" i="10" s="1"/>
  <c r="E207" i="25" s="1"/>
  <c r="S207" i="25" s="1"/>
  <c r="D200" i="10"/>
  <c r="F200" i="10" s="1"/>
  <c r="G200" i="10" s="1"/>
  <c r="E201" i="25" s="1"/>
  <c r="S201" i="25" s="1"/>
  <c r="D22" i="10"/>
  <c r="F22" i="10" s="1"/>
  <c r="G22" i="10" s="1"/>
  <c r="E23" i="25" s="1"/>
  <c r="S23" i="25" s="1"/>
  <c r="D220" i="10"/>
  <c r="F220" i="10" s="1"/>
  <c r="G220" i="10" s="1"/>
  <c r="E221" i="25" s="1"/>
  <c r="S221" i="25" s="1"/>
  <c r="C321" i="10"/>
  <c r="B338" i="10" s="1"/>
  <c r="S14" i="25" l="1"/>
  <c r="D310" i="10"/>
  <c r="F310" i="10" s="1"/>
  <c r="G310" i="10" s="1"/>
  <c r="E311" i="25" s="1"/>
  <c r="S311" i="25" s="1"/>
  <c r="D289" i="10"/>
  <c r="F289" i="10" s="1"/>
  <c r="G289" i="10" s="1"/>
  <c r="E290" i="25" s="1"/>
  <c r="S290" i="25" s="1"/>
  <c r="D286" i="10"/>
  <c r="C6" i="10"/>
  <c r="D10" i="10" s="1"/>
  <c r="E10" i="10" l="1"/>
  <c r="F10" i="10"/>
  <c r="D321" i="10"/>
  <c r="F286" i="10"/>
  <c r="G286" i="10" s="1"/>
  <c r="E287" i="25" s="1"/>
  <c r="E321" i="10"/>
  <c r="S287" i="25" l="1"/>
  <c r="S322" i="25" s="1"/>
  <c r="E322" i="25"/>
  <c r="G322" i="10"/>
  <c r="G321" i="10"/>
  <c r="F321" i="10"/>
</calcChain>
</file>

<file path=xl/sharedStrings.xml><?xml version="1.0" encoding="utf-8"?>
<sst xmlns="http://schemas.openxmlformats.org/spreadsheetml/2006/main" count="3702" uniqueCount="368">
  <si>
    <t>NO</t>
  </si>
  <si>
    <t>Penanggapan</t>
  </si>
  <si>
    <t>Cipajang</t>
  </si>
  <si>
    <t>Sindangheula</t>
  </si>
  <si>
    <t>Bandungsari</t>
  </si>
  <si>
    <t>Blandongan</t>
  </si>
  <si>
    <t>Kertasari</t>
  </si>
  <si>
    <t>Malahayu</t>
  </si>
  <si>
    <t>Cikuya</t>
  </si>
  <si>
    <t>Parereja</t>
  </si>
  <si>
    <t>Cigadung</t>
  </si>
  <si>
    <t>Tiwulandu</t>
  </si>
  <si>
    <t>Cikakak</t>
  </si>
  <si>
    <t>Cibendung</t>
  </si>
  <si>
    <t>Karangmaja</t>
  </si>
  <si>
    <t>Dukuhjeruk</t>
  </si>
  <si>
    <t>Pende</t>
  </si>
  <si>
    <t>Sukareja</t>
  </si>
  <si>
    <t>Kubangjero</t>
  </si>
  <si>
    <t>Cibuniwangi</t>
  </si>
  <si>
    <t>Cimunding</t>
  </si>
  <si>
    <t>Ciawi</t>
  </si>
  <si>
    <t>Cihaur</t>
  </si>
  <si>
    <t>Tegalreja</t>
  </si>
  <si>
    <t>Banjar Lor</t>
  </si>
  <si>
    <t>Banjarharjo</t>
  </si>
  <si>
    <t>Cinanas</t>
  </si>
  <si>
    <t>Banjarsari</t>
  </si>
  <si>
    <t>Cibentang</t>
  </si>
  <si>
    <t>Waru</t>
  </si>
  <si>
    <t>Ciomas</t>
  </si>
  <si>
    <t>Legok</t>
  </si>
  <si>
    <t>Terlaya</t>
  </si>
  <si>
    <t>Jipang</t>
  </si>
  <si>
    <t>Bangbayang</t>
  </si>
  <si>
    <t>Bantarwaru</t>
  </si>
  <si>
    <t>Sindangwangi</t>
  </si>
  <si>
    <t>Pengarasan</t>
  </si>
  <si>
    <t>Kebandungan</t>
  </si>
  <si>
    <t>Pangebatan</t>
  </si>
  <si>
    <t>Bantarkawung</t>
  </si>
  <si>
    <t>Pemaron</t>
  </si>
  <si>
    <t>Kalimati</t>
  </si>
  <si>
    <t>Lembarawa</t>
  </si>
  <si>
    <t>Krasak</t>
  </si>
  <si>
    <t>Padasugih</t>
  </si>
  <si>
    <t>Wangandalem</t>
  </si>
  <si>
    <t>Terlangu</t>
  </si>
  <si>
    <t>Pulosari</t>
  </si>
  <si>
    <t>Brebes</t>
  </si>
  <si>
    <t>Gandasuli</t>
  </si>
  <si>
    <t>Banjaranyar</t>
  </si>
  <si>
    <t>Kaligangsa Kulon</t>
  </si>
  <si>
    <t>Kaligangsa Wetan</t>
  </si>
  <si>
    <t>Randusanga Kulon</t>
  </si>
  <si>
    <t>Randusanga Wetan</t>
  </si>
  <si>
    <t>Limbangan Wetan</t>
  </si>
  <si>
    <t>Limbangan Kulon</t>
  </si>
  <si>
    <t>Pasarbatang</t>
  </si>
  <si>
    <t>Sigambir</t>
  </si>
  <si>
    <t>Pagejugan</t>
  </si>
  <si>
    <t>Kedunguter</t>
  </si>
  <si>
    <t>Tengki</t>
  </si>
  <si>
    <t>Kaliwlingi</t>
  </si>
  <si>
    <t>Tegalglagah</t>
  </si>
  <si>
    <t>Petunjungan</t>
  </si>
  <si>
    <t>Jubang</t>
  </si>
  <si>
    <t>Dukuhlo</t>
  </si>
  <si>
    <t>Cipelem</t>
  </si>
  <si>
    <t>Siwuluh</t>
  </si>
  <si>
    <t>Luwungragi</t>
  </si>
  <si>
    <t>Bangsri</t>
  </si>
  <si>
    <t>Rancawuluh</t>
  </si>
  <si>
    <t>Karangsari</t>
  </si>
  <si>
    <t>Kluwut</t>
  </si>
  <si>
    <t>Bulakparen</t>
  </si>
  <si>
    <t>Grinting</t>
  </si>
  <si>
    <t>Pakijangan</t>
  </si>
  <si>
    <t>Pulogading</t>
  </si>
  <si>
    <t>Banjaratma</t>
  </si>
  <si>
    <t>Bulusari</t>
  </si>
  <si>
    <t>Cimohong</t>
  </si>
  <si>
    <t>Bulakamba</t>
  </si>
  <si>
    <t>Pruwatan</t>
  </si>
  <si>
    <t>Laren</t>
  </si>
  <si>
    <t>Adisana</t>
  </si>
  <si>
    <t>Langkap</t>
  </si>
  <si>
    <t>Penggarutan</t>
  </si>
  <si>
    <t>Kaliwadas</t>
  </si>
  <si>
    <t>Pamijen</t>
  </si>
  <si>
    <t>Kalisumur</t>
  </si>
  <si>
    <t>Kalilangkap</t>
  </si>
  <si>
    <t>Kalinusu</t>
  </si>
  <si>
    <t>Jatisawit</t>
  </si>
  <si>
    <t>Negaradaha</t>
  </si>
  <si>
    <t>Kalierang</t>
  </si>
  <si>
    <t>Dukuhturi</t>
  </si>
  <si>
    <t>Bumiayu</t>
  </si>
  <si>
    <t>Tegalwulung</t>
  </si>
  <si>
    <t>Klampis</t>
  </si>
  <si>
    <t>Kebonagung</t>
  </si>
  <si>
    <t>Kebogadung</t>
  </si>
  <si>
    <t>Bojong</t>
  </si>
  <si>
    <t>Klikiran</t>
  </si>
  <si>
    <t>Pamengger</t>
  </si>
  <si>
    <t>Kendawa</t>
  </si>
  <si>
    <t>Buaran</t>
  </si>
  <si>
    <t>Rengasbandung</t>
  </si>
  <si>
    <t>Tembelang</t>
  </si>
  <si>
    <t>Pedeslohor</t>
  </si>
  <si>
    <t>Kalipucang</t>
  </si>
  <si>
    <t>Kalialang</t>
  </si>
  <si>
    <t>Kramat</t>
  </si>
  <si>
    <t>Jatibarang Kidul</t>
  </si>
  <si>
    <t>Karanglo</t>
  </si>
  <si>
    <t>Jatibarang Lor</t>
  </si>
  <si>
    <t>Kemiriamba</t>
  </si>
  <si>
    <t>Janegara</t>
  </si>
  <si>
    <t>Kertasinduyasa</t>
  </si>
  <si>
    <t>Kedungtukang</t>
  </si>
  <si>
    <t>Klampok</t>
  </si>
  <si>
    <t>Pebatan</t>
  </si>
  <si>
    <t>Pesantunan</t>
  </si>
  <si>
    <t>Tegalgandu</t>
  </si>
  <si>
    <t>Jagalempeni</t>
  </si>
  <si>
    <t>Glonggong</t>
  </si>
  <si>
    <t>Sisalam</t>
  </si>
  <si>
    <t>Lengkong</t>
  </si>
  <si>
    <t>Tanjungsari</t>
  </si>
  <si>
    <t>Siwungkuk</t>
  </si>
  <si>
    <t>Dukuhwringin</t>
  </si>
  <si>
    <t>Sigentong</t>
  </si>
  <si>
    <t>Sidamulya</t>
  </si>
  <si>
    <t>Siasem</t>
  </si>
  <si>
    <t>Keboledan</t>
  </si>
  <si>
    <t>Kupu</t>
  </si>
  <si>
    <t>Dumeling</t>
  </si>
  <si>
    <t>Kertabesuki</t>
  </si>
  <si>
    <t>Sawojajar</t>
  </si>
  <si>
    <t>Kutamendala</t>
  </si>
  <si>
    <t>Tonjong</t>
  </si>
  <si>
    <t>Linggapura</t>
  </si>
  <si>
    <t>Kalijurang</t>
  </si>
  <si>
    <t>Galuhtimur</t>
  </si>
  <si>
    <t>Karangjongkeng</t>
  </si>
  <si>
    <t>Pepedan</t>
  </si>
  <si>
    <t>Negarayu</t>
  </si>
  <si>
    <t>Tanggeran</t>
  </si>
  <si>
    <t>Purwodadi</t>
  </si>
  <si>
    <t>Purbayasa</t>
  </si>
  <si>
    <t>Watujaya</t>
  </si>
  <si>
    <t>Kutayu</t>
  </si>
  <si>
    <t>Rajawetan</t>
  </si>
  <si>
    <t>Luwunggede</t>
  </si>
  <si>
    <t>Kemurang Wetan</t>
  </si>
  <si>
    <t>Kemurang Kulon</t>
  </si>
  <si>
    <t>Pejagan</t>
  </si>
  <si>
    <t>Tanjung</t>
  </si>
  <si>
    <t>Lemahabang</t>
  </si>
  <si>
    <t>Tengguli</t>
  </si>
  <si>
    <t>Sarireja</t>
  </si>
  <si>
    <t>Kubangputat</t>
  </si>
  <si>
    <t>Mundu</t>
  </si>
  <si>
    <t>Luwungbata</t>
  </si>
  <si>
    <t>Karangreja</t>
  </si>
  <si>
    <t>Sidakaton</t>
  </si>
  <si>
    <t>Sengon</t>
  </si>
  <si>
    <t>Kedawung</t>
  </si>
  <si>
    <t>Tegongan</t>
  </si>
  <si>
    <t>Krakahan</t>
  </si>
  <si>
    <t>Pengaradan</t>
  </si>
  <si>
    <t>Jatirokeh</t>
  </si>
  <si>
    <t>Karangsembung</t>
  </si>
  <si>
    <t>Dukuhmaja</t>
  </si>
  <si>
    <t>Songgom Lor</t>
  </si>
  <si>
    <t>Jatimakmur</t>
  </si>
  <si>
    <t>Wanatawang</t>
  </si>
  <si>
    <t>Wanacala</t>
  </si>
  <si>
    <t>Gegerkunci</t>
  </si>
  <si>
    <t>Benda</t>
  </si>
  <si>
    <t>Wanareja</t>
  </si>
  <si>
    <t>Igirklanceng</t>
  </si>
  <si>
    <t>Dawuhan</t>
  </si>
  <si>
    <t>Batursari</t>
  </si>
  <si>
    <t>Kaligiri</t>
  </si>
  <si>
    <t>Sridadi</t>
  </si>
  <si>
    <t>Plompong</t>
  </si>
  <si>
    <t>Kaliloka</t>
  </si>
  <si>
    <t>Manggis</t>
  </si>
  <si>
    <t>Mlayang</t>
  </si>
  <si>
    <t>Mendala</t>
  </si>
  <si>
    <t>Buniwah</t>
  </si>
  <si>
    <t>Salem</t>
  </si>
  <si>
    <t>Pabuaran</t>
  </si>
  <si>
    <t>Gunungjaya</t>
  </si>
  <si>
    <t>Indrajaya</t>
  </si>
  <si>
    <t>Banjaran</t>
  </si>
  <si>
    <t>Gununglarang</t>
  </si>
  <si>
    <t>Gunungsugih</t>
  </si>
  <si>
    <t>Ganggawang</t>
  </si>
  <si>
    <t>Citimbang</t>
  </si>
  <si>
    <t>Kadumanis</t>
  </si>
  <si>
    <t>Ciputih</t>
  </si>
  <si>
    <t>Bentarsari</t>
  </si>
  <si>
    <t>Tembongraja</t>
  </si>
  <si>
    <t>Gunungtajem</t>
  </si>
  <si>
    <t>Windusakti</t>
  </si>
  <si>
    <t>Winduasri</t>
  </si>
  <si>
    <t>Capar</t>
  </si>
  <si>
    <t>Wanoja</t>
  </si>
  <si>
    <t>Pasirpanjang</t>
  </si>
  <si>
    <t>Paguyangan</t>
  </si>
  <si>
    <t>Taraban</t>
  </si>
  <si>
    <t>Kedungoleng</t>
  </si>
  <si>
    <t>Winduaji</t>
  </si>
  <si>
    <t>Wanatirta</t>
  </si>
  <si>
    <t>Pakujati</t>
  </si>
  <si>
    <t>Pagojengan</t>
  </si>
  <si>
    <t>Kretek</t>
  </si>
  <si>
    <t>Ragatunjung</t>
  </si>
  <si>
    <t>Cilibur</t>
  </si>
  <si>
    <t>Cipetung</t>
  </si>
  <si>
    <t>Pandansari</t>
  </si>
  <si>
    <t>Bojongsari</t>
  </si>
  <si>
    <t>Karangjunti</t>
  </si>
  <si>
    <t>Losari Kidul</t>
  </si>
  <si>
    <t>Losari Lor</t>
  </si>
  <si>
    <t>Randegan</t>
  </si>
  <si>
    <t>Karangsambung</t>
  </si>
  <si>
    <t>Negla</t>
  </si>
  <si>
    <t>Rungkang</t>
  </si>
  <si>
    <t>Dukuhsalam</t>
  </si>
  <si>
    <t>Babakan</t>
  </si>
  <si>
    <t>Kalibuntu</t>
  </si>
  <si>
    <t>Kedungneng</t>
  </si>
  <si>
    <t>Randusari</t>
  </si>
  <si>
    <t>Blubuk</t>
  </si>
  <si>
    <t>Pekauman</t>
  </si>
  <si>
    <t>Kecipir</t>
  </si>
  <si>
    <t>Limbangan</t>
  </si>
  <si>
    <t>Prapag Kidul</t>
  </si>
  <si>
    <t>Karangdempel</t>
  </si>
  <si>
    <t>Prapag Lor</t>
  </si>
  <si>
    <t>Sitanggal</t>
  </si>
  <si>
    <t>Siandong</t>
  </si>
  <si>
    <t>Kamal</t>
  </si>
  <si>
    <t>Wlahar</t>
  </si>
  <si>
    <t>Pamulihan</t>
  </si>
  <si>
    <t>Kedungbokor</t>
  </si>
  <si>
    <t>Karangbale</t>
  </si>
  <si>
    <t>Slatri</t>
  </si>
  <si>
    <t>Rengaspendawa</t>
  </si>
  <si>
    <t>Kubangwungu</t>
  </si>
  <si>
    <t>Dukuhtengah</t>
  </si>
  <si>
    <t>Ketanggungan</t>
  </si>
  <si>
    <t>Padakaton</t>
  </si>
  <si>
    <t>Karangmalang</t>
  </si>
  <si>
    <t>Jemasih</t>
  </si>
  <si>
    <t>Sindangjaya</t>
  </si>
  <si>
    <t>Pamedaran</t>
  </si>
  <si>
    <t>Cikeusal Kidul</t>
  </si>
  <si>
    <t>Cikeusal Lor</t>
  </si>
  <si>
    <t>Buara</t>
  </si>
  <si>
    <t>Karangbandung</t>
  </si>
  <si>
    <t>Baros</t>
  </si>
  <si>
    <t>Kubangsari</t>
  </si>
  <si>
    <t>Kubangjati</t>
  </si>
  <si>
    <t>Tanggungsari</t>
  </si>
  <si>
    <t>Dukuhbadag</t>
  </si>
  <si>
    <t>Ciduwet</t>
  </si>
  <si>
    <t>Bulakelor</t>
  </si>
  <si>
    <t>Cigedog</t>
  </si>
  <si>
    <t>Ciampel</t>
  </si>
  <si>
    <t>Kersana</t>
  </si>
  <si>
    <t>Kradenan</t>
  </si>
  <si>
    <t>Kubangpari</t>
  </si>
  <si>
    <t>Cikandang</t>
  </si>
  <si>
    <t>Jagapura</t>
  </si>
  <si>
    <t>Kemukten</t>
  </si>
  <si>
    <t>Kramatsampang</t>
  </si>
  <si>
    <t>Sutamaja</t>
  </si>
  <si>
    <t>Cenang</t>
  </si>
  <si>
    <t xml:space="preserve">Songgom  </t>
  </si>
  <si>
    <t xml:space="preserve"> Wanasari</t>
  </si>
  <si>
    <t>Cisereuh</t>
  </si>
  <si>
    <t xml:space="preserve">Larangan </t>
  </si>
  <si>
    <t>Tambakserang</t>
  </si>
  <si>
    <t>Karangpari</t>
  </si>
  <si>
    <t xml:space="preserve">Bentar </t>
  </si>
  <si>
    <t>Telaga</t>
  </si>
  <si>
    <t>Pengabean</t>
  </si>
  <si>
    <t>REALISASI</t>
  </si>
  <si>
    <t>Gendowang</t>
  </si>
  <si>
    <t>DESA</t>
  </si>
  <si>
    <t>KEC. TONJONG</t>
  </si>
  <si>
    <t>KEC. KERSANA</t>
  </si>
  <si>
    <t>KEC. SALEM</t>
  </si>
  <si>
    <t>KEC. JATIBARANG</t>
  </si>
  <si>
    <t>KEC. SONGGOM</t>
  </si>
  <si>
    <t>KEC. BULAKAMBA</t>
  </si>
  <si>
    <t>KEC. TANJUNG</t>
  </si>
  <si>
    <t>KEC. BUMIAYU</t>
  </si>
  <si>
    <t>KEC. PAGUYANGAN</t>
  </si>
  <si>
    <t>KEC. SIRAMPOG</t>
  </si>
  <si>
    <t>KEC. BANTARKAWUNG</t>
  </si>
  <si>
    <t>KEC BREBES</t>
  </si>
  <si>
    <t>KEC. WANASARI</t>
  </si>
  <si>
    <t>KEC. LOSARI</t>
  </si>
  <si>
    <t>KEC. LARANGAN</t>
  </si>
  <si>
    <t>KEC. KETANGGUNGAN</t>
  </si>
  <si>
    <t xml:space="preserve">J U M L A H </t>
  </si>
  <si>
    <t>J U M L A H</t>
  </si>
  <si>
    <t>RINCIAN BAGIAN DESA</t>
  </si>
  <si>
    <t>BAGIAN DESA         10 % DARI REALISASI</t>
  </si>
  <si>
    <t>JUMLAH BAGI HASIL</t>
  </si>
  <si>
    <t>KEC. BANJARHARJO</t>
  </si>
  <si>
    <t>KELURAHAN</t>
  </si>
  <si>
    <t>No</t>
  </si>
  <si>
    <t>Realisasi</t>
  </si>
  <si>
    <t>REALISASI PAJAK BUMI DAN BANGUNAN DI KELURAHAN SE-KABUPATEN BREBES</t>
  </si>
  <si>
    <t>BULAN  OKTOBER TAHUN 2014</t>
  </si>
  <si>
    <t>CARA MENGHITUNG</t>
  </si>
  <si>
    <t>KEPADA DESA DI KABUPATEN BREBES</t>
  </si>
  <si>
    <t>REALISASI BULAN OKTOBER TAHUN 2014</t>
  </si>
  <si>
    <t>REKOMENDASI BAGI HASIL RETRIBUSI DAERAH</t>
  </si>
  <si>
    <t xml:space="preserve"> RET PERSAMPAHAN/ KEBERSIHAN</t>
  </si>
  <si>
    <t>RET PARKIR TEPI JALAN</t>
  </si>
  <si>
    <t>RET PASAR</t>
  </si>
  <si>
    <t>RET PKB</t>
  </si>
  <si>
    <t>PEMAKAIAN KEKAYAN DAERAH</t>
  </si>
  <si>
    <t>RET TEMPAT PELELANGAN</t>
  </si>
  <si>
    <t>RET TERMINAL</t>
  </si>
  <si>
    <t>RET TEMPAT PENGINAPAN/ VILLA</t>
  </si>
  <si>
    <t>RET RPH</t>
  </si>
  <si>
    <t>RET YAN KEPELABUHAN</t>
  </si>
  <si>
    <t>RET TEMPAT REKREASI &amp; OR</t>
  </si>
  <si>
    <t>RET IMB</t>
  </si>
  <si>
    <t>RET IZIN GANGGUAN/ KERAMAIAN</t>
  </si>
  <si>
    <t>RET IZIN TRAYEK</t>
  </si>
  <si>
    <t>RET MENARA        TELEKOMUNIKASI</t>
  </si>
  <si>
    <t>SURAT KEPALA DPPK KABUPATEN BREBES</t>
  </si>
  <si>
    <t>NOMOR</t>
  </si>
  <si>
    <t>TANGGAL</t>
  </si>
  <si>
    <t>:</t>
  </si>
  <si>
    <t>BULAN OKTOBER TAHUN 2014</t>
  </si>
  <si>
    <t>LAMPIRAN III</t>
  </si>
  <si>
    <t xml:space="preserve">JML BAGI HASIL RETRIBUSI DAERAH </t>
  </si>
  <si>
    <t>Wanasari</t>
  </si>
  <si>
    <t>60% BAGI RATA</t>
  </si>
  <si>
    <t>40% PROPORSIONAL</t>
  </si>
  <si>
    <t>KETETAPAN RINCIAN BAGI HASIL RETRIBUSI KABUPATEN BREBES</t>
  </si>
  <si>
    <t xml:space="preserve">POTENSI </t>
  </si>
  <si>
    <t>Jumlah potensi Retribusi pasar</t>
  </si>
  <si>
    <t xml:space="preserve"> = Realisasi Ret Desa + Realisasi ret Kelurahan</t>
  </si>
  <si>
    <t>Selisih</t>
  </si>
  <si>
    <t>REKOMENDASI RETRIBUSI PASAR</t>
  </si>
  <si>
    <t xml:space="preserve"> </t>
  </si>
  <si>
    <t>REKOMENDASI RETRIBUSI PELAYANAN SAMPAH KEBERSIHAN</t>
  </si>
  <si>
    <t xml:space="preserve">Jumlah potensi Retribusi </t>
  </si>
  <si>
    <t>POTENSI RETRIBUSI PARKIR</t>
  </si>
  <si>
    <t>POTENSI RETRIBUSI PENGUJIAN KENDARAAN BERMOTOR</t>
  </si>
  <si>
    <t>POTENSI RETRIBUSI TEMPAT REKREASI OW</t>
  </si>
  <si>
    <t>POTENSI RETRIBUSI IMB</t>
  </si>
  <si>
    <t>POTENSI RETRIBUSI IJIN GANGGUAN (HO)</t>
  </si>
  <si>
    <t>RET PENGGUNAAN RUAS JALAN</t>
  </si>
  <si>
    <t>POTENSI RETRIBUSI IPENGGUNAAN RUAS JALAN TERTENTU</t>
  </si>
  <si>
    <t>POTENSI RETRIBUSI IJIN TRAYEK</t>
  </si>
  <si>
    <t>POTENSI RETRIBUSI PELAYANAN KEPELABUHAN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</si>
</sst>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Tahoma"/>
      <family val="2"/>
    </font>
    <font>
      <sz val="11"/>
      <color theme="1"/>
      <name val="Tahoma"/>
      <family val="2"/>
    </font>
    <font>
      <b/>
      <sz val="16"/>
      <name val="Tahoma"/>
      <family val="2"/>
    </font>
    <font>
      <sz val="16"/>
      <color rgb="FF92D050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6">
    <xf numFmtId="0" fontId="0" fillId="0" borderId="0" xfId="0"/>
    <xf numFmtId="0" fontId="3" fillId="2" borderId="0" xfId="0" applyFont="1" applyFill="1"/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indent="1"/>
    </xf>
    <xf numFmtId="41" fontId="3" fillId="0" borderId="1" xfId="1" applyFont="1" applyFill="1" applyBorder="1"/>
    <xf numFmtId="0" fontId="3" fillId="0" borderId="1" xfId="0" applyFont="1" applyFill="1" applyBorder="1" applyAlignment="1">
      <alignment horizontal="left" vertical="center" indent="1"/>
    </xf>
    <xf numFmtId="41" fontId="3" fillId="0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41" fontId="6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/>
    <xf numFmtId="41" fontId="3" fillId="2" borderId="0" xfId="0" applyNumberFormat="1" applyFont="1" applyFill="1"/>
    <xf numFmtId="0" fontId="8" fillId="2" borderId="0" xfId="0" applyFont="1" applyFill="1" applyBorder="1" applyAlignment="1">
      <alignment horizontal="center" vertical="center"/>
    </xf>
    <xf numFmtId="41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 applyAlignment="1"/>
    <xf numFmtId="0" fontId="3" fillId="3" borderId="13" xfId="0" applyFont="1" applyFill="1" applyBorder="1"/>
    <xf numFmtId="41" fontId="10" fillId="3" borderId="14" xfId="0" applyNumberFormat="1" applyFont="1" applyFill="1" applyBorder="1"/>
    <xf numFmtId="0" fontId="3" fillId="3" borderId="14" xfId="0" applyFont="1" applyFill="1" applyBorder="1"/>
    <xf numFmtId="0" fontId="2" fillId="2" borderId="0" xfId="0" applyFont="1" applyFill="1" applyBorder="1" applyAlignment="1">
      <alignment horizontal="center" vertical="center"/>
    </xf>
    <xf numFmtId="41" fontId="6" fillId="5" borderId="3" xfId="1" applyFont="1" applyFill="1" applyBorder="1" applyAlignment="1"/>
    <xf numFmtId="0" fontId="3" fillId="5" borderId="0" xfId="0" applyFont="1" applyFill="1"/>
    <xf numFmtId="41" fontId="3" fillId="5" borderId="3" xfId="1" applyFont="1" applyFill="1" applyBorder="1" applyAlignment="1"/>
    <xf numFmtId="41" fontId="6" fillId="5" borderId="3" xfId="1" applyFont="1" applyFill="1" applyBorder="1" applyAlignment="1">
      <alignment vertical="center"/>
    </xf>
    <xf numFmtId="41" fontId="6" fillId="5" borderId="1" xfId="1" applyFont="1" applyFill="1" applyBorder="1" applyAlignment="1"/>
    <xf numFmtId="1" fontId="6" fillId="4" borderId="2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3" fillId="0" borderId="0" xfId="0" applyFont="1"/>
    <xf numFmtId="41" fontId="3" fillId="0" borderId="1" xfId="0" applyNumberFormat="1" applyFont="1" applyBorder="1"/>
    <xf numFmtId="41" fontId="3" fillId="0" borderId="1" xfId="0" applyNumberFormat="1" applyFont="1" applyBorder="1" applyAlignment="1">
      <alignment vertical="center"/>
    </xf>
    <xf numFmtId="41" fontId="3" fillId="0" borderId="0" xfId="0" applyNumberFormat="1" applyFont="1"/>
    <xf numFmtId="0" fontId="3" fillId="6" borderId="1" xfId="0" applyFont="1" applyFill="1" applyBorder="1"/>
    <xf numFmtId="41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0" fontId="2" fillId="2" borderId="0" xfId="0" applyNumberFormat="1" applyFont="1" applyFill="1" applyAlignment="1">
      <alignment vertical="center"/>
    </xf>
    <xf numFmtId="40" fontId="2" fillId="2" borderId="0" xfId="0" applyNumberFormat="1" applyFont="1" applyFill="1" applyBorder="1" applyAlignment="1">
      <alignment horizontal="center" vertical="center"/>
    </xf>
    <xf numFmtId="40" fontId="9" fillId="2" borderId="0" xfId="0" applyNumberFormat="1" applyFont="1" applyFill="1" applyBorder="1" applyAlignment="1">
      <alignment horizontal="center" vertical="center"/>
    </xf>
    <xf numFmtId="40" fontId="3" fillId="2" borderId="0" xfId="0" applyNumberFormat="1" applyFont="1" applyFill="1"/>
    <xf numFmtId="40" fontId="6" fillId="4" borderId="6" xfId="0" applyNumberFormat="1" applyFont="1" applyFill="1" applyBorder="1" applyAlignment="1">
      <alignment horizontal="center" vertical="center" wrapText="1"/>
    </xf>
    <xf numFmtId="40" fontId="6" fillId="4" borderId="2" xfId="0" applyNumberFormat="1" applyFont="1" applyFill="1" applyBorder="1" applyAlignment="1">
      <alignment horizontal="center" vertical="center" wrapText="1"/>
    </xf>
    <xf numFmtId="40" fontId="6" fillId="4" borderId="1" xfId="0" applyNumberFormat="1" applyFont="1" applyFill="1" applyBorder="1" applyAlignment="1">
      <alignment horizontal="center" vertical="center" wrapText="1"/>
    </xf>
    <xf numFmtId="40" fontId="6" fillId="5" borderId="4" xfId="1" applyNumberFormat="1" applyFont="1" applyFill="1" applyBorder="1" applyAlignment="1"/>
    <xf numFmtId="40" fontId="3" fillId="0" borderId="1" xfId="1" applyNumberFormat="1" applyFont="1" applyFill="1" applyBorder="1" applyAlignment="1">
      <alignment vertical="center"/>
    </xf>
    <xf numFmtId="40" fontId="3" fillId="0" borderId="0" xfId="0" applyNumberFormat="1" applyFont="1" applyFill="1"/>
    <xf numFmtId="40" fontId="3" fillId="0" borderId="1" xfId="0" applyNumberFormat="1" applyFont="1" applyFill="1" applyBorder="1"/>
    <xf numFmtId="40" fontId="3" fillId="0" borderId="1" xfId="0" applyNumberFormat="1" applyFont="1" applyFill="1" applyBorder="1" applyAlignment="1">
      <alignment vertical="center"/>
    </xf>
    <xf numFmtId="40" fontId="3" fillId="3" borderId="0" xfId="0" applyNumberFormat="1" applyFont="1" applyFill="1" applyBorder="1"/>
    <xf numFmtId="40" fontId="3" fillId="3" borderId="14" xfId="0" applyNumberFormat="1" applyFont="1" applyFill="1" applyBorder="1"/>
    <xf numFmtId="40" fontId="3" fillId="5" borderId="1" xfId="1" applyNumberFormat="1" applyFont="1" applyFill="1" applyBorder="1" applyAlignment="1">
      <alignment vertical="center"/>
    </xf>
    <xf numFmtId="40" fontId="3" fillId="3" borderId="12" xfId="0" applyNumberFormat="1" applyFont="1" applyFill="1" applyBorder="1"/>
    <xf numFmtId="40" fontId="3" fillId="3" borderId="15" xfId="0" applyNumberFormat="1" applyFont="1" applyFill="1" applyBorder="1"/>
    <xf numFmtId="38" fontId="6" fillId="4" borderId="1" xfId="0" applyNumberFormat="1" applyFont="1" applyFill="1" applyBorder="1" applyAlignment="1">
      <alignment horizontal="center" vertical="center" wrapText="1"/>
    </xf>
    <xf numFmtId="39" fontId="2" fillId="2" borderId="0" xfId="0" applyNumberFormat="1" applyFont="1" applyFill="1" applyAlignment="1">
      <alignment vertical="center"/>
    </xf>
    <xf numFmtId="39" fontId="2" fillId="2" borderId="0" xfId="0" applyNumberFormat="1" applyFont="1" applyFill="1" applyBorder="1" applyAlignment="1">
      <alignment horizontal="center" vertical="center"/>
    </xf>
    <xf numFmtId="39" fontId="9" fillId="2" borderId="0" xfId="0" applyNumberFormat="1" applyFont="1" applyFill="1" applyBorder="1" applyAlignment="1">
      <alignment horizontal="center" vertical="center"/>
    </xf>
    <xf numFmtId="39" fontId="3" fillId="2" borderId="0" xfId="0" applyNumberFormat="1" applyFont="1" applyFill="1"/>
    <xf numFmtId="39" fontId="6" fillId="5" borderId="4" xfId="1" applyNumberFormat="1" applyFont="1" applyFill="1" applyBorder="1" applyAlignment="1"/>
    <xf numFmtId="39" fontId="3" fillId="0" borderId="1" xfId="1" applyNumberFormat="1" applyFont="1" applyFill="1" applyBorder="1" applyAlignment="1">
      <alignment vertical="center"/>
    </xf>
    <xf numFmtId="39" fontId="3" fillId="5" borderId="1" xfId="1" applyNumberFormat="1" applyFont="1" applyFill="1" applyBorder="1" applyAlignment="1">
      <alignment vertical="center"/>
    </xf>
    <xf numFmtId="39" fontId="3" fillId="0" borderId="0" xfId="0" applyNumberFormat="1" applyFont="1" applyFill="1"/>
    <xf numFmtId="39" fontId="3" fillId="0" borderId="1" xfId="0" applyNumberFormat="1" applyFont="1" applyFill="1" applyBorder="1"/>
    <xf numFmtId="39" fontId="3" fillId="0" borderId="1" xfId="0" applyNumberFormat="1" applyFont="1" applyFill="1" applyBorder="1" applyAlignment="1">
      <alignment vertical="center"/>
    </xf>
    <xf numFmtId="39" fontId="10" fillId="0" borderId="0" xfId="0" applyNumberFormat="1" applyFont="1" applyFill="1" applyAlignment="1"/>
    <xf numFmtId="37" fontId="6" fillId="4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0" fontId="6" fillId="4" borderId="2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0" fontId="3" fillId="2" borderId="0" xfId="0" applyNumberFormat="1" applyFont="1" applyFill="1" applyAlignment="1">
      <alignment horizontal="right"/>
    </xf>
    <xf numFmtId="39" fontId="3" fillId="2" borderId="0" xfId="0" applyNumberFormat="1" applyFont="1" applyFill="1" applyAlignment="1">
      <alignment horizontal="left"/>
    </xf>
    <xf numFmtId="39" fontId="6" fillId="0" borderId="1" xfId="0" applyNumberFormat="1" applyFont="1" applyFill="1" applyBorder="1" applyAlignment="1">
      <alignment vertical="center"/>
    </xf>
    <xf numFmtId="40" fontId="6" fillId="0" borderId="1" xfId="0" applyNumberFormat="1" applyFont="1" applyFill="1" applyBorder="1" applyAlignment="1">
      <alignment vertical="center"/>
    </xf>
    <xf numFmtId="41" fontId="0" fillId="0" borderId="0" xfId="1" applyFont="1"/>
    <xf numFmtId="41" fontId="3" fillId="0" borderId="1" xfId="1" applyNumberFormat="1" applyFont="1" applyBorder="1"/>
    <xf numFmtId="0" fontId="0" fillId="0" borderId="0" xfId="0" applyFont="1"/>
    <xf numFmtId="41" fontId="0" fillId="0" borderId="0" xfId="0" applyNumberFormat="1"/>
    <xf numFmtId="0" fontId="7" fillId="5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0" fontId="6" fillId="4" borderId="5" xfId="0" applyNumberFormat="1" applyFont="1" applyFill="1" applyBorder="1" applyAlignment="1">
      <alignment horizontal="center" vertical="center" wrapText="1"/>
    </xf>
    <xf numFmtId="40" fontId="6" fillId="4" borderId="2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9" fontId="6" fillId="4" borderId="5" xfId="0" applyNumberFormat="1" applyFont="1" applyFill="1" applyBorder="1" applyAlignment="1">
      <alignment horizontal="center" vertical="center"/>
    </xf>
    <xf numFmtId="39" fontId="6" fillId="4" borderId="7" xfId="0" applyNumberFormat="1" applyFont="1" applyFill="1" applyBorder="1" applyAlignment="1">
      <alignment horizontal="center" vertical="center"/>
    </xf>
    <xf numFmtId="39" fontId="6" fillId="4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3" borderId="9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41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41" fontId="3" fillId="6" borderId="5" xfId="0" applyNumberFormat="1" applyFont="1" applyFill="1" applyBorder="1" applyAlignment="1">
      <alignment horizontal="center" vertical="center" wrapText="1"/>
    </xf>
    <xf numFmtId="41" fontId="3" fillId="6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1" fontId="7" fillId="5" borderId="1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zoomScaleNormal="110" zoomScaleSheetLayoutView="100" workbookViewId="0">
      <selection activeCell="E14" sqref="E14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357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 t="s">
        <v>323</v>
      </c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100000000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10000000</v>
      </c>
      <c r="E10" s="75">
        <f>D10*60%</f>
        <v>6000000</v>
      </c>
      <c r="F10" s="75">
        <f>D10*40%</f>
        <v>4000000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>
        <v>10000</v>
      </c>
      <c r="D13" s="52">
        <f>10%*C13</f>
        <v>1000</v>
      </c>
      <c r="E13" s="52">
        <f>60%*D13</f>
        <v>600</v>
      </c>
      <c r="F13" s="52">
        <f>D13*40%</f>
        <v>400</v>
      </c>
      <c r="G13" s="67">
        <f t="shared" ref="G13:G30" si="0">SUM(E13:F13)</f>
        <v>1000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20547</v>
      </c>
      <c r="F14" s="52">
        <f t="shared" ref="F14:F77" si="2">D14*40%</f>
        <v>0</v>
      </c>
      <c r="G14" s="67">
        <f t="shared" si="0"/>
        <v>20547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20547</v>
      </c>
      <c r="F15" s="52">
        <f t="shared" si="2"/>
        <v>0</v>
      </c>
      <c r="G15" s="67">
        <f t="shared" si="0"/>
        <v>20547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20547</v>
      </c>
      <c r="F16" s="52">
        <f t="shared" si="2"/>
        <v>0</v>
      </c>
      <c r="G16" s="67">
        <f t="shared" si="0"/>
        <v>20547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20547</v>
      </c>
      <c r="F17" s="52">
        <f t="shared" si="2"/>
        <v>0</v>
      </c>
      <c r="G17" s="67">
        <f t="shared" si="0"/>
        <v>20547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20547</v>
      </c>
      <c r="F18" s="52">
        <f t="shared" si="2"/>
        <v>0</v>
      </c>
      <c r="G18" s="67">
        <f t="shared" si="0"/>
        <v>20547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20547</v>
      </c>
      <c r="F19" s="52">
        <f t="shared" si="2"/>
        <v>0</v>
      </c>
      <c r="G19" s="67">
        <f t="shared" si="0"/>
        <v>20547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20547</v>
      </c>
      <c r="F20" s="52">
        <f t="shared" si="2"/>
        <v>0</v>
      </c>
      <c r="G20" s="67">
        <f t="shared" si="0"/>
        <v>20547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20547</v>
      </c>
      <c r="F21" s="52">
        <f t="shared" si="2"/>
        <v>0</v>
      </c>
      <c r="G21" s="67">
        <f t="shared" si="0"/>
        <v>20547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20547</v>
      </c>
      <c r="F22" s="52">
        <f t="shared" si="2"/>
        <v>0</v>
      </c>
      <c r="G22" s="67">
        <f t="shared" si="0"/>
        <v>20547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20547</v>
      </c>
      <c r="F23" s="52">
        <f t="shared" si="2"/>
        <v>0</v>
      </c>
      <c r="G23" s="67">
        <f t="shared" si="0"/>
        <v>20547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20547</v>
      </c>
      <c r="F24" s="52">
        <f t="shared" si="2"/>
        <v>0</v>
      </c>
      <c r="G24" s="67">
        <f t="shared" si="0"/>
        <v>20547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20547</v>
      </c>
      <c r="F25" s="52">
        <f t="shared" si="2"/>
        <v>0</v>
      </c>
      <c r="G25" s="67">
        <f t="shared" si="0"/>
        <v>20547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20547</v>
      </c>
      <c r="F26" s="52">
        <f t="shared" si="2"/>
        <v>0</v>
      </c>
      <c r="G26" s="67">
        <f t="shared" si="0"/>
        <v>20547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20547</v>
      </c>
      <c r="F27" s="52">
        <f t="shared" si="2"/>
        <v>0</v>
      </c>
      <c r="G27" s="67">
        <f t="shared" si="0"/>
        <v>20547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20547</v>
      </c>
      <c r="F28" s="52">
        <f t="shared" si="2"/>
        <v>0</v>
      </c>
      <c r="G28" s="67">
        <f t="shared" si="0"/>
        <v>20547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20547</v>
      </c>
      <c r="F29" s="52">
        <f t="shared" si="2"/>
        <v>0</v>
      </c>
      <c r="G29" s="67">
        <f t="shared" si="0"/>
        <v>20547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20547</v>
      </c>
      <c r="F30" s="52">
        <f t="shared" si="2"/>
        <v>0</v>
      </c>
      <c r="G30" s="67">
        <f t="shared" si="0"/>
        <v>20547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20547</v>
      </c>
      <c r="F32" s="52">
        <f t="shared" si="2"/>
        <v>0</v>
      </c>
      <c r="G32" s="67">
        <f t="shared" ref="G32:G51" si="3">SUM(E32:F32)</f>
        <v>20547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20547</v>
      </c>
      <c r="F33" s="52">
        <f t="shared" si="2"/>
        <v>0</v>
      </c>
      <c r="G33" s="67">
        <f t="shared" si="3"/>
        <v>20547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20547</v>
      </c>
      <c r="F34" s="52">
        <f t="shared" si="2"/>
        <v>0</v>
      </c>
      <c r="G34" s="67">
        <f t="shared" si="3"/>
        <v>20547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20547</v>
      </c>
      <c r="F35" s="52">
        <f t="shared" si="2"/>
        <v>0</v>
      </c>
      <c r="G35" s="67">
        <f t="shared" si="3"/>
        <v>20547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20547</v>
      </c>
      <c r="F36" s="52">
        <f t="shared" si="2"/>
        <v>0</v>
      </c>
      <c r="G36" s="67">
        <f t="shared" si="3"/>
        <v>20547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20547</v>
      </c>
      <c r="F37" s="52">
        <f t="shared" si="2"/>
        <v>0</v>
      </c>
      <c r="G37" s="67">
        <f t="shared" si="3"/>
        <v>20547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20547</v>
      </c>
      <c r="F38" s="52">
        <f t="shared" si="2"/>
        <v>0</v>
      </c>
      <c r="G38" s="67">
        <f t="shared" si="3"/>
        <v>20547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20547</v>
      </c>
      <c r="F39" s="52">
        <f t="shared" si="2"/>
        <v>0</v>
      </c>
      <c r="G39" s="67">
        <f t="shared" si="3"/>
        <v>20547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20547</v>
      </c>
      <c r="F40" s="52">
        <f t="shared" si="2"/>
        <v>0</v>
      </c>
      <c r="G40" s="67">
        <f t="shared" si="3"/>
        <v>20547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20547</v>
      </c>
      <c r="F41" s="52">
        <f t="shared" si="2"/>
        <v>0</v>
      </c>
      <c r="G41" s="67">
        <f t="shared" si="3"/>
        <v>20547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20547</v>
      </c>
      <c r="F42" s="52">
        <f t="shared" si="2"/>
        <v>0</v>
      </c>
      <c r="G42" s="67">
        <f t="shared" si="3"/>
        <v>20547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20547</v>
      </c>
      <c r="F43" s="52">
        <f t="shared" si="2"/>
        <v>0</v>
      </c>
      <c r="G43" s="67">
        <f t="shared" si="3"/>
        <v>20547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20547</v>
      </c>
      <c r="F44" s="52">
        <f t="shared" si="2"/>
        <v>0</v>
      </c>
      <c r="G44" s="67">
        <f t="shared" si="3"/>
        <v>20547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20547</v>
      </c>
      <c r="F45" s="52">
        <f t="shared" si="2"/>
        <v>0</v>
      </c>
      <c r="G45" s="67">
        <f t="shared" si="3"/>
        <v>20547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20547</v>
      </c>
      <c r="F46" s="52">
        <f t="shared" si="2"/>
        <v>0</v>
      </c>
      <c r="G46" s="67">
        <f t="shared" si="3"/>
        <v>20547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20547</v>
      </c>
      <c r="F47" s="52">
        <f t="shared" si="2"/>
        <v>0</v>
      </c>
      <c r="G47" s="67">
        <f t="shared" si="3"/>
        <v>20547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20547</v>
      </c>
      <c r="F48" s="52">
        <f t="shared" si="2"/>
        <v>0</v>
      </c>
      <c r="G48" s="67">
        <f t="shared" si="3"/>
        <v>20547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20547</v>
      </c>
      <c r="F49" s="52">
        <f t="shared" si="2"/>
        <v>0</v>
      </c>
      <c r="G49" s="67">
        <f t="shared" si="3"/>
        <v>20547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20547</v>
      </c>
      <c r="F50" s="52">
        <f t="shared" si="2"/>
        <v>0</v>
      </c>
      <c r="G50" s="67">
        <f t="shared" si="3"/>
        <v>20547</v>
      </c>
    </row>
    <row r="51" spans="1:7" x14ac:dyDescent="0.2">
      <c r="A51" s="4">
        <v>20</v>
      </c>
      <c r="B51" s="7" t="s">
        <v>120</v>
      </c>
      <c r="C51" s="8">
        <v>6000000</v>
      </c>
      <c r="D51" s="52">
        <f t="shared" si="1"/>
        <v>600000</v>
      </c>
      <c r="E51" s="52">
        <v>20547</v>
      </c>
      <c r="F51" s="52">
        <f t="shared" si="2"/>
        <v>240000</v>
      </c>
      <c r="G51" s="67">
        <f t="shared" si="3"/>
        <v>260547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20547</v>
      </c>
      <c r="F53" s="52">
        <f t="shared" si="2"/>
        <v>0</v>
      </c>
      <c r="G53" s="67">
        <f t="shared" ref="G53:G71" si="4">SUM(E53:F53)</f>
        <v>20547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20547</v>
      </c>
      <c r="F54" s="52">
        <f t="shared" si="2"/>
        <v>0</v>
      </c>
      <c r="G54" s="67">
        <f t="shared" si="4"/>
        <v>20547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20547</v>
      </c>
      <c r="F55" s="52">
        <f t="shared" si="2"/>
        <v>0</v>
      </c>
      <c r="G55" s="67">
        <f t="shared" si="4"/>
        <v>20547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20547</v>
      </c>
      <c r="F56" s="52">
        <f t="shared" si="2"/>
        <v>0</v>
      </c>
      <c r="G56" s="67">
        <f t="shared" si="4"/>
        <v>20547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20547</v>
      </c>
      <c r="F57" s="52">
        <f t="shared" si="2"/>
        <v>0</v>
      </c>
      <c r="G57" s="67">
        <f t="shared" si="4"/>
        <v>20547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20547</v>
      </c>
      <c r="F58" s="52">
        <f t="shared" si="2"/>
        <v>0</v>
      </c>
      <c r="G58" s="67">
        <f t="shared" si="4"/>
        <v>20547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20547</v>
      </c>
      <c r="F59" s="52">
        <f t="shared" si="2"/>
        <v>0</v>
      </c>
      <c r="G59" s="67">
        <f t="shared" si="4"/>
        <v>20547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20547</v>
      </c>
      <c r="F60" s="52">
        <f t="shared" si="2"/>
        <v>0</v>
      </c>
      <c r="G60" s="67">
        <f t="shared" si="4"/>
        <v>20547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20547</v>
      </c>
      <c r="F61" s="52">
        <f t="shared" si="2"/>
        <v>0</v>
      </c>
      <c r="G61" s="67">
        <f t="shared" si="4"/>
        <v>20547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20547</v>
      </c>
      <c r="F62" s="52">
        <f t="shared" si="2"/>
        <v>0</v>
      </c>
      <c r="G62" s="67">
        <f t="shared" si="4"/>
        <v>20547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20547</v>
      </c>
      <c r="F63" s="52">
        <f t="shared" si="2"/>
        <v>0</v>
      </c>
      <c r="G63" s="67">
        <f t="shared" si="4"/>
        <v>20547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20547</v>
      </c>
      <c r="F64" s="52">
        <f t="shared" si="2"/>
        <v>0</v>
      </c>
      <c r="G64" s="67">
        <f t="shared" si="4"/>
        <v>20547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20547</v>
      </c>
      <c r="F65" s="52">
        <f t="shared" si="2"/>
        <v>0</v>
      </c>
      <c r="G65" s="67">
        <f t="shared" si="4"/>
        <v>20547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20547</v>
      </c>
      <c r="F66" s="52">
        <f t="shared" si="2"/>
        <v>0</v>
      </c>
      <c r="G66" s="67">
        <f t="shared" si="4"/>
        <v>20547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20547</v>
      </c>
      <c r="F67" s="52">
        <f t="shared" si="2"/>
        <v>0</v>
      </c>
      <c r="G67" s="67">
        <f t="shared" si="4"/>
        <v>20547</v>
      </c>
    </row>
    <row r="68" spans="1:7" x14ac:dyDescent="0.2">
      <c r="A68" s="4">
        <v>16</v>
      </c>
      <c r="B68" s="7" t="s">
        <v>82</v>
      </c>
      <c r="C68" s="8">
        <v>7500000</v>
      </c>
      <c r="D68" s="52">
        <f t="shared" si="1"/>
        <v>750000</v>
      </c>
      <c r="E68" s="52">
        <v>20547</v>
      </c>
      <c r="F68" s="52">
        <f t="shared" si="2"/>
        <v>300000</v>
      </c>
      <c r="G68" s="67">
        <f t="shared" si="4"/>
        <v>320547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20547</v>
      </c>
      <c r="F69" s="52">
        <f t="shared" si="2"/>
        <v>0</v>
      </c>
      <c r="G69" s="67">
        <f t="shared" si="4"/>
        <v>20547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20547</v>
      </c>
      <c r="F70" s="52">
        <f t="shared" si="2"/>
        <v>0</v>
      </c>
      <c r="G70" s="67">
        <f t="shared" si="4"/>
        <v>20547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20547</v>
      </c>
      <c r="F71" s="52">
        <f t="shared" si="2"/>
        <v>0</v>
      </c>
      <c r="G71" s="67">
        <f t="shared" si="4"/>
        <v>20547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20547</v>
      </c>
      <c r="F73" s="52">
        <f t="shared" si="2"/>
        <v>0</v>
      </c>
      <c r="G73" s="67">
        <f t="shared" ref="G73:G90" si="5">SUM(E73:F73)</f>
        <v>20547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20547</v>
      </c>
      <c r="F74" s="52">
        <f t="shared" si="2"/>
        <v>0</v>
      </c>
      <c r="G74" s="67">
        <f t="shared" si="5"/>
        <v>20547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20547</v>
      </c>
      <c r="F75" s="52">
        <f t="shared" si="2"/>
        <v>0</v>
      </c>
      <c r="G75" s="67">
        <f t="shared" si="5"/>
        <v>20547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20547</v>
      </c>
      <c r="F76" s="52">
        <f t="shared" si="2"/>
        <v>0</v>
      </c>
      <c r="G76" s="67">
        <f t="shared" si="5"/>
        <v>20547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20547</v>
      </c>
      <c r="F77" s="52">
        <f t="shared" si="2"/>
        <v>0</v>
      </c>
      <c r="G77" s="67">
        <f t="shared" si="5"/>
        <v>20547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20547</v>
      </c>
      <c r="F78" s="52">
        <f t="shared" ref="F78:F141" si="7">D78*40%</f>
        <v>0</v>
      </c>
      <c r="G78" s="67">
        <f t="shared" si="5"/>
        <v>20547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20547</v>
      </c>
      <c r="F79" s="52">
        <f t="shared" si="7"/>
        <v>0</v>
      </c>
      <c r="G79" s="67">
        <f t="shared" si="5"/>
        <v>20547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20547</v>
      </c>
      <c r="F80" s="52">
        <f t="shared" si="7"/>
        <v>0</v>
      </c>
      <c r="G80" s="67">
        <f t="shared" si="5"/>
        <v>20547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20547</v>
      </c>
      <c r="F81" s="52">
        <f t="shared" si="7"/>
        <v>0</v>
      </c>
      <c r="G81" s="67">
        <f t="shared" si="5"/>
        <v>20547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20547</v>
      </c>
      <c r="F82" s="52">
        <f t="shared" si="7"/>
        <v>0</v>
      </c>
      <c r="G82" s="67">
        <f t="shared" si="5"/>
        <v>20547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20547</v>
      </c>
      <c r="F83" s="52">
        <f t="shared" si="7"/>
        <v>0</v>
      </c>
      <c r="G83" s="67">
        <f t="shared" si="5"/>
        <v>20547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20547</v>
      </c>
      <c r="F84" s="52">
        <f t="shared" si="7"/>
        <v>0</v>
      </c>
      <c r="G84" s="67">
        <f t="shared" si="5"/>
        <v>20547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20547</v>
      </c>
      <c r="F85" s="52">
        <f t="shared" si="7"/>
        <v>0</v>
      </c>
      <c r="G85" s="67">
        <f t="shared" si="5"/>
        <v>20547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20547</v>
      </c>
      <c r="F86" s="52">
        <f t="shared" si="7"/>
        <v>0</v>
      </c>
      <c r="G86" s="67">
        <f t="shared" si="5"/>
        <v>20547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20547</v>
      </c>
      <c r="F87" s="52">
        <f t="shared" si="7"/>
        <v>0</v>
      </c>
      <c r="G87" s="67">
        <f t="shared" si="5"/>
        <v>20547</v>
      </c>
    </row>
    <row r="88" spans="1:7" ht="15" customHeight="1" x14ac:dyDescent="0.2">
      <c r="A88" s="4">
        <v>16</v>
      </c>
      <c r="B88" s="7" t="s">
        <v>157</v>
      </c>
      <c r="C88" s="8">
        <v>7000000</v>
      </c>
      <c r="D88" s="52">
        <f t="shared" si="6"/>
        <v>700000</v>
      </c>
      <c r="E88" s="52">
        <v>20547</v>
      </c>
      <c r="F88" s="52">
        <f t="shared" si="7"/>
        <v>280000</v>
      </c>
      <c r="G88" s="67">
        <f t="shared" si="5"/>
        <v>300547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20547</v>
      </c>
      <c r="F89" s="52">
        <f t="shared" si="7"/>
        <v>0</v>
      </c>
      <c r="G89" s="67">
        <f t="shared" si="5"/>
        <v>20547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20547</v>
      </c>
      <c r="F90" s="52">
        <f t="shared" si="7"/>
        <v>0</v>
      </c>
      <c r="G90" s="67">
        <f t="shared" si="5"/>
        <v>20547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20547</v>
      </c>
      <c r="F92" s="52">
        <f t="shared" si="7"/>
        <v>0</v>
      </c>
      <c r="G92" s="67">
        <f t="shared" ref="G92:G113" si="8">SUM(E92:F92)</f>
        <v>20547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20547</v>
      </c>
      <c r="F93" s="52">
        <f t="shared" si="7"/>
        <v>0</v>
      </c>
      <c r="G93" s="67">
        <f t="shared" si="8"/>
        <v>20547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20547</v>
      </c>
      <c r="F94" s="52">
        <f t="shared" si="7"/>
        <v>0</v>
      </c>
      <c r="G94" s="67">
        <f t="shared" si="8"/>
        <v>20547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20547</v>
      </c>
      <c r="F95" s="52">
        <f t="shared" si="7"/>
        <v>0</v>
      </c>
      <c r="G95" s="67">
        <f t="shared" si="8"/>
        <v>20547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20547</v>
      </c>
      <c r="F96" s="52">
        <f t="shared" si="7"/>
        <v>0</v>
      </c>
      <c r="G96" s="67">
        <f t="shared" si="8"/>
        <v>20547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20547</v>
      </c>
      <c r="F97" s="52">
        <f t="shared" si="7"/>
        <v>0</v>
      </c>
      <c r="G97" s="67">
        <f t="shared" si="8"/>
        <v>20547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20547</v>
      </c>
      <c r="F98" s="52">
        <f t="shared" si="7"/>
        <v>0</v>
      </c>
      <c r="G98" s="67">
        <f t="shared" si="8"/>
        <v>20547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20547</v>
      </c>
      <c r="F99" s="52">
        <f t="shared" si="7"/>
        <v>0</v>
      </c>
      <c r="G99" s="67">
        <f t="shared" si="8"/>
        <v>20547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20547</v>
      </c>
      <c r="F100" s="52">
        <f t="shared" si="7"/>
        <v>0</v>
      </c>
      <c r="G100" s="67">
        <f t="shared" si="8"/>
        <v>20547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20547</v>
      </c>
      <c r="F101" s="52">
        <f t="shared" si="7"/>
        <v>0</v>
      </c>
      <c r="G101" s="67">
        <f t="shared" si="8"/>
        <v>20547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20547</v>
      </c>
      <c r="F102" s="52">
        <f t="shared" si="7"/>
        <v>0</v>
      </c>
      <c r="G102" s="67">
        <f t="shared" si="8"/>
        <v>20547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20547</v>
      </c>
      <c r="F103" s="52">
        <f t="shared" si="7"/>
        <v>0</v>
      </c>
      <c r="G103" s="67">
        <f t="shared" si="8"/>
        <v>20547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20547</v>
      </c>
      <c r="F104" s="52">
        <f t="shared" si="7"/>
        <v>0</v>
      </c>
      <c r="G104" s="67">
        <f t="shared" si="8"/>
        <v>20547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20547</v>
      </c>
      <c r="F105" s="52">
        <f t="shared" si="7"/>
        <v>0</v>
      </c>
      <c r="G105" s="67">
        <f t="shared" si="8"/>
        <v>20547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20547</v>
      </c>
      <c r="F106" s="52">
        <f t="shared" si="7"/>
        <v>0</v>
      </c>
      <c r="G106" s="67">
        <f t="shared" si="8"/>
        <v>20547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20547</v>
      </c>
      <c r="F107" s="52">
        <f t="shared" si="7"/>
        <v>0</v>
      </c>
      <c r="G107" s="67">
        <f t="shared" si="8"/>
        <v>20547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20547</v>
      </c>
      <c r="F108" s="52">
        <f t="shared" si="7"/>
        <v>0</v>
      </c>
      <c r="G108" s="67">
        <f t="shared" si="8"/>
        <v>20547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20547</v>
      </c>
      <c r="F109" s="52">
        <f t="shared" si="7"/>
        <v>0</v>
      </c>
      <c r="G109" s="67">
        <f t="shared" si="8"/>
        <v>20547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20547</v>
      </c>
      <c r="F110" s="52">
        <f t="shared" si="7"/>
        <v>0</v>
      </c>
      <c r="G110" s="67">
        <f t="shared" si="8"/>
        <v>20547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20547</v>
      </c>
      <c r="F111" s="52">
        <f t="shared" si="7"/>
        <v>0</v>
      </c>
      <c r="G111" s="67">
        <f t="shared" si="8"/>
        <v>20547</v>
      </c>
    </row>
    <row r="112" spans="1:7" ht="15" customHeight="1" x14ac:dyDescent="0.2">
      <c r="A112" s="4">
        <v>21</v>
      </c>
      <c r="B112" s="7" t="s">
        <v>226</v>
      </c>
      <c r="C112" s="8">
        <v>4000000</v>
      </c>
      <c r="D112" s="52">
        <f t="shared" si="6"/>
        <v>400000</v>
      </c>
      <c r="E112" s="52">
        <v>20547</v>
      </c>
      <c r="F112" s="52">
        <f t="shared" si="7"/>
        <v>160000</v>
      </c>
      <c r="G112" s="67">
        <f t="shared" si="8"/>
        <v>180547</v>
      </c>
    </row>
    <row r="113" spans="1:7" ht="15" customHeight="1" x14ac:dyDescent="0.2">
      <c r="A113" s="4">
        <v>22</v>
      </c>
      <c r="B113" s="7" t="s">
        <v>225</v>
      </c>
      <c r="C113" s="8">
        <v>4000000</v>
      </c>
      <c r="D113" s="52">
        <f t="shared" si="6"/>
        <v>400000</v>
      </c>
      <c r="E113" s="52">
        <v>20547</v>
      </c>
      <c r="F113" s="52">
        <f t="shared" si="7"/>
        <v>160000</v>
      </c>
      <c r="G113" s="67">
        <f t="shared" si="8"/>
        <v>180547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20547</v>
      </c>
      <c r="F115" s="52">
        <f t="shared" si="7"/>
        <v>0</v>
      </c>
      <c r="G115" s="67">
        <f t="shared" ref="G115:G127" si="9">SUM(E115:F115)</f>
        <v>20547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20547</v>
      </c>
      <c r="F116" s="52">
        <f t="shared" si="7"/>
        <v>0</v>
      </c>
      <c r="G116" s="67">
        <f t="shared" si="9"/>
        <v>20547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20547</v>
      </c>
      <c r="F117" s="52">
        <f t="shared" si="7"/>
        <v>0</v>
      </c>
      <c r="G117" s="67">
        <f t="shared" si="9"/>
        <v>20547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20547</v>
      </c>
      <c r="F118" s="52">
        <f t="shared" si="7"/>
        <v>0</v>
      </c>
      <c r="G118" s="67">
        <f t="shared" si="9"/>
        <v>20547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20547</v>
      </c>
      <c r="F119" s="52">
        <f t="shared" si="7"/>
        <v>0</v>
      </c>
      <c r="G119" s="67">
        <f t="shared" si="9"/>
        <v>20547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20547</v>
      </c>
      <c r="F120" s="52">
        <f t="shared" si="7"/>
        <v>0</v>
      </c>
      <c r="G120" s="67">
        <f t="shared" si="9"/>
        <v>20547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20547</v>
      </c>
      <c r="F121" s="52">
        <f t="shared" si="7"/>
        <v>0</v>
      </c>
      <c r="G121" s="67">
        <f t="shared" si="9"/>
        <v>20547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20547</v>
      </c>
      <c r="F122" s="52">
        <f t="shared" si="7"/>
        <v>0</v>
      </c>
      <c r="G122" s="67">
        <f t="shared" si="9"/>
        <v>20547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20547</v>
      </c>
      <c r="F123" s="52">
        <f t="shared" si="7"/>
        <v>0</v>
      </c>
      <c r="G123" s="67">
        <f t="shared" si="9"/>
        <v>20547</v>
      </c>
    </row>
    <row r="124" spans="1:7" ht="15" customHeight="1" x14ac:dyDescent="0.2">
      <c r="A124" s="4">
        <v>10</v>
      </c>
      <c r="B124" s="7" t="s">
        <v>273</v>
      </c>
      <c r="C124" s="8">
        <v>7000000</v>
      </c>
      <c r="D124" s="52">
        <f t="shared" si="6"/>
        <v>700000</v>
      </c>
      <c r="E124" s="52">
        <v>20547</v>
      </c>
      <c r="F124" s="52">
        <f t="shared" si="7"/>
        <v>280000</v>
      </c>
      <c r="G124" s="67">
        <f t="shared" si="9"/>
        <v>300547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20547</v>
      </c>
      <c r="F125" s="52">
        <f t="shared" si="7"/>
        <v>0</v>
      </c>
      <c r="G125" s="67">
        <f t="shared" si="9"/>
        <v>20547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20547</v>
      </c>
      <c r="F126" s="52">
        <f t="shared" si="7"/>
        <v>0</v>
      </c>
      <c r="G126" s="67">
        <f t="shared" si="9"/>
        <v>20547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20547</v>
      </c>
      <c r="F127" s="52">
        <f t="shared" si="7"/>
        <v>0</v>
      </c>
      <c r="G127" s="67">
        <f t="shared" si="9"/>
        <v>20547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20547</v>
      </c>
      <c r="F129" s="52">
        <f t="shared" si="7"/>
        <v>0</v>
      </c>
      <c r="G129" s="67">
        <f t="shared" ref="G129:G153" si="10">SUM(E129:F129)</f>
        <v>20547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20547</v>
      </c>
      <c r="F130" s="52">
        <f t="shared" si="7"/>
        <v>0</v>
      </c>
      <c r="G130" s="67">
        <f t="shared" si="10"/>
        <v>20547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20547</v>
      </c>
      <c r="F131" s="52">
        <f t="shared" si="7"/>
        <v>0</v>
      </c>
      <c r="G131" s="67">
        <f t="shared" si="10"/>
        <v>20547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20547</v>
      </c>
      <c r="F132" s="52">
        <f t="shared" si="7"/>
        <v>0</v>
      </c>
      <c r="G132" s="67">
        <f t="shared" si="10"/>
        <v>20547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20547</v>
      </c>
      <c r="F133" s="52">
        <f t="shared" si="7"/>
        <v>0</v>
      </c>
      <c r="G133" s="67">
        <f t="shared" si="10"/>
        <v>20547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20547</v>
      </c>
      <c r="F134" s="52">
        <f t="shared" si="7"/>
        <v>0</v>
      </c>
      <c r="G134" s="67">
        <f t="shared" si="10"/>
        <v>20547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20547</v>
      </c>
      <c r="F135" s="52">
        <f t="shared" si="7"/>
        <v>0</v>
      </c>
      <c r="G135" s="67">
        <f t="shared" si="10"/>
        <v>20547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20547</v>
      </c>
      <c r="F136" s="52">
        <f t="shared" si="7"/>
        <v>0</v>
      </c>
      <c r="G136" s="67">
        <f t="shared" si="10"/>
        <v>20547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20547</v>
      </c>
      <c r="F137" s="52">
        <f t="shared" si="7"/>
        <v>0</v>
      </c>
      <c r="G137" s="67">
        <f t="shared" si="10"/>
        <v>20547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20547</v>
      </c>
      <c r="F138" s="52">
        <f t="shared" si="7"/>
        <v>0</v>
      </c>
      <c r="G138" s="67">
        <f t="shared" si="10"/>
        <v>20547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20547</v>
      </c>
      <c r="F139" s="52">
        <f t="shared" si="7"/>
        <v>0</v>
      </c>
      <c r="G139" s="67">
        <f t="shared" si="10"/>
        <v>20547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20547</v>
      </c>
      <c r="F140" s="52">
        <f t="shared" si="7"/>
        <v>0</v>
      </c>
      <c r="G140" s="67">
        <f t="shared" si="10"/>
        <v>20547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20547</v>
      </c>
      <c r="F141" s="52">
        <f t="shared" si="7"/>
        <v>0</v>
      </c>
      <c r="G141" s="67">
        <f t="shared" si="10"/>
        <v>20547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20547</v>
      </c>
      <c r="F142" s="52">
        <f t="shared" ref="F142:F205" si="12">D142*40%</f>
        <v>0</v>
      </c>
      <c r="G142" s="67">
        <f t="shared" si="10"/>
        <v>20547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20547</v>
      </c>
      <c r="F143" s="52">
        <f t="shared" si="12"/>
        <v>0</v>
      </c>
      <c r="G143" s="67">
        <f t="shared" si="10"/>
        <v>20547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20547</v>
      </c>
      <c r="F144" s="52">
        <f t="shared" si="12"/>
        <v>0</v>
      </c>
      <c r="G144" s="67">
        <f t="shared" si="10"/>
        <v>20547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20547</v>
      </c>
      <c r="F145" s="52">
        <f t="shared" si="12"/>
        <v>0</v>
      </c>
      <c r="G145" s="67">
        <f t="shared" si="10"/>
        <v>20547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20547</v>
      </c>
      <c r="F146" s="52">
        <f t="shared" si="12"/>
        <v>0</v>
      </c>
      <c r="G146" s="67">
        <f t="shared" si="10"/>
        <v>20547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20547</v>
      </c>
      <c r="F147" s="52">
        <f t="shared" si="12"/>
        <v>0</v>
      </c>
      <c r="G147" s="67">
        <f t="shared" si="10"/>
        <v>20547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20547</v>
      </c>
      <c r="F148" s="52">
        <f t="shared" si="12"/>
        <v>0</v>
      </c>
      <c r="G148" s="67">
        <f t="shared" si="10"/>
        <v>20547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20547</v>
      </c>
      <c r="F149" s="52">
        <f t="shared" si="12"/>
        <v>0</v>
      </c>
      <c r="G149" s="67">
        <f t="shared" si="10"/>
        <v>20547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20547</v>
      </c>
      <c r="F150" s="52">
        <f t="shared" si="12"/>
        <v>0</v>
      </c>
      <c r="G150" s="67">
        <f t="shared" si="10"/>
        <v>20547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20547</v>
      </c>
      <c r="F151" s="52">
        <f t="shared" si="12"/>
        <v>0</v>
      </c>
      <c r="G151" s="67">
        <f t="shared" si="10"/>
        <v>20547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20547</v>
      </c>
      <c r="F152" s="52">
        <f t="shared" si="12"/>
        <v>0</v>
      </c>
      <c r="G152" s="67">
        <f t="shared" si="10"/>
        <v>20547</v>
      </c>
    </row>
    <row r="153" spans="1:7" x14ac:dyDescent="0.2">
      <c r="A153" s="4">
        <v>25</v>
      </c>
      <c r="B153" s="7" t="s">
        <v>25</v>
      </c>
      <c r="C153" s="8">
        <v>6500000</v>
      </c>
      <c r="D153" s="52">
        <f t="shared" si="11"/>
        <v>650000</v>
      </c>
      <c r="E153" s="52">
        <v>20547</v>
      </c>
      <c r="F153" s="52">
        <f t="shared" si="12"/>
        <v>260000</v>
      </c>
      <c r="G153" s="67">
        <f t="shared" si="10"/>
        <v>280547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20547</v>
      </c>
      <c r="F155" s="52">
        <f t="shared" si="12"/>
        <v>0</v>
      </c>
      <c r="G155" s="67">
        <f t="shared" ref="G155:G175" si="13">SUM(E155:F155)</f>
        <v>20547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20547</v>
      </c>
      <c r="F156" s="52">
        <f t="shared" si="12"/>
        <v>0</v>
      </c>
      <c r="G156" s="67">
        <f t="shared" si="13"/>
        <v>20547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20547</v>
      </c>
      <c r="F157" s="52">
        <f t="shared" si="12"/>
        <v>0</v>
      </c>
      <c r="G157" s="67">
        <f t="shared" si="13"/>
        <v>20547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20547</v>
      </c>
      <c r="F158" s="52">
        <f t="shared" si="12"/>
        <v>0</v>
      </c>
      <c r="G158" s="67">
        <f t="shared" si="13"/>
        <v>20547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20547</v>
      </c>
      <c r="F159" s="52">
        <f t="shared" si="12"/>
        <v>0</v>
      </c>
      <c r="G159" s="67">
        <f t="shared" si="13"/>
        <v>20547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20547</v>
      </c>
      <c r="F160" s="52">
        <f t="shared" si="12"/>
        <v>0</v>
      </c>
      <c r="G160" s="67">
        <f t="shared" si="13"/>
        <v>20547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20547</v>
      </c>
      <c r="F161" s="52">
        <f t="shared" si="12"/>
        <v>0</v>
      </c>
      <c r="G161" s="67">
        <f t="shared" si="13"/>
        <v>20547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20547</v>
      </c>
      <c r="F162" s="52">
        <f t="shared" si="12"/>
        <v>0</v>
      </c>
      <c r="G162" s="67">
        <f t="shared" si="13"/>
        <v>20547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20547</v>
      </c>
      <c r="F163" s="52">
        <f t="shared" si="12"/>
        <v>0</v>
      </c>
      <c r="G163" s="67">
        <f t="shared" si="13"/>
        <v>20547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20547</v>
      </c>
      <c r="F164" s="52">
        <f t="shared" si="12"/>
        <v>0</v>
      </c>
      <c r="G164" s="67">
        <f t="shared" si="13"/>
        <v>20547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20547</v>
      </c>
      <c r="F165" s="52">
        <f t="shared" si="12"/>
        <v>0</v>
      </c>
      <c r="G165" s="67">
        <f t="shared" si="13"/>
        <v>20547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20547</v>
      </c>
      <c r="F166" s="52">
        <f t="shared" si="12"/>
        <v>0</v>
      </c>
      <c r="G166" s="67">
        <f t="shared" si="13"/>
        <v>20547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20547</v>
      </c>
      <c r="F167" s="52">
        <f t="shared" si="12"/>
        <v>0</v>
      </c>
      <c r="G167" s="67">
        <f t="shared" si="13"/>
        <v>20547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20547</v>
      </c>
      <c r="F168" s="52">
        <f t="shared" si="12"/>
        <v>0</v>
      </c>
      <c r="G168" s="67">
        <f t="shared" si="13"/>
        <v>20547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20547</v>
      </c>
      <c r="F169" s="52">
        <f t="shared" si="12"/>
        <v>0</v>
      </c>
      <c r="G169" s="67">
        <f t="shared" si="13"/>
        <v>20547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20547</v>
      </c>
      <c r="F170" s="52">
        <f t="shared" si="12"/>
        <v>0</v>
      </c>
      <c r="G170" s="67">
        <f t="shared" si="13"/>
        <v>20547</v>
      </c>
    </row>
    <row r="171" spans="1:7" ht="15" customHeight="1" x14ac:dyDescent="0.2">
      <c r="A171" s="4">
        <v>17</v>
      </c>
      <c r="B171" s="7" t="s">
        <v>253</v>
      </c>
      <c r="C171" s="8">
        <v>2000000</v>
      </c>
      <c r="D171" s="52">
        <f t="shared" si="11"/>
        <v>200000</v>
      </c>
      <c r="E171" s="52">
        <v>20547</v>
      </c>
      <c r="F171" s="52">
        <f t="shared" si="12"/>
        <v>80000</v>
      </c>
      <c r="G171" s="67">
        <f t="shared" si="13"/>
        <v>100547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20547</v>
      </c>
      <c r="F172" s="52">
        <f t="shared" si="12"/>
        <v>0</v>
      </c>
      <c r="G172" s="67">
        <f t="shared" si="13"/>
        <v>20547</v>
      </c>
    </row>
    <row r="173" spans="1:7" ht="15" customHeight="1" x14ac:dyDescent="0.2">
      <c r="A173" s="4">
        <v>19</v>
      </c>
      <c r="B173" s="7" t="s">
        <v>256</v>
      </c>
      <c r="C173" s="8">
        <v>2000000</v>
      </c>
      <c r="D173" s="52">
        <f t="shared" si="11"/>
        <v>200000</v>
      </c>
      <c r="E173" s="52">
        <v>20547</v>
      </c>
      <c r="F173" s="52">
        <f t="shared" si="12"/>
        <v>80000</v>
      </c>
      <c r="G173" s="67">
        <f t="shared" si="13"/>
        <v>100547</v>
      </c>
    </row>
    <row r="174" spans="1:7" ht="15" customHeight="1" x14ac:dyDescent="0.2">
      <c r="A174" s="4">
        <v>20</v>
      </c>
      <c r="B174" s="7" t="s">
        <v>254</v>
      </c>
      <c r="C174" s="8">
        <v>2000000</v>
      </c>
      <c r="D174" s="52">
        <f t="shared" si="11"/>
        <v>200000</v>
      </c>
      <c r="E174" s="52">
        <v>20547</v>
      </c>
      <c r="F174" s="52">
        <f t="shared" si="12"/>
        <v>80000</v>
      </c>
      <c r="G174" s="67">
        <f t="shared" si="13"/>
        <v>100547</v>
      </c>
    </row>
    <row r="175" spans="1:7" ht="15" customHeight="1" x14ac:dyDescent="0.2">
      <c r="A175" s="4">
        <v>21</v>
      </c>
      <c r="B175" s="7" t="s">
        <v>96</v>
      </c>
      <c r="C175" s="8">
        <v>1000000</v>
      </c>
      <c r="D175" s="52">
        <f t="shared" si="11"/>
        <v>100000</v>
      </c>
      <c r="E175" s="52">
        <v>20547</v>
      </c>
      <c r="F175" s="52">
        <f t="shared" si="12"/>
        <v>40000</v>
      </c>
      <c r="G175" s="67">
        <f t="shared" si="13"/>
        <v>60547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20547</v>
      </c>
      <c r="F177" s="52">
        <f t="shared" si="12"/>
        <v>0</v>
      </c>
      <c r="G177" s="67">
        <f t="shared" ref="G177:G187" si="14">SUM(E177:F177)</f>
        <v>20547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20547</v>
      </c>
      <c r="F178" s="52">
        <f t="shared" si="12"/>
        <v>0</v>
      </c>
      <c r="G178" s="67">
        <f t="shared" si="14"/>
        <v>20547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20547</v>
      </c>
      <c r="F179" s="52">
        <f t="shared" si="12"/>
        <v>0</v>
      </c>
      <c r="G179" s="67">
        <f t="shared" si="14"/>
        <v>20547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20547</v>
      </c>
      <c r="F180" s="52">
        <f t="shared" si="12"/>
        <v>0</v>
      </c>
      <c r="G180" s="67">
        <f t="shared" si="14"/>
        <v>20547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20547</v>
      </c>
      <c r="F181" s="52">
        <f t="shared" si="12"/>
        <v>0</v>
      </c>
      <c r="G181" s="67">
        <f t="shared" si="14"/>
        <v>20547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20547</v>
      </c>
      <c r="F182" s="52">
        <f t="shared" si="12"/>
        <v>0</v>
      </c>
      <c r="G182" s="67">
        <f t="shared" si="14"/>
        <v>20547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20547</v>
      </c>
      <c r="F183" s="52">
        <f t="shared" si="12"/>
        <v>0</v>
      </c>
      <c r="G183" s="67">
        <f t="shared" si="14"/>
        <v>20547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20547</v>
      </c>
      <c r="F184" s="52">
        <f t="shared" si="12"/>
        <v>0</v>
      </c>
      <c r="G184" s="67">
        <f t="shared" si="14"/>
        <v>20547</v>
      </c>
    </row>
    <row r="185" spans="1:7" ht="15" customHeight="1" x14ac:dyDescent="0.2">
      <c r="A185" s="4">
        <v>9</v>
      </c>
      <c r="B185" s="7" t="s">
        <v>285</v>
      </c>
      <c r="C185" s="8">
        <v>7000000</v>
      </c>
      <c r="D185" s="52">
        <f t="shared" si="11"/>
        <v>700000</v>
      </c>
      <c r="E185" s="52">
        <v>20547</v>
      </c>
      <c r="F185" s="52">
        <f t="shared" si="12"/>
        <v>280000</v>
      </c>
      <c r="G185" s="67">
        <f t="shared" si="14"/>
        <v>300547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20547</v>
      </c>
      <c r="F186" s="52">
        <f t="shared" si="12"/>
        <v>0</v>
      </c>
      <c r="G186" s="67">
        <f t="shared" si="14"/>
        <v>20547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20547</v>
      </c>
      <c r="F187" s="52">
        <f t="shared" si="12"/>
        <v>0</v>
      </c>
      <c r="G187" s="67">
        <f t="shared" si="14"/>
        <v>20547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20547</v>
      </c>
      <c r="F189" s="52">
        <f t="shared" si="12"/>
        <v>0</v>
      </c>
      <c r="G189" s="67">
        <f t="shared" ref="G189:G210" si="15">SUM(E189:F189)</f>
        <v>20547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20547</v>
      </c>
      <c r="F190" s="52">
        <f t="shared" si="12"/>
        <v>0</v>
      </c>
      <c r="G190" s="67">
        <f t="shared" si="15"/>
        <v>20547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20547</v>
      </c>
      <c r="F191" s="52">
        <f t="shared" si="12"/>
        <v>0</v>
      </c>
      <c r="G191" s="67">
        <f t="shared" si="15"/>
        <v>20547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20547</v>
      </c>
      <c r="F192" s="52">
        <f t="shared" si="12"/>
        <v>0</v>
      </c>
      <c r="G192" s="67">
        <f t="shared" si="15"/>
        <v>20547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20547</v>
      </c>
      <c r="F193" s="52">
        <f t="shared" si="12"/>
        <v>0</v>
      </c>
      <c r="G193" s="67">
        <f t="shared" si="15"/>
        <v>20547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20547</v>
      </c>
      <c r="F194" s="52">
        <f t="shared" si="12"/>
        <v>0</v>
      </c>
      <c r="G194" s="67">
        <f t="shared" si="15"/>
        <v>20547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20547</v>
      </c>
      <c r="F195" s="52">
        <f t="shared" si="12"/>
        <v>0</v>
      </c>
      <c r="G195" s="67">
        <f t="shared" si="15"/>
        <v>20547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20547</v>
      </c>
      <c r="F196" s="52">
        <f t="shared" si="12"/>
        <v>0</v>
      </c>
      <c r="G196" s="67">
        <f t="shared" si="15"/>
        <v>20547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20547</v>
      </c>
      <c r="F197" s="52">
        <f t="shared" si="12"/>
        <v>0</v>
      </c>
      <c r="G197" s="67">
        <f t="shared" si="15"/>
        <v>20547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20547</v>
      </c>
      <c r="F198" s="52">
        <f t="shared" si="12"/>
        <v>0</v>
      </c>
      <c r="G198" s="67">
        <f t="shared" si="15"/>
        <v>20547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20547</v>
      </c>
      <c r="F199" s="52">
        <f t="shared" si="12"/>
        <v>0</v>
      </c>
      <c r="G199" s="67">
        <f t="shared" si="15"/>
        <v>20547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20547</v>
      </c>
      <c r="F200" s="52">
        <f t="shared" si="12"/>
        <v>0</v>
      </c>
      <c r="G200" s="67">
        <f t="shared" si="15"/>
        <v>20547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20547</v>
      </c>
      <c r="F201" s="52">
        <f t="shared" si="12"/>
        <v>0</v>
      </c>
      <c r="G201" s="67">
        <f t="shared" si="15"/>
        <v>20547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20547</v>
      </c>
      <c r="F202" s="52">
        <f t="shared" si="12"/>
        <v>0</v>
      </c>
      <c r="G202" s="67">
        <f t="shared" si="15"/>
        <v>20547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20547</v>
      </c>
      <c r="F203" s="52">
        <f t="shared" si="12"/>
        <v>0</v>
      </c>
      <c r="G203" s="67">
        <f t="shared" si="15"/>
        <v>20547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20547</v>
      </c>
      <c r="F204" s="52">
        <f t="shared" si="12"/>
        <v>0</v>
      </c>
      <c r="G204" s="67">
        <f t="shared" si="15"/>
        <v>20547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20547</v>
      </c>
      <c r="F205" s="52">
        <f t="shared" si="12"/>
        <v>0</v>
      </c>
      <c r="G205" s="67">
        <f t="shared" si="15"/>
        <v>20547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20547</v>
      </c>
      <c r="F206" s="52">
        <f t="shared" ref="F206:F269" si="17">D206*40%</f>
        <v>0</v>
      </c>
      <c r="G206" s="67">
        <f t="shared" si="15"/>
        <v>20547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20547</v>
      </c>
      <c r="F207" s="52">
        <f t="shared" si="17"/>
        <v>0</v>
      </c>
      <c r="G207" s="67">
        <f t="shared" si="15"/>
        <v>20547</v>
      </c>
    </row>
    <row r="208" spans="1:7" x14ac:dyDescent="0.2">
      <c r="A208" s="4">
        <v>20</v>
      </c>
      <c r="B208" s="7" t="s">
        <v>115</v>
      </c>
      <c r="C208" s="8">
        <v>5500000</v>
      </c>
      <c r="D208" s="52">
        <f t="shared" si="16"/>
        <v>550000</v>
      </c>
      <c r="E208" s="52">
        <v>20547</v>
      </c>
      <c r="F208" s="52">
        <f t="shared" si="17"/>
        <v>220000</v>
      </c>
      <c r="G208" s="67">
        <f t="shared" si="15"/>
        <v>240547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20547</v>
      </c>
      <c r="F209" s="52">
        <f t="shared" si="17"/>
        <v>0</v>
      </c>
      <c r="G209" s="67">
        <f t="shared" si="15"/>
        <v>20547</v>
      </c>
    </row>
    <row r="210" spans="1:7" x14ac:dyDescent="0.2">
      <c r="A210" s="4">
        <v>22</v>
      </c>
      <c r="B210" s="7" t="s">
        <v>113</v>
      </c>
      <c r="C210" s="8">
        <v>4500000</v>
      </c>
      <c r="D210" s="52">
        <f t="shared" si="16"/>
        <v>450000</v>
      </c>
      <c r="E210" s="52">
        <v>20547</v>
      </c>
      <c r="F210" s="52">
        <f t="shared" si="17"/>
        <v>180000</v>
      </c>
      <c r="G210" s="67">
        <f t="shared" si="15"/>
        <v>200547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20547</v>
      </c>
      <c r="F212" s="52">
        <f t="shared" si="17"/>
        <v>0</v>
      </c>
      <c r="G212" s="67">
        <f t="shared" ref="G212:G221" si="18">SUM(E212:F212)</f>
        <v>20547</v>
      </c>
    </row>
    <row r="213" spans="1:7" x14ac:dyDescent="0.2">
      <c r="A213" s="4">
        <v>2</v>
      </c>
      <c r="B213" s="5" t="s">
        <v>177</v>
      </c>
      <c r="C213" s="6"/>
      <c r="D213" s="52">
        <f>10%*C213</f>
        <v>0</v>
      </c>
      <c r="E213" s="52">
        <v>20547</v>
      </c>
      <c r="F213" s="52">
        <f t="shared" si="17"/>
        <v>0</v>
      </c>
      <c r="G213" s="67">
        <f t="shared" si="18"/>
        <v>20547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20547</v>
      </c>
      <c r="F214" s="52">
        <f t="shared" si="17"/>
        <v>0</v>
      </c>
      <c r="G214" s="67">
        <f t="shared" si="18"/>
        <v>20547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20547</v>
      </c>
      <c r="F215" s="52">
        <f t="shared" si="17"/>
        <v>0</v>
      </c>
      <c r="G215" s="67">
        <f t="shared" si="18"/>
        <v>20547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20547</v>
      </c>
      <c r="F216" s="52">
        <f t="shared" si="17"/>
        <v>0</v>
      </c>
      <c r="G216" s="67">
        <f t="shared" si="18"/>
        <v>20547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20547</v>
      </c>
      <c r="F217" s="52">
        <f t="shared" si="17"/>
        <v>0</v>
      </c>
      <c r="G217" s="67">
        <f t="shared" si="18"/>
        <v>20547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20547</v>
      </c>
      <c r="F218" s="52">
        <f t="shared" si="17"/>
        <v>0</v>
      </c>
      <c r="G218" s="67">
        <f t="shared" si="18"/>
        <v>20547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20547</v>
      </c>
      <c r="F219" s="52">
        <f t="shared" si="17"/>
        <v>0</v>
      </c>
      <c r="G219" s="67">
        <f t="shared" si="18"/>
        <v>20547</v>
      </c>
    </row>
    <row r="220" spans="1:7" x14ac:dyDescent="0.2">
      <c r="A220" s="4">
        <v>9</v>
      </c>
      <c r="B220" s="7" t="s">
        <v>171</v>
      </c>
      <c r="C220" s="8">
        <v>5000000</v>
      </c>
      <c r="D220" s="52">
        <f>10%*C220</f>
        <v>500000</v>
      </c>
      <c r="E220" s="52">
        <v>20547</v>
      </c>
      <c r="F220" s="52">
        <f t="shared" si="17"/>
        <v>200000</v>
      </c>
      <c r="G220" s="67">
        <f t="shared" si="18"/>
        <v>220547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20547</v>
      </c>
      <c r="F221" s="52">
        <f t="shared" si="17"/>
        <v>0</v>
      </c>
      <c r="G221" s="67">
        <f t="shared" si="18"/>
        <v>20547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20547</v>
      </c>
      <c r="F223" s="52">
        <f t="shared" si="17"/>
        <v>0</v>
      </c>
      <c r="G223" s="67">
        <f t="shared" ref="G223:G236" si="19">SUM(E223:F223)</f>
        <v>20547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20547</v>
      </c>
      <c r="F224" s="52">
        <f t="shared" si="17"/>
        <v>0</v>
      </c>
      <c r="G224" s="67">
        <f t="shared" si="19"/>
        <v>20547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20547</v>
      </c>
      <c r="F225" s="52">
        <f t="shared" si="17"/>
        <v>0</v>
      </c>
      <c r="G225" s="67">
        <f t="shared" si="19"/>
        <v>20547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20547</v>
      </c>
      <c r="F226" s="52">
        <f t="shared" si="17"/>
        <v>0</v>
      </c>
      <c r="G226" s="67">
        <f t="shared" si="19"/>
        <v>20547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20547</v>
      </c>
      <c r="F227" s="52">
        <f t="shared" si="17"/>
        <v>0</v>
      </c>
      <c r="G227" s="67">
        <f t="shared" si="19"/>
        <v>20547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20547</v>
      </c>
      <c r="F228" s="52">
        <f t="shared" si="17"/>
        <v>0</v>
      </c>
      <c r="G228" s="67">
        <f t="shared" si="19"/>
        <v>20547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20547</v>
      </c>
      <c r="F229" s="52">
        <f t="shared" si="17"/>
        <v>0</v>
      </c>
      <c r="G229" s="67">
        <f t="shared" si="19"/>
        <v>20547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20547</v>
      </c>
      <c r="F230" s="52">
        <f t="shared" si="17"/>
        <v>0</v>
      </c>
      <c r="G230" s="67">
        <f t="shared" si="19"/>
        <v>20547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20547</v>
      </c>
      <c r="F231" s="52">
        <f t="shared" si="17"/>
        <v>0</v>
      </c>
      <c r="G231" s="67">
        <f t="shared" si="19"/>
        <v>20547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20547</v>
      </c>
      <c r="F232" s="52">
        <f t="shared" si="17"/>
        <v>0</v>
      </c>
      <c r="G232" s="67">
        <f t="shared" si="19"/>
        <v>20547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20547</v>
      </c>
      <c r="F233" s="52">
        <f t="shared" si="17"/>
        <v>0</v>
      </c>
      <c r="G233" s="67">
        <f t="shared" si="19"/>
        <v>20547</v>
      </c>
    </row>
    <row r="234" spans="1:7" ht="15" customHeight="1" x14ac:dyDescent="0.2">
      <c r="A234" s="4">
        <v>12</v>
      </c>
      <c r="B234" s="7" t="s">
        <v>140</v>
      </c>
      <c r="C234" s="8">
        <v>2500000</v>
      </c>
      <c r="D234" s="52">
        <f t="shared" si="16"/>
        <v>250000</v>
      </c>
      <c r="E234" s="52">
        <v>20547</v>
      </c>
      <c r="F234" s="52">
        <f t="shared" si="17"/>
        <v>100000</v>
      </c>
      <c r="G234" s="67">
        <f t="shared" si="19"/>
        <v>120547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20547</v>
      </c>
      <c r="F235" s="52">
        <f t="shared" si="17"/>
        <v>0</v>
      </c>
      <c r="G235" s="67">
        <f t="shared" si="19"/>
        <v>20547</v>
      </c>
    </row>
    <row r="236" spans="1:7" ht="15" customHeight="1" x14ac:dyDescent="0.2">
      <c r="A236" s="4">
        <v>14</v>
      </c>
      <c r="B236" s="7" t="s">
        <v>141</v>
      </c>
      <c r="C236" s="8">
        <v>4000000</v>
      </c>
      <c r="D236" s="52">
        <f t="shared" si="16"/>
        <v>400000</v>
      </c>
      <c r="E236" s="52">
        <v>20547</v>
      </c>
      <c r="F236" s="52">
        <f t="shared" si="17"/>
        <v>160000</v>
      </c>
      <c r="G236" s="67">
        <f t="shared" si="19"/>
        <v>180547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20547</v>
      </c>
      <c r="F238" s="52">
        <f t="shared" si="17"/>
        <v>0</v>
      </c>
      <c r="G238" s="67">
        <f t="shared" ref="G238:G250" si="20">SUM(E238:F238)</f>
        <v>20547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20547</v>
      </c>
      <c r="F239" s="52">
        <f t="shared" si="17"/>
        <v>0</v>
      </c>
      <c r="G239" s="67">
        <f t="shared" si="20"/>
        <v>20547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20547</v>
      </c>
      <c r="F240" s="52">
        <f t="shared" si="17"/>
        <v>0</v>
      </c>
      <c r="G240" s="67">
        <f t="shared" si="20"/>
        <v>20547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20547</v>
      </c>
      <c r="F241" s="52">
        <f t="shared" si="17"/>
        <v>0</v>
      </c>
      <c r="G241" s="67">
        <f t="shared" si="20"/>
        <v>20547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20547</v>
      </c>
      <c r="F242" s="52">
        <f t="shared" si="17"/>
        <v>0</v>
      </c>
      <c r="G242" s="67">
        <f t="shared" si="20"/>
        <v>20547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20547</v>
      </c>
      <c r="F243" s="52">
        <f t="shared" si="17"/>
        <v>0</v>
      </c>
      <c r="G243" s="67">
        <f t="shared" si="20"/>
        <v>20547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20547</v>
      </c>
      <c r="F244" s="52">
        <f t="shared" si="17"/>
        <v>0</v>
      </c>
      <c r="G244" s="67">
        <f t="shared" si="20"/>
        <v>20547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20547</v>
      </c>
      <c r="F245" s="52">
        <f t="shared" si="17"/>
        <v>0</v>
      </c>
      <c r="G245" s="67">
        <f t="shared" si="20"/>
        <v>20547</v>
      </c>
    </row>
    <row r="246" spans="1:7" x14ac:dyDescent="0.2">
      <c r="A246" s="4">
        <v>9</v>
      </c>
      <c r="B246" s="5" t="s">
        <v>185</v>
      </c>
      <c r="C246" s="6">
        <v>2500000</v>
      </c>
      <c r="D246" s="52">
        <f t="shared" si="16"/>
        <v>250000</v>
      </c>
      <c r="E246" s="52">
        <v>20547</v>
      </c>
      <c r="F246" s="52">
        <f t="shared" si="17"/>
        <v>100000</v>
      </c>
      <c r="G246" s="67">
        <f t="shared" si="20"/>
        <v>120547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20547</v>
      </c>
      <c r="F247" s="52">
        <f t="shared" si="17"/>
        <v>0</v>
      </c>
      <c r="G247" s="67">
        <f t="shared" si="20"/>
        <v>20547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20547</v>
      </c>
      <c r="F248" s="52">
        <f t="shared" si="17"/>
        <v>0</v>
      </c>
      <c r="G248" s="67">
        <f t="shared" si="20"/>
        <v>20547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20547</v>
      </c>
      <c r="F249" s="52">
        <f t="shared" si="17"/>
        <v>0</v>
      </c>
      <c r="G249" s="67">
        <f t="shared" si="20"/>
        <v>20547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20547</v>
      </c>
      <c r="F250" s="52">
        <f t="shared" si="17"/>
        <v>0</v>
      </c>
      <c r="G250" s="67">
        <f t="shared" si="20"/>
        <v>20547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20547</v>
      </c>
      <c r="F252" s="52">
        <f t="shared" si="17"/>
        <v>0</v>
      </c>
      <c r="G252" s="67">
        <f t="shared" ref="G252:G266" si="21">SUM(E252:F252)</f>
        <v>20547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20547</v>
      </c>
      <c r="F253" s="52">
        <f t="shared" si="17"/>
        <v>0</v>
      </c>
      <c r="G253" s="67">
        <f t="shared" si="21"/>
        <v>20547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20547</v>
      </c>
      <c r="F254" s="52">
        <f t="shared" si="17"/>
        <v>0</v>
      </c>
      <c r="G254" s="67">
        <f t="shared" si="21"/>
        <v>20547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20547</v>
      </c>
      <c r="F255" s="52">
        <f t="shared" si="17"/>
        <v>0</v>
      </c>
      <c r="G255" s="67">
        <f t="shared" si="21"/>
        <v>20547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20547</v>
      </c>
      <c r="F256" s="52">
        <f t="shared" si="17"/>
        <v>0</v>
      </c>
      <c r="G256" s="67">
        <f t="shared" si="21"/>
        <v>20547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20547</v>
      </c>
      <c r="F257" s="52">
        <f t="shared" si="17"/>
        <v>0</v>
      </c>
      <c r="G257" s="67">
        <f t="shared" si="21"/>
        <v>20547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20547</v>
      </c>
      <c r="F258" s="52">
        <f t="shared" si="17"/>
        <v>0</v>
      </c>
      <c r="G258" s="67">
        <f t="shared" si="21"/>
        <v>20547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20547</v>
      </c>
      <c r="F259" s="52">
        <f t="shared" si="17"/>
        <v>0</v>
      </c>
      <c r="G259" s="67">
        <f t="shared" si="21"/>
        <v>20547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20547</v>
      </c>
      <c r="F260" s="52">
        <f t="shared" si="17"/>
        <v>0</v>
      </c>
      <c r="G260" s="67">
        <f t="shared" si="21"/>
        <v>20547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20547</v>
      </c>
      <c r="F261" s="52">
        <f t="shared" si="17"/>
        <v>0</v>
      </c>
      <c r="G261" s="67">
        <f t="shared" si="21"/>
        <v>20547</v>
      </c>
    </row>
    <row r="262" spans="1:7" x14ac:dyDescent="0.2">
      <c r="A262" s="4">
        <v>11</v>
      </c>
      <c r="B262" s="7" t="s">
        <v>93</v>
      </c>
      <c r="C262" s="8">
        <v>2000000</v>
      </c>
      <c r="D262" s="52">
        <f t="shared" si="16"/>
        <v>200000</v>
      </c>
      <c r="E262" s="52">
        <v>20547</v>
      </c>
      <c r="F262" s="52">
        <f t="shared" si="17"/>
        <v>80000</v>
      </c>
      <c r="G262" s="67">
        <f t="shared" si="21"/>
        <v>100547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20547</v>
      </c>
      <c r="F263" s="52">
        <f t="shared" si="17"/>
        <v>0</v>
      </c>
      <c r="G263" s="67">
        <f t="shared" si="21"/>
        <v>20547</v>
      </c>
    </row>
    <row r="264" spans="1:7" x14ac:dyDescent="0.2">
      <c r="A264" s="4">
        <v>13</v>
      </c>
      <c r="B264" s="7" t="s">
        <v>97</v>
      </c>
      <c r="C264" s="8">
        <v>5000000</v>
      </c>
      <c r="D264" s="52">
        <f t="shared" si="16"/>
        <v>500000</v>
      </c>
      <c r="E264" s="52">
        <v>20547</v>
      </c>
      <c r="F264" s="52">
        <f t="shared" si="17"/>
        <v>200000</v>
      </c>
      <c r="G264" s="67">
        <f t="shared" si="21"/>
        <v>220547</v>
      </c>
    </row>
    <row r="265" spans="1:7" x14ac:dyDescent="0.2">
      <c r="A265" s="4">
        <v>14</v>
      </c>
      <c r="B265" s="7" t="s">
        <v>95</v>
      </c>
      <c r="C265" s="8">
        <v>2500000</v>
      </c>
      <c r="D265" s="52">
        <f t="shared" si="16"/>
        <v>250000</v>
      </c>
      <c r="E265" s="52">
        <v>20547</v>
      </c>
      <c r="F265" s="52">
        <f t="shared" si="17"/>
        <v>100000</v>
      </c>
      <c r="G265" s="67">
        <f t="shared" si="21"/>
        <v>120547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20547</v>
      </c>
      <c r="F266" s="52">
        <f t="shared" si="17"/>
        <v>0</v>
      </c>
      <c r="G266" s="67">
        <f t="shared" si="21"/>
        <v>20547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20547</v>
      </c>
      <c r="F268" s="52">
        <f t="shared" si="17"/>
        <v>0</v>
      </c>
      <c r="G268" s="67">
        <f t="shared" ref="G268:G279" si="22">SUM(E268:F268)</f>
        <v>20547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20547</v>
      </c>
      <c r="F269" s="52">
        <f t="shared" si="17"/>
        <v>0</v>
      </c>
      <c r="G269" s="67">
        <f t="shared" si="22"/>
        <v>20547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20547</v>
      </c>
      <c r="F270" s="52">
        <f t="shared" ref="F270:F320" si="24">D270*40%</f>
        <v>0</v>
      </c>
      <c r="G270" s="67">
        <f t="shared" si="22"/>
        <v>20547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20547</v>
      </c>
      <c r="F271" s="52">
        <f t="shared" si="24"/>
        <v>0</v>
      </c>
      <c r="G271" s="67">
        <f t="shared" si="22"/>
        <v>20547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20547</v>
      </c>
      <c r="F272" s="52">
        <f t="shared" si="24"/>
        <v>0</v>
      </c>
      <c r="G272" s="67">
        <f t="shared" si="22"/>
        <v>20547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20547</v>
      </c>
      <c r="F273" s="52">
        <f t="shared" si="24"/>
        <v>0</v>
      </c>
      <c r="G273" s="67">
        <f t="shared" si="22"/>
        <v>20547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20547</v>
      </c>
      <c r="F274" s="52">
        <f t="shared" si="24"/>
        <v>0</v>
      </c>
      <c r="G274" s="67">
        <f t="shared" si="22"/>
        <v>20547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20547</v>
      </c>
      <c r="F275" s="52">
        <f t="shared" si="24"/>
        <v>0</v>
      </c>
      <c r="G275" s="67">
        <f t="shared" si="22"/>
        <v>20547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20547</v>
      </c>
      <c r="F276" s="52">
        <f t="shared" si="24"/>
        <v>0</v>
      </c>
      <c r="G276" s="67">
        <f t="shared" si="22"/>
        <v>20547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20547</v>
      </c>
      <c r="F277" s="52">
        <f t="shared" si="24"/>
        <v>0</v>
      </c>
      <c r="G277" s="67">
        <f t="shared" si="22"/>
        <v>20547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20547</v>
      </c>
      <c r="F278" s="52">
        <f t="shared" si="24"/>
        <v>0</v>
      </c>
      <c r="G278" s="67">
        <f t="shared" si="22"/>
        <v>20547</v>
      </c>
    </row>
    <row r="279" spans="1:7" x14ac:dyDescent="0.2">
      <c r="A279" s="4">
        <v>12</v>
      </c>
      <c r="B279" s="7" t="s">
        <v>211</v>
      </c>
      <c r="C279" s="8">
        <v>5500000</v>
      </c>
      <c r="D279" s="52">
        <f t="shared" si="23"/>
        <v>550000</v>
      </c>
      <c r="E279" s="52">
        <v>20547</v>
      </c>
      <c r="F279" s="52">
        <f t="shared" si="24"/>
        <v>220000</v>
      </c>
      <c r="G279" s="67">
        <f t="shared" si="22"/>
        <v>240547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20547</v>
      </c>
      <c r="F281" s="52">
        <f t="shared" si="24"/>
        <v>0</v>
      </c>
      <c r="G281" s="67">
        <f t="shared" ref="G281:G298" si="25">SUM(E281:F281)</f>
        <v>20547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20547</v>
      </c>
      <c r="F282" s="52">
        <f t="shared" si="24"/>
        <v>0</v>
      </c>
      <c r="G282" s="67">
        <f t="shared" si="25"/>
        <v>20547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20547</v>
      </c>
      <c r="F283" s="52">
        <f t="shared" si="24"/>
        <v>0</v>
      </c>
      <c r="G283" s="67">
        <f t="shared" si="25"/>
        <v>20547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20547</v>
      </c>
      <c r="F284" s="52">
        <f t="shared" si="24"/>
        <v>0</v>
      </c>
      <c r="G284" s="67">
        <f t="shared" si="25"/>
        <v>20547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20547</v>
      </c>
      <c r="F285" s="52">
        <f t="shared" si="24"/>
        <v>0</v>
      </c>
      <c r="G285" s="67">
        <f t="shared" si="25"/>
        <v>20547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20547</v>
      </c>
      <c r="F286" s="52">
        <f t="shared" si="24"/>
        <v>0</v>
      </c>
      <c r="G286" s="67">
        <f t="shared" si="25"/>
        <v>20547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20547</v>
      </c>
      <c r="F287" s="52">
        <f t="shared" si="24"/>
        <v>0</v>
      </c>
      <c r="G287" s="67">
        <f t="shared" si="25"/>
        <v>20547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20547</v>
      </c>
      <c r="F288" s="52">
        <f t="shared" si="24"/>
        <v>0</v>
      </c>
      <c r="G288" s="67">
        <f t="shared" si="25"/>
        <v>20547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20547</v>
      </c>
      <c r="F289" s="52">
        <f t="shared" si="24"/>
        <v>0</v>
      </c>
      <c r="G289" s="67">
        <f t="shared" si="25"/>
        <v>20547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20547</v>
      </c>
      <c r="F290" s="52">
        <f t="shared" si="24"/>
        <v>0</v>
      </c>
      <c r="G290" s="67">
        <f t="shared" si="25"/>
        <v>20547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20547</v>
      </c>
      <c r="F291" s="52">
        <f t="shared" si="24"/>
        <v>0</v>
      </c>
      <c r="G291" s="67">
        <f t="shared" si="25"/>
        <v>20547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20547</v>
      </c>
      <c r="F292" s="52">
        <f t="shared" si="24"/>
        <v>0</v>
      </c>
      <c r="G292" s="67">
        <f t="shared" si="25"/>
        <v>20547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20547</v>
      </c>
      <c r="F293" s="52">
        <f t="shared" si="24"/>
        <v>0</v>
      </c>
      <c r="G293" s="67">
        <f t="shared" si="25"/>
        <v>20547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20547</v>
      </c>
      <c r="F294" s="52">
        <f t="shared" si="24"/>
        <v>0</v>
      </c>
      <c r="G294" s="67">
        <f t="shared" si="25"/>
        <v>20547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20547</v>
      </c>
      <c r="F295" s="52">
        <f t="shared" si="24"/>
        <v>0</v>
      </c>
      <c r="G295" s="67">
        <f t="shared" si="25"/>
        <v>20547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20547</v>
      </c>
      <c r="F296" s="52">
        <f t="shared" si="24"/>
        <v>0</v>
      </c>
      <c r="G296" s="67">
        <f t="shared" si="25"/>
        <v>20547</v>
      </c>
    </row>
    <row r="297" spans="1:7" x14ac:dyDescent="0.2">
      <c r="A297" s="4">
        <v>17</v>
      </c>
      <c r="B297" s="7" t="s">
        <v>40</v>
      </c>
      <c r="C297" s="8">
        <v>2500000</v>
      </c>
      <c r="D297" s="52">
        <f t="shared" si="23"/>
        <v>250000</v>
      </c>
      <c r="E297" s="52">
        <v>20547</v>
      </c>
      <c r="F297" s="52">
        <f t="shared" si="24"/>
        <v>100000</v>
      </c>
      <c r="G297" s="67">
        <f t="shared" si="25"/>
        <v>120547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20547</v>
      </c>
      <c r="F298" s="52">
        <f t="shared" si="24"/>
        <v>0</v>
      </c>
      <c r="G298" s="67">
        <f t="shared" si="25"/>
        <v>20547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20547</v>
      </c>
      <c r="F300" s="52">
        <f t="shared" si="24"/>
        <v>0</v>
      </c>
      <c r="G300" s="67">
        <f t="shared" ref="G300:G319" si="26">SUM(E300:F300)</f>
        <v>20547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20547</v>
      </c>
      <c r="F301" s="52">
        <f t="shared" si="24"/>
        <v>0</v>
      </c>
      <c r="G301" s="67">
        <f t="shared" si="26"/>
        <v>20547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20547</v>
      </c>
      <c r="F302" s="52">
        <f t="shared" si="24"/>
        <v>0</v>
      </c>
      <c r="G302" s="67">
        <f t="shared" si="26"/>
        <v>20547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20547</v>
      </c>
      <c r="F303" s="52">
        <f t="shared" si="24"/>
        <v>0</v>
      </c>
      <c r="G303" s="67">
        <f t="shared" si="26"/>
        <v>20547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20547</v>
      </c>
      <c r="F304" s="52">
        <f t="shared" si="24"/>
        <v>0</v>
      </c>
      <c r="G304" s="67">
        <f t="shared" si="26"/>
        <v>20547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20547</v>
      </c>
      <c r="F305" s="52">
        <f t="shared" si="24"/>
        <v>0</v>
      </c>
      <c r="G305" s="67">
        <f t="shared" si="26"/>
        <v>20547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20547</v>
      </c>
      <c r="F306" s="52">
        <f t="shared" si="24"/>
        <v>0</v>
      </c>
      <c r="G306" s="67">
        <f t="shared" si="26"/>
        <v>20547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20547</v>
      </c>
      <c r="F307" s="52">
        <f t="shared" si="24"/>
        <v>0</v>
      </c>
      <c r="G307" s="67">
        <f t="shared" si="26"/>
        <v>20547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20547</v>
      </c>
      <c r="F308" s="52">
        <f t="shared" si="24"/>
        <v>0</v>
      </c>
      <c r="G308" s="67">
        <f t="shared" si="26"/>
        <v>20547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20547</v>
      </c>
      <c r="F309" s="52">
        <f t="shared" si="24"/>
        <v>0</v>
      </c>
      <c r="G309" s="67">
        <f t="shared" si="26"/>
        <v>20547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20547</v>
      </c>
      <c r="F310" s="52">
        <f t="shared" si="24"/>
        <v>0</v>
      </c>
      <c r="G310" s="67">
        <f t="shared" si="26"/>
        <v>20547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20547</v>
      </c>
      <c r="F311" s="52">
        <f t="shared" si="24"/>
        <v>0</v>
      </c>
      <c r="G311" s="67">
        <f t="shared" si="26"/>
        <v>20547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20547</v>
      </c>
      <c r="F312" s="52">
        <f t="shared" si="24"/>
        <v>0</v>
      </c>
      <c r="G312" s="67">
        <f t="shared" si="26"/>
        <v>20547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20547</v>
      </c>
      <c r="F313" s="52">
        <f t="shared" si="24"/>
        <v>0</v>
      </c>
      <c r="G313" s="67">
        <f t="shared" si="26"/>
        <v>20547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20547</v>
      </c>
      <c r="F314" s="52">
        <f t="shared" si="24"/>
        <v>0</v>
      </c>
      <c r="G314" s="67">
        <f t="shared" si="26"/>
        <v>20547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20547</v>
      </c>
      <c r="F315" s="52">
        <f t="shared" si="24"/>
        <v>0</v>
      </c>
      <c r="G315" s="67">
        <f t="shared" si="26"/>
        <v>20547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20547</v>
      </c>
      <c r="F316" s="52">
        <f t="shared" si="24"/>
        <v>0</v>
      </c>
      <c r="G316" s="67">
        <f t="shared" si="26"/>
        <v>20547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20547</v>
      </c>
      <c r="F317" s="52">
        <f t="shared" si="24"/>
        <v>0</v>
      </c>
      <c r="G317" s="67">
        <f t="shared" si="26"/>
        <v>20547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20547</v>
      </c>
      <c r="F318" s="52">
        <f t="shared" si="24"/>
        <v>0</v>
      </c>
      <c r="G318" s="67">
        <f t="shared" si="26"/>
        <v>20547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20547</v>
      </c>
      <c r="F319" s="52">
        <f t="shared" si="24"/>
        <v>0</v>
      </c>
      <c r="G319" s="67">
        <f t="shared" si="26"/>
        <v>20547</v>
      </c>
    </row>
    <row r="320" spans="1:7" ht="15" customHeight="1" x14ac:dyDescent="0.2">
      <c r="A320" s="4">
        <v>21</v>
      </c>
      <c r="B320" s="10" t="s">
        <v>192</v>
      </c>
      <c r="C320" s="8">
        <v>2500000</v>
      </c>
      <c r="D320" s="52">
        <f t="shared" si="23"/>
        <v>250000</v>
      </c>
      <c r="E320" s="52">
        <v>20547</v>
      </c>
      <c r="F320" s="52">
        <f t="shared" si="24"/>
        <v>100000</v>
      </c>
      <c r="G320" s="67">
        <f>SUM(E320:F320)</f>
        <v>120547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100010000</v>
      </c>
      <c r="D321" s="80">
        <f t="shared" si="27"/>
        <v>10001000</v>
      </c>
      <c r="E321" s="80">
        <f t="shared" si="27"/>
        <v>5979777</v>
      </c>
      <c r="F321" s="80">
        <f t="shared" si="27"/>
        <v>4000400</v>
      </c>
      <c r="G321" s="79">
        <f t="shared" si="27"/>
        <v>9980177</v>
      </c>
    </row>
    <row r="322" spans="1:7" ht="21.75" customHeight="1" x14ac:dyDescent="0.2">
      <c r="F322" s="77" t="s">
        <v>354</v>
      </c>
      <c r="G322" s="78">
        <f>D321-G321</f>
        <v>20823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>
        <v>50000000</v>
      </c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50000000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150010000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topLeftCell="A7" zoomScaleNormal="110" zoomScaleSheetLayoutView="100" workbookViewId="0">
      <selection activeCell="E15" sqref="E15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366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20000000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2000000</v>
      </c>
      <c r="E10" s="75">
        <f>D10*60%</f>
        <v>1200000</v>
      </c>
      <c r="F10" s="75">
        <f>D10*40%</f>
        <v>800000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f>D10*90%/292</f>
        <v>6164.3835616438355</v>
      </c>
      <c r="F13" s="52">
        <f>D13*40%</f>
        <v>0</v>
      </c>
      <c r="G13" s="67">
        <f t="shared" ref="G13:G30" si="0">SUM(E13:F13)</f>
        <v>6164.3835616438355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6164</v>
      </c>
      <c r="F14" s="52">
        <f t="shared" ref="F14:F77" si="2">D14*40%</f>
        <v>0</v>
      </c>
      <c r="G14" s="67">
        <f t="shared" si="0"/>
        <v>6164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6164</v>
      </c>
      <c r="F15" s="52">
        <f t="shared" si="2"/>
        <v>0</v>
      </c>
      <c r="G15" s="67">
        <f t="shared" si="0"/>
        <v>6164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6164</v>
      </c>
      <c r="F16" s="52">
        <f t="shared" si="2"/>
        <v>0</v>
      </c>
      <c r="G16" s="67">
        <f t="shared" si="0"/>
        <v>6164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6164</v>
      </c>
      <c r="F17" s="52">
        <f t="shared" si="2"/>
        <v>0</v>
      </c>
      <c r="G17" s="67">
        <f t="shared" si="0"/>
        <v>6164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6164</v>
      </c>
      <c r="F18" s="52">
        <f t="shared" si="2"/>
        <v>0</v>
      </c>
      <c r="G18" s="67">
        <f t="shared" si="0"/>
        <v>6164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6164</v>
      </c>
      <c r="F19" s="52">
        <f t="shared" si="2"/>
        <v>0</v>
      </c>
      <c r="G19" s="67">
        <f t="shared" si="0"/>
        <v>6164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6164</v>
      </c>
      <c r="F20" s="52">
        <f t="shared" si="2"/>
        <v>0</v>
      </c>
      <c r="G20" s="67">
        <f t="shared" si="0"/>
        <v>6164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6164</v>
      </c>
      <c r="F21" s="52">
        <f t="shared" si="2"/>
        <v>0</v>
      </c>
      <c r="G21" s="67">
        <f t="shared" si="0"/>
        <v>6164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6164</v>
      </c>
      <c r="F22" s="52">
        <f t="shared" si="2"/>
        <v>0</v>
      </c>
      <c r="G22" s="67">
        <f t="shared" si="0"/>
        <v>6164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6164</v>
      </c>
      <c r="F23" s="52">
        <f t="shared" si="2"/>
        <v>0</v>
      </c>
      <c r="G23" s="67">
        <f t="shared" si="0"/>
        <v>6164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6164</v>
      </c>
      <c r="F24" s="52">
        <f t="shared" si="2"/>
        <v>0</v>
      </c>
      <c r="G24" s="67">
        <f t="shared" si="0"/>
        <v>6164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6164</v>
      </c>
      <c r="F25" s="52">
        <f t="shared" si="2"/>
        <v>0</v>
      </c>
      <c r="G25" s="67">
        <f t="shared" si="0"/>
        <v>6164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6164</v>
      </c>
      <c r="F26" s="52">
        <f t="shared" si="2"/>
        <v>0</v>
      </c>
      <c r="G26" s="67">
        <f t="shared" si="0"/>
        <v>6164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6164</v>
      </c>
      <c r="F27" s="52">
        <f t="shared" si="2"/>
        <v>0</v>
      </c>
      <c r="G27" s="67">
        <f t="shared" si="0"/>
        <v>6164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6164</v>
      </c>
      <c r="F28" s="52">
        <f t="shared" si="2"/>
        <v>0</v>
      </c>
      <c r="G28" s="67">
        <f t="shared" si="0"/>
        <v>6164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6164</v>
      </c>
      <c r="F29" s="52">
        <f t="shared" si="2"/>
        <v>0</v>
      </c>
      <c r="G29" s="67">
        <f t="shared" si="0"/>
        <v>6164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6164</v>
      </c>
      <c r="F30" s="52">
        <f t="shared" si="2"/>
        <v>0</v>
      </c>
      <c r="G30" s="67">
        <f t="shared" si="0"/>
        <v>6164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6164</v>
      </c>
      <c r="F32" s="52">
        <f t="shared" si="2"/>
        <v>0</v>
      </c>
      <c r="G32" s="67">
        <f t="shared" ref="G32:G51" si="3">SUM(E32:F32)</f>
        <v>6164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6164</v>
      </c>
      <c r="F33" s="52">
        <f t="shared" si="2"/>
        <v>0</v>
      </c>
      <c r="G33" s="67">
        <f t="shared" si="3"/>
        <v>6164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6164</v>
      </c>
      <c r="F34" s="52">
        <f t="shared" si="2"/>
        <v>0</v>
      </c>
      <c r="G34" s="67">
        <f t="shared" si="3"/>
        <v>6164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6164</v>
      </c>
      <c r="F35" s="52">
        <f t="shared" si="2"/>
        <v>0</v>
      </c>
      <c r="G35" s="67">
        <f t="shared" si="3"/>
        <v>6164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6164</v>
      </c>
      <c r="F36" s="52">
        <f t="shared" si="2"/>
        <v>0</v>
      </c>
      <c r="G36" s="67">
        <f t="shared" si="3"/>
        <v>6164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6164</v>
      </c>
      <c r="F37" s="52">
        <f t="shared" si="2"/>
        <v>0</v>
      </c>
      <c r="G37" s="67">
        <f t="shared" si="3"/>
        <v>6164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6164</v>
      </c>
      <c r="F38" s="52">
        <f t="shared" si="2"/>
        <v>0</v>
      </c>
      <c r="G38" s="67">
        <f t="shared" si="3"/>
        <v>6164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6164</v>
      </c>
      <c r="F39" s="52">
        <f t="shared" si="2"/>
        <v>0</v>
      </c>
      <c r="G39" s="67">
        <f t="shared" si="3"/>
        <v>6164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6164</v>
      </c>
      <c r="F40" s="52">
        <f t="shared" si="2"/>
        <v>0</v>
      </c>
      <c r="G40" s="67">
        <f t="shared" si="3"/>
        <v>6164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6164</v>
      </c>
      <c r="F41" s="52">
        <f t="shared" si="2"/>
        <v>0</v>
      </c>
      <c r="G41" s="67">
        <f t="shared" si="3"/>
        <v>6164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6164</v>
      </c>
      <c r="F42" s="52">
        <f t="shared" si="2"/>
        <v>0</v>
      </c>
      <c r="G42" s="67">
        <f t="shared" si="3"/>
        <v>6164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6164</v>
      </c>
      <c r="F43" s="52">
        <f t="shared" si="2"/>
        <v>0</v>
      </c>
      <c r="G43" s="67">
        <f t="shared" si="3"/>
        <v>6164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6164</v>
      </c>
      <c r="F44" s="52">
        <f t="shared" si="2"/>
        <v>0</v>
      </c>
      <c r="G44" s="67">
        <f t="shared" si="3"/>
        <v>6164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6164</v>
      </c>
      <c r="F45" s="52">
        <f t="shared" si="2"/>
        <v>0</v>
      </c>
      <c r="G45" s="67">
        <f t="shared" si="3"/>
        <v>6164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6164</v>
      </c>
      <c r="F46" s="52">
        <f t="shared" si="2"/>
        <v>0</v>
      </c>
      <c r="G46" s="67">
        <f t="shared" si="3"/>
        <v>6164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6164</v>
      </c>
      <c r="F47" s="52">
        <f t="shared" si="2"/>
        <v>0</v>
      </c>
      <c r="G47" s="67">
        <f t="shared" si="3"/>
        <v>6164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6164</v>
      </c>
      <c r="F48" s="52">
        <f t="shared" si="2"/>
        <v>0</v>
      </c>
      <c r="G48" s="67">
        <f t="shared" si="3"/>
        <v>6164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6164</v>
      </c>
      <c r="F49" s="52">
        <f t="shared" si="2"/>
        <v>0</v>
      </c>
      <c r="G49" s="67">
        <f t="shared" si="3"/>
        <v>6164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6164</v>
      </c>
      <c r="F50" s="52">
        <f t="shared" si="2"/>
        <v>0</v>
      </c>
      <c r="G50" s="67">
        <f t="shared" si="3"/>
        <v>6164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6164</v>
      </c>
      <c r="F51" s="52">
        <f t="shared" si="2"/>
        <v>0</v>
      </c>
      <c r="G51" s="67">
        <f t="shared" si="3"/>
        <v>6164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6164</v>
      </c>
      <c r="F53" s="52">
        <f t="shared" si="2"/>
        <v>0</v>
      </c>
      <c r="G53" s="67">
        <f t="shared" ref="G53:G71" si="4">SUM(E53:F53)</f>
        <v>6164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6164</v>
      </c>
      <c r="F54" s="52">
        <f t="shared" si="2"/>
        <v>0</v>
      </c>
      <c r="G54" s="67">
        <f t="shared" si="4"/>
        <v>6164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6164</v>
      </c>
      <c r="F55" s="52">
        <f t="shared" si="2"/>
        <v>0</v>
      </c>
      <c r="G55" s="67">
        <f t="shared" si="4"/>
        <v>6164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6164</v>
      </c>
      <c r="F56" s="52">
        <f t="shared" si="2"/>
        <v>0</v>
      </c>
      <c r="G56" s="67">
        <f t="shared" si="4"/>
        <v>6164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6164</v>
      </c>
      <c r="F57" s="52">
        <f t="shared" si="2"/>
        <v>0</v>
      </c>
      <c r="G57" s="67">
        <f t="shared" si="4"/>
        <v>6164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6164</v>
      </c>
      <c r="F58" s="52">
        <f t="shared" si="2"/>
        <v>0</v>
      </c>
      <c r="G58" s="67">
        <f t="shared" si="4"/>
        <v>6164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6164</v>
      </c>
      <c r="F59" s="52">
        <f t="shared" si="2"/>
        <v>0</v>
      </c>
      <c r="G59" s="67">
        <f t="shared" si="4"/>
        <v>6164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6164</v>
      </c>
      <c r="F60" s="52">
        <f t="shared" si="2"/>
        <v>0</v>
      </c>
      <c r="G60" s="67">
        <f t="shared" si="4"/>
        <v>6164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6164</v>
      </c>
      <c r="F61" s="52">
        <f t="shared" si="2"/>
        <v>0</v>
      </c>
      <c r="G61" s="67">
        <f t="shared" si="4"/>
        <v>6164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6164</v>
      </c>
      <c r="F62" s="52">
        <f t="shared" si="2"/>
        <v>0</v>
      </c>
      <c r="G62" s="67">
        <f t="shared" si="4"/>
        <v>6164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6164</v>
      </c>
      <c r="F63" s="52">
        <f t="shared" si="2"/>
        <v>0</v>
      </c>
      <c r="G63" s="67">
        <f t="shared" si="4"/>
        <v>6164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6164</v>
      </c>
      <c r="F64" s="52">
        <f t="shared" si="2"/>
        <v>0</v>
      </c>
      <c r="G64" s="67">
        <f t="shared" si="4"/>
        <v>6164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6164</v>
      </c>
      <c r="F65" s="52">
        <f t="shared" si="2"/>
        <v>0</v>
      </c>
      <c r="G65" s="67">
        <f t="shared" si="4"/>
        <v>6164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6164</v>
      </c>
      <c r="F66" s="52">
        <f t="shared" si="2"/>
        <v>0</v>
      </c>
      <c r="G66" s="67">
        <f t="shared" si="4"/>
        <v>6164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6164</v>
      </c>
      <c r="F67" s="52">
        <f t="shared" si="2"/>
        <v>0</v>
      </c>
      <c r="G67" s="67">
        <f t="shared" si="4"/>
        <v>6164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6164</v>
      </c>
      <c r="F68" s="52">
        <f t="shared" si="2"/>
        <v>0</v>
      </c>
      <c r="G68" s="67">
        <f t="shared" si="4"/>
        <v>6164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6164</v>
      </c>
      <c r="F69" s="52">
        <f t="shared" si="2"/>
        <v>0</v>
      </c>
      <c r="G69" s="67">
        <f t="shared" si="4"/>
        <v>6164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6164</v>
      </c>
      <c r="F70" s="52">
        <f t="shared" si="2"/>
        <v>0</v>
      </c>
      <c r="G70" s="67">
        <f t="shared" si="4"/>
        <v>6164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6164</v>
      </c>
      <c r="F71" s="52">
        <f t="shared" si="2"/>
        <v>0</v>
      </c>
      <c r="G71" s="67">
        <f t="shared" si="4"/>
        <v>6164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6164</v>
      </c>
      <c r="F73" s="52">
        <f t="shared" si="2"/>
        <v>0</v>
      </c>
      <c r="G73" s="67">
        <f t="shared" ref="G73:G90" si="5">SUM(E73:F73)</f>
        <v>6164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6164</v>
      </c>
      <c r="F74" s="52">
        <f t="shared" si="2"/>
        <v>0</v>
      </c>
      <c r="G74" s="67">
        <f t="shared" si="5"/>
        <v>6164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6164</v>
      </c>
      <c r="F75" s="52">
        <f t="shared" si="2"/>
        <v>0</v>
      </c>
      <c r="G75" s="67">
        <f t="shared" si="5"/>
        <v>6164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6164</v>
      </c>
      <c r="F76" s="52">
        <f t="shared" si="2"/>
        <v>0</v>
      </c>
      <c r="G76" s="67">
        <f t="shared" si="5"/>
        <v>6164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6164</v>
      </c>
      <c r="F77" s="52">
        <f t="shared" si="2"/>
        <v>0</v>
      </c>
      <c r="G77" s="67">
        <f t="shared" si="5"/>
        <v>6164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6164</v>
      </c>
      <c r="F78" s="52">
        <f t="shared" ref="F78:F141" si="7">D78*40%</f>
        <v>0</v>
      </c>
      <c r="G78" s="67">
        <f t="shared" si="5"/>
        <v>6164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6164</v>
      </c>
      <c r="F79" s="52">
        <f t="shared" si="7"/>
        <v>0</v>
      </c>
      <c r="G79" s="67">
        <f t="shared" si="5"/>
        <v>6164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6164</v>
      </c>
      <c r="F80" s="52">
        <f t="shared" si="7"/>
        <v>0</v>
      </c>
      <c r="G80" s="67">
        <f t="shared" si="5"/>
        <v>6164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6164</v>
      </c>
      <c r="F81" s="52">
        <f t="shared" si="7"/>
        <v>0</v>
      </c>
      <c r="G81" s="67">
        <f t="shared" si="5"/>
        <v>6164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6164</v>
      </c>
      <c r="F82" s="52">
        <f t="shared" si="7"/>
        <v>0</v>
      </c>
      <c r="G82" s="67">
        <f t="shared" si="5"/>
        <v>6164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6164</v>
      </c>
      <c r="F83" s="52">
        <f t="shared" si="7"/>
        <v>0</v>
      </c>
      <c r="G83" s="67">
        <f t="shared" si="5"/>
        <v>6164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6164</v>
      </c>
      <c r="F84" s="52">
        <f t="shared" si="7"/>
        <v>0</v>
      </c>
      <c r="G84" s="67">
        <f t="shared" si="5"/>
        <v>6164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6164</v>
      </c>
      <c r="F85" s="52">
        <f t="shared" si="7"/>
        <v>0</v>
      </c>
      <c r="G85" s="67">
        <f t="shared" si="5"/>
        <v>6164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6164</v>
      </c>
      <c r="F86" s="52">
        <f t="shared" si="7"/>
        <v>0</v>
      </c>
      <c r="G86" s="67">
        <f t="shared" si="5"/>
        <v>6164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6164</v>
      </c>
      <c r="F87" s="52">
        <f t="shared" si="7"/>
        <v>0</v>
      </c>
      <c r="G87" s="67">
        <f t="shared" si="5"/>
        <v>6164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6164</v>
      </c>
      <c r="F88" s="52">
        <f t="shared" si="7"/>
        <v>0</v>
      </c>
      <c r="G88" s="67">
        <f t="shared" si="5"/>
        <v>6164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6164</v>
      </c>
      <c r="F89" s="52">
        <f t="shared" si="7"/>
        <v>0</v>
      </c>
      <c r="G89" s="67">
        <f t="shared" si="5"/>
        <v>6164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6164</v>
      </c>
      <c r="F90" s="52">
        <f t="shared" si="7"/>
        <v>0</v>
      </c>
      <c r="G90" s="67">
        <f t="shared" si="5"/>
        <v>6164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6164</v>
      </c>
      <c r="F92" s="52">
        <f t="shared" si="7"/>
        <v>0</v>
      </c>
      <c r="G92" s="67">
        <f t="shared" ref="G92:G113" si="8">SUM(E92:F92)</f>
        <v>6164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6164</v>
      </c>
      <c r="F93" s="52">
        <f t="shared" si="7"/>
        <v>0</v>
      </c>
      <c r="G93" s="67">
        <f t="shared" si="8"/>
        <v>6164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6164</v>
      </c>
      <c r="F94" s="52">
        <f t="shared" si="7"/>
        <v>0</v>
      </c>
      <c r="G94" s="67">
        <f t="shared" si="8"/>
        <v>6164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6164</v>
      </c>
      <c r="F95" s="52">
        <f t="shared" si="7"/>
        <v>0</v>
      </c>
      <c r="G95" s="67">
        <f t="shared" si="8"/>
        <v>6164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6164</v>
      </c>
      <c r="F96" s="52">
        <f t="shared" si="7"/>
        <v>0</v>
      </c>
      <c r="G96" s="67">
        <f t="shared" si="8"/>
        <v>6164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6164</v>
      </c>
      <c r="F97" s="52">
        <f t="shared" si="7"/>
        <v>0</v>
      </c>
      <c r="G97" s="67">
        <f t="shared" si="8"/>
        <v>6164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6164</v>
      </c>
      <c r="F98" s="52">
        <f t="shared" si="7"/>
        <v>0</v>
      </c>
      <c r="G98" s="67">
        <f t="shared" si="8"/>
        <v>6164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6164</v>
      </c>
      <c r="F99" s="52">
        <f t="shared" si="7"/>
        <v>0</v>
      </c>
      <c r="G99" s="67">
        <f t="shared" si="8"/>
        <v>6164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6164</v>
      </c>
      <c r="F100" s="52">
        <f t="shared" si="7"/>
        <v>0</v>
      </c>
      <c r="G100" s="67">
        <f t="shared" si="8"/>
        <v>6164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6164</v>
      </c>
      <c r="F101" s="52">
        <f t="shared" si="7"/>
        <v>0</v>
      </c>
      <c r="G101" s="67">
        <f t="shared" si="8"/>
        <v>6164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6164</v>
      </c>
      <c r="F102" s="52">
        <f t="shared" si="7"/>
        <v>0</v>
      </c>
      <c r="G102" s="67">
        <f t="shared" si="8"/>
        <v>6164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6164</v>
      </c>
      <c r="F103" s="52">
        <f t="shared" si="7"/>
        <v>0</v>
      </c>
      <c r="G103" s="67">
        <f t="shared" si="8"/>
        <v>6164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6164</v>
      </c>
      <c r="F104" s="52">
        <f t="shared" si="7"/>
        <v>0</v>
      </c>
      <c r="G104" s="67">
        <f t="shared" si="8"/>
        <v>6164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6164</v>
      </c>
      <c r="F105" s="52">
        <f t="shared" si="7"/>
        <v>0</v>
      </c>
      <c r="G105" s="67">
        <f t="shared" si="8"/>
        <v>6164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6164</v>
      </c>
      <c r="F106" s="52">
        <f t="shared" si="7"/>
        <v>0</v>
      </c>
      <c r="G106" s="67">
        <f t="shared" si="8"/>
        <v>6164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6164</v>
      </c>
      <c r="F107" s="52">
        <f t="shared" si="7"/>
        <v>0</v>
      </c>
      <c r="G107" s="67">
        <f t="shared" si="8"/>
        <v>6164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6164</v>
      </c>
      <c r="F108" s="52">
        <f t="shared" si="7"/>
        <v>0</v>
      </c>
      <c r="G108" s="67">
        <f t="shared" si="8"/>
        <v>6164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6164</v>
      </c>
      <c r="F109" s="52">
        <f t="shared" si="7"/>
        <v>0</v>
      </c>
      <c r="G109" s="67">
        <f t="shared" si="8"/>
        <v>6164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6164</v>
      </c>
      <c r="F110" s="52">
        <f t="shared" si="7"/>
        <v>0</v>
      </c>
      <c r="G110" s="67">
        <f t="shared" si="8"/>
        <v>6164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6164</v>
      </c>
      <c r="F111" s="52">
        <f t="shared" si="7"/>
        <v>0</v>
      </c>
      <c r="G111" s="67">
        <f t="shared" si="8"/>
        <v>6164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6164</v>
      </c>
      <c r="F112" s="52">
        <f t="shared" si="7"/>
        <v>0</v>
      </c>
      <c r="G112" s="67">
        <f t="shared" si="8"/>
        <v>6164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6164</v>
      </c>
      <c r="F113" s="52">
        <f t="shared" si="7"/>
        <v>0</v>
      </c>
      <c r="G113" s="67">
        <f t="shared" si="8"/>
        <v>6164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6164</v>
      </c>
      <c r="F115" s="52">
        <f t="shared" si="7"/>
        <v>0</v>
      </c>
      <c r="G115" s="67">
        <f t="shared" ref="G115:G127" si="9">SUM(E115:F115)</f>
        <v>6164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6164</v>
      </c>
      <c r="F116" s="52">
        <f t="shared" si="7"/>
        <v>0</v>
      </c>
      <c r="G116" s="67">
        <f t="shared" si="9"/>
        <v>6164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6164</v>
      </c>
      <c r="F117" s="52">
        <f t="shared" si="7"/>
        <v>0</v>
      </c>
      <c r="G117" s="67">
        <f t="shared" si="9"/>
        <v>6164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6164</v>
      </c>
      <c r="F118" s="52">
        <f t="shared" si="7"/>
        <v>0</v>
      </c>
      <c r="G118" s="67">
        <f t="shared" si="9"/>
        <v>6164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6164</v>
      </c>
      <c r="F119" s="52">
        <f t="shared" si="7"/>
        <v>0</v>
      </c>
      <c r="G119" s="67">
        <f t="shared" si="9"/>
        <v>6164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6164</v>
      </c>
      <c r="F120" s="52">
        <f t="shared" si="7"/>
        <v>0</v>
      </c>
      <c r="G120" s="67">
        <f t="shared" si="9"/>
        <v>6164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6164</v>
      </c>
      <c r="F121" s="52">
        <f t="shared" si="7"/>
        <v>0</v>
      </c>
      <c r="G121" s="67">
        <f t="shared" si="9"/>
        <v>6164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6164</v>
      </c>
      <c r="F122" s="52">
        <f t="shared" si="7"/>
        <v>0</v>
      </c>
      <c r="G122" s="67">
        <f t="shared" si="9"/>
        <v>6164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6164</v>
      </c>
      <c r="F123" s="52">
        <f t="shared" si="7"/>
        <v>0</v>
      </c>
      <c r="G123" s="67">
        <f t="shared" si="9"/>
        <v>6164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6164</v>
      </c>
      <c r="F124" s="52">
        <f t="shared" si="7"/>
        <v>0</v>
      </c>
      <c r="G124" s="67">
        <f t="shared" si="9"/>
        <v>6164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6164</v>
      </c>
      <c r="F125" s="52">
        <f t="shared" si="7"/>
        <v>0</v>
      </c>
      <c r="G125" s="67">
        <f t="shared" si="9"/>
        <v>6164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6164</v>
      </c>
      <c r="F126" s="52">
        <f t="shared" si="7"/>
        <v>0</v>
      </c>
      <c r="G126" s="67">
        <f t="shared" si="9"/>
        <v>6164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6164</v>
      </c>
      <c r="F127" s="52">
        <f t="shared" si="7"/>
        <v>0</v>
      </c>
      <c r="G127" s="67">
        <f t="shared" si="9"/>
        <v>6164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6164</v>
      </c>
      <c r="F129" s="52">
        <f t="shared" si="7"/>
        <v>0</v>
      </c>
      <c r="G129" s="67">
        <f t="shared" ref="G129:G153" si="10">SUM(E129:F129)</f>
        <v>6164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6164</v>
      </c>
      <c r="F130" s="52">
        <f t="shared" si="7"/>
        <v>0</v>
      </c>
      <c r="G130" s="67">
        <f t="shared" si="10"/>
        <v>6164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6164</v>
      </c>
      <c r="F131" s="52">
        <f t="shared" si="7"/>
        <v>0</v>
      </c>
      <c r="G131" s="67">
        <f t="shared" si="10"/>
        <v>6164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6164</v>
      </c>
      <c r="F132" s="52">
        <f t="shared" si="7"/>
        <v>0</v>
      </c>
      <c r="G132" s="67">
        <f t="shared" si="10"/>
        <v>6164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6164</v>
      </c>
      <c r="F133" s="52">
        <f t="shared" si="7"/>
        <v>0</v>
      </c>
      <c r="G133" s="67">
        <f t="shared" si="10"/>
        <v>6164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6164</v>
      </c>
      <c r="F134" s="52">
        <f t="shared" si="7"/>
        <v>0</v>
      </c>
      <c r="G134" s="67">
        <f t="shared" si="10"/>
        <v>6164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6164</v>
      </c>
      <c r="F135" s="52">
        <f t="shared" si="7"/>
        <v>0</v>
      </c>
      <c r="G135" s="67">
        <f t="shared" si="10"/>
        <v>6164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6164</v>
      </c>
      <c r="F136" s="52">
        <f t="shared" si="7"/>
        <v>0</v>
      </c>
      <c r="G136" s="67">
        <f t="shared" si="10"/>
        <v>6164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6164</v>
      </c>
      <c r="F137" s="52">
        <f t="shared" si="7"/>
        <v>0</v>
      </c>
      <c r="G137" s="67">
        <f t="shared" si="10"/>
        <v>6164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6164</v>
      </c>
      <c r="F138" s="52">
        <f t="shared" si="7"/>
        <v>0</v>
      </c>
      <c r="G138" s="67">
        <f t="shared" si="10"/>
        <v>6164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6164</v>
      </c>
      <c r="F139" s="52">
        <f t="shared" si="7"/>
        <v>0</v>
      </c>
      <c r="G139" s="67">
        <f t="shared" si="10"/>
        <v>6164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6164</v>
      </c>
      <c r="F140" s="52">
        <f t="shared" si="7"/>
        <v>0</v>
      </c>
      <c r="G140" s="67">
        <f t="shared" si="10"/>
        <v>6164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6164</v>
      </c>
      <c r="F141" s="52">
        <f t="shared" si="7"/>
        <v>0</v>
      </c>
      <c r="G141" s="67">
        <f t="shared" si="10"/>
        <v>6164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6164</v>
      </c>
      <c r="F142" s="52">
        <f t="shared" ref="F142:F205" si="12">D142*40%</f>
        <v>0</v>
      </c>
      <c r="G142" s="67">
        <f t="shared" si="10"/>
        <v>6164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6164</v>
      </c>
      <c r="F143" s="52">
        <f t="shared" si="12"/>
        <v>0</v>
      </c>
      <c r="G143" s="67">
        <f t="shared" si="10"/>
        <v>6164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6164</v>
      </c>
      <c r="F144" s="52">
        <f t="shared" si="12"/>
        <v>0</v>
      </c>
      <c r="G144" s="67">
        <f t="shared" si="10"/>
        <v>6164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6164</v>
      </c>
      <c r="F145" s="52">
        <f t="shared" si="12"/>
        <v>0</v>
      </c>
      <c r="G145" s="67">
        <f t="shared" si="10"/>
        <v>6164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6164</v>
      </c>
      <c r="F146" s="52">
        <f t="shared" si="12"/>
        <v>0</v>
      </c>
      <c r="G146" s="67">
        <f t="shared" si="10"/>
        <v>6164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6164</v>
      </c>
      <c r="F147" s="52">
        <f t="shared" si="12"/>
        <v>0</v>
      </c>
      <c r="G147" s="67">
        <f t="shared" si="10"/>
        <v>6164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6164</v>
      </c>
      <c r="F148" s="52">
        <f t="shared" si="12"/>
        <v>0</v>
      </c>
      <c r="G148" s="67">
        <f t="shared" si="10"/>
        <v>6164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6164</v>
      </c>
      <c r="F149" s="52">
        <f t="shared" si="12"/>
        <v>0</v>
      </c>
      <c r="G149" s="67">
        <f t="shared" si="10"/>
        <v>6164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6164</v>
      </c>
      <c r="F150" s="52">
        <f t="shared" si="12"/>
        <v>0</v>
      </c>
      <c r="G150" s="67">
        <f t="shared" si="10"/>
        <v>6164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6164</v>
      </c>
      <c r="F151" s="52">
        <f t="shared" si="12"/>
        <v>0</v>
      </c>
      <c r="G151" s="67">
        <f t="shared" si="10"/>
        <v>6164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6164</v>
      </c>
      <c r="F152" s="52">
        <f t="shared" si="12"/>
        <v>0</v>
      </c>
      <c r="G152" s="67">
        <f t="shared" si="10"/>
        <v>6164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6164</v>
      </c>
      <c r="F153" s="52">
        <f t="shared" si="12"/>
        <v>0</v>
      </c>
      <c r="G153" s="67">
        <f t="shared" si="10"/>
        <v>6164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6164</v>
      </c>
      <c r="F155" s="52">
        <f t="shared" si="12"/>
        <v>0</v>
      </c>
      <c r="G155" s="67">
        <f t="shared" ref="G155:G175" si="13">SUM(E155:F155)</f>
        <v>6164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6164</v>
      </c>
      <c r="F156" s="52">
        <f t="shared" si="12"/>
        <v>0</v>
      </c>
      <c r="G156" s="67">
        <f t="shared" si="13"/>
        <v>6164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6164</v>
      </c>
      <c r="F157" s="52">
        <f t="shared" si="12"/>
        <v>0</v>
      </c>
      <c r="G157" s="67">
        <f t="shared" si="13"/>
        <v>6164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6164</v>
      </c>
      <c r="F158" s="52">
        <f t="shared" si="12"/>
        <v>0</v>
      </c>
      <c r="G158" s="67">
        <f t="shared" si="13"/>
        <v>6164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6164</v>
      </c>
      <c r="F159" s="52">
        <f t="shared" si="12"/>
        <v>0</v>
      </c>
      <c r="G159" s="67">
        <f t="shared" si="13"/>
        <v>6164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6164</v>
      </c>
      <c r="F160" s="52">
        <f t="shared" si="12"/>
        <v>0</v>
      </c>
      <c r="G160" s="67">
        <f t="shared" si="13"/>
        <v>6164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6164</v>
      </c>
      <c r="F161" s="52">
        <f t="shared" si="12"/>
        <v>0</v>
      </c>
      <c r="G161" s="67">
        <f t="shared" si="13"/>
        <v>6164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6164</v>
      </c>
      <c r="F162" s="52">
        <f t="shared" si="12"/>
        <v>0</v>
      </c>
      <c r="G162" s="67">
        <f t="shared" si="13"/>
        <v>6164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6164</v>
      </c>
      <c r="F163" s="52">
        <f t="shared" si="12"/>
        <v>0</v>
      </c>
      <c r="G163" s="67">
        <f t="shared" si="13"/>
        <v>6164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6164</v>
      </c>
      <c r="F164" s="52">
        <f t="shared" si="12"/>
        <v>0</v>
      </c>
      <c r="G164" s="67">
        <f t="shared" si="13"/>
        <v>6164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6164</v>
      </c>
      <c r="F165" s="52">
        <f t="shared" si="12"/>
        <v>0</v>
      </c>
      <c r="G165" s="67">
        <f t="shared" si="13"/>
        <v>6164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6164</v>
      </c>
      <c r="F166" s="52">
        <f t="shared" si="12"/>
        <v>0</v>
      </c>
      <c r="G166" s="67">
        <f t="shared" si="13"/>
        <v>6164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6164</v>
      </c>
      <c r="F167" s="52">
        <f t="shared" si="12"/>
        <v>0</v>
      </c>
      <c r="G167" s="67">
        <f t="shared" si="13"/>
        <v>6164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6164</v>
      </c>
      <c r="F168" s="52">
        <f t="shared" si="12"/>
        <v>0</v>
      </c>
      <c r="G168" s="67">
        <f t="shared" si="13"/>
        <v>6164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6164</v>
      </c>
      <c r="F169" s="52">
        <f t="shared" si="12"/>
        <v>0</v>
      </c>
      <c r="G169" s="67">
        <f t="shared" si="13"/>
        <v>6164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6164</v>
      </c>
      <c r="F170" s="52">
        <f t="shared" si="12"/>
        <v>0</v>
      </c>
      <c r="G170" s="67">
        <f t="shared" si="13"/>
        <v>6164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6164</v>
      </c>
      <c r="F171" s="52">
        <f t="shared" si="12"/>
        <v>0</v>
      </c>
      <c r="G171" s="67">
        <f t="shared" si="13"/>
        <v>6164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6164</v>
      </c>
      <c r="F172" s="52">
        <f t="shared" si="12"/>
        <v>0</v>
      </c>
      <c r="G172" s="67">
        <f t="shared" si="13"/>
        <v>6164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6164</v>
      </c>
      <c r="F173" s="52">
        <f t="shared" si="12"/>
        <v>0</v>
      </c>
      <c r="G173" s="67">
        <f t="shared" si="13"/>
        <v>6164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6164</v>
      </c>
      <c r="F174" s="52">
        <f t="shared" si="12"/>
        <v>0</v>
      </c>
      <c r="G174" s="67">
        <f t="shared" si="13"/>
        <v>6164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6164</v>
      </c>
      <c r="F175" s="52">
        <f t="shared" si="12"/>
        <v>0</v>
      </c>
      <c r="G175" s="67">
        <f t="shared" si="13"/>
        <v>6164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6164</v>
      </c>
      <c r="F177" s="52">
        <f t="shared" si="12"/>
        <v>0</v>
      </c>
      <c r="G177" s="67">
        <f t="shared" ref="G177:G187" si="14">SUM(E177:F177)</f>
        <v>6164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6164</v>
      </c>
      <c r="F178" s="52">
        <f t="shared" si="12"/>
        <v>0</v>
      </c>
      <c r="G178" s="67">
        <f t="shared" si="14"/>
        <v>6164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6164</v>
      </c>
      <c r="F179" s="52">
        <f t="shared" si="12"/>
        <v>0</v>
      </c>
      <c r="G179" s="67">
        <f t="shared" si="14"/>
        <v>6164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6164</v>
      </c>
      <c r="F180" s="52">
        <f t="shared" si="12"/>
        <v>0</v>
      </c>
      <c r="G180" s="67">
        <f t="shared" si="14"/>
        <v>6164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6164</v>
      </c>
      <c r="F181" s="52">
        <f t="shared" si="12"/>
        <v>0</v>
      </c>
      <c r="G181" s="67">
        <f t="shared" si="14"/>
        <v>6164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6164</v>
      </c>
      <c r="F182" s="52">
        <f t="shared" si="12"/>
        <v>0</v>
      </c>
      <c r="G182" s="67">
        <f t="shared" si="14"/>
        <v>6164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6164</v>
      </c>
      <c r="F183" s="52">
        <f t="shared" si="12"/>
        <v>0</v>
      </c>
      <c r="G183" s="67">
        <f t="shared" si="14"/>
        <v>6164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6164</v>
      </c>
      <c r="F184" s="52">
        <f t="shared" si="12"/>
        <v>0</v>
      </c>
      <c r="G184" s="67">
        <f t="shared" si="14"/>
        <v>6164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6164</v>
      </c>
      <c r="F185" s="52">
        <f t="shared" si="12"/>
        <v>0</v>
      </c>
      <c r="G185" s="67">
        <f t="shared" si="14"/>
        <v>6164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6164</v>
      </c>
      <c r="F186" s="52">
        <f t="shared" si="12"/>
        <v>0</v>
      </c>
      <c r="G186" s="67">
        <f t="shared" si="14"/>
        <v>6164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6164</v>
      </c>
      <c r="F187" s="52">
        <f t="shared" si="12"/>
        <v>0</v>
      </c>
      <c r="G187" s="67">
        <f t="shared" si="14"/>
        <v>6164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6164</v>
      </c>
      <c r="F189" s="52">
        <f t="shared" si="12"/>
        <v>0</v>
      </c>
      <c r="G189" s="67">
        <f t="shared" ref="G189:G210" si="15">SUM(E189:F189)</f>
        <v>6164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6164</v>
      </c>
      <c r="F190" s="52">
        <f t="shared" si="12"/>
        <v>0</v>
      </c>
      <c r="G190" s="67">
        <f t="shared" si="15"/>
        <v>6164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6164</v>
      </c>
      <c r="F191" s="52">
        <f t="shared" si="12"/>
        <v>0</v>
      </c>
      <c r="G191" s="67">
        <f t="shared" si="15"/>
        <v>6164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6164</v>
      </c>
      <c r="F192" s="52">
        <f t="shared" si="12"/>
        <v>0</v>
      </c>
      <c r="G192" s="67">
        <f t="shared" si="15"/>
        <v>6164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6164</v>
      </c>
      <c r="F193" s="52">
        <f t="shared" si="12"/>
        <v>0</v>
      </c>
      <c r="G193" s="67">
        <f t="shared" si="15"/>
        <v>6164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6164</v>
      </c>
      <c r="F194" s="52">
        <f t="shared" si="12"/>
        <v>0</v>
      </c>
      <c r="G194" s="67">
        <f t="shared" si="15"/>
        <v>6164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6164</v>
      </c>
      <c r="F195" s="52">
        <f t="shared" si="12"/>
        <v>0</v>
      </c>
      <c r="G195" s="67">
        <f t="shared" si="15"/>
        <v>6164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6164</v>
      </c>
      <c r="F196" s="52">
        <f t="shared" si="12"/>
        <v>0</v>
      </c>
      <c r="G196" s="67">
        <f t="shared" si="15"/>
        <v>6164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6164</v>
      </c>
      <c r="F197" s="52">
        <f t="shared" si="12"/>
        <v>0</v>
      </c>
      <c r="G197" s="67">
        <f t="shared" si="15"/>
        <v>6164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6164</v>
      </c>
      <c r="F198" s="52">
        <f t="shared" si="12"/>
        <v>0</v>
      </c>
      <c r="G198" s="67">
        <f t="shared" si="15"/>
        <v>6164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6164</v>
      </c>
      <c r="F199" s="52">
        <f t="shared" si="12"/>
        <v>0</v>
      </c>
      <c r="G199" s="67">
        <f t="shared" si="15"/>
        <v>6164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6164</v>
      </c>
      <c r="F200" s="52">
        <f t="shared" si="12"/>
        <v>0</v>
      </c>
      <c r="G200" s="67">
        <f t="shared" si="15"/>
        <v>6164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6164</v>
      </c>
      <c r="F201" s="52">
        <f t="shared" si="12"/>
        <v>0</v>
      </c>
      <c r="G201" s="67">
        <f t="shared" si="15"/>
        <v>6164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6164</v>
      </c>
      <c r="F202" s="52">
        <f t="shared" si="12"/>
        <v>0</v>
      </c>
      <c r="G202" s="67">
        <f t="shared" si="15"/>
        <v>6164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6164</v>
      </c>
      <c r="F203" s="52">
        <f t="shared" si="12"/>
        <v>0</v>
      </c>
      <c r="G203" s="67">
        <f t="shared" si="15"/>
        <v>6164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6164</v>
      </c>
      <c r="F204" s="52">
        <f t="shared" si="12"/>
        <v>0</v>
      </c>
      <c r="G204" s="67">
        <f t="shared" si="15"/>
        <v>6164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6164</v>
      </c>
      <c r="F205" s="52">
        <f t="shared" si="12"/>
        <v>0</v>
      </c>
      <c r="G205" s="67">
        <f t="shared" si="15"/>
        <v>6164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6164</v>
      </c>
      <c r="F206" s="52">
        <f t="shared" ref="F206:F269" si="17">D206*40%</f>
        <v>0</v>
      </c>
      <c r="G206" s="67">
        <f t="shared" si="15"/>
        <v>6164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6164</v>
      </c>
      <c r="F207" s="52">
        <f t="shared" si="17"/>
        <v>0</v>
      </c>
      <c r="G207" s="67">
        <f t="shared" si="15"/>
        <v>6164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6164</v>
      </c>
      <c r="F208" s="52">
        <f t="shared" si="17"/>
        <v>0</v>
      </c>
      <c r="G208" s="67">
        <f t="shared" si="15"/>
        <v>6164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6164</v>
      </c>
      <c r="F209" s="52">
        <f t="shared" si="17"/>
        <v>0</v>
      </c>
      <c r="G209" s="67">
        <f t="shared" si="15"/>
        <v>6164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6164</v>
      </c>
      <c r="F210" s="52">
        <f t="shared" si="17"/>
        <v>0</v>
      </c>
      <c r="G210" s="67">
        <f t="shared" si="15"/>
        <v>6164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6164</v>
      </c>
      <c r="F212" s="52">
        <f t="shared" si="17"/>
        <v>0</v>
      </c>
      <c r="G212" s="67">
        <f t="shared" ref="G212:G221" si="18">SUM(E212:F212)</f>
        <v>6164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6164</v>
      </c>
      <c r="F213" s="52">
        <f t="shared" si="17"/>
        <v>0</v>
      </c>
      <c r="G213" s="67">
        <f t="shared" si="18"/>
        <v>6164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6164</v>
      </c>
      <c r="F214" s="52">
        <f t="shared" si="17"/>
        <v>0</v>
      </c>
      <c r="G214" s="67">
        <f t="shared" si="18"/>
        <v>6164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6164</v>
      </c>
      <c r="F215" s="52">
        <f t="shared" si="17"/>
        <v>0</v>
      </c>
      <c r="G215" s="67">
        <f t="shared" si="18"/>
        <v>6164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6164</v>
      </c>
      <c r="F216" s="52">
        <f t="shared" si="17"/>
        <v>0</v>
      </c>
      <c r="G216" s="67">
        <f t="shared" si="18"/>
        <v>6164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6164</v>
      </c>
      <c r="F217" s="52">
        <f t="shared" si="17"/>
        <v>0</v>
      </c>
      <c r="G217" s="67">
        <f t="shared" si="18"/>
        <v>6164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6164</v>
      </c>
      <c r="F218" s="52">
        <f t="shared" si="17"/>
        <v>0</v>
      </c>
      <c r="G218" s="67">
        <f t="shared" si="18"/>
        <v>6164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6164</v>
      </c>
      <c r="F219" s="52">
        <f t="shared" si="17"/>
        <v>0</v>
      </c>
      <c r="G219" s="67">
        <f t="shared" si="18"/>
        <v>6164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6164</v>
      </c>
      <c r="F220" s="52">
        <f t="shared" si="17"/>
        <v>0</v>
      </c>
      <c r="G220" s="67">
        <f t="shared" si="18"/>
        <v>6164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6164</v>
      </c>
      <c r="F221" s="52">
        <f t="shared" si="17"/>
        <v>0</v>
      </c>
      <c r="G221" s="67">
        <f t="shared" si="18"/>
        <v>6164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6164</v>
      </c>
      <c r="F223" s="52">
        <f t="shared" si="17"/>
        <v>0</v>
      </c>
      <c r="G223" s="67">
        <f t="shared" ref="G223:G236" si="19">SUM(E223:F223)</f>
        <v>6164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6164</v>
      </c>
      <c r="F224" s="52">
        <f t="shared" si="17"/>
        <v>0</v>
      </c>
      <c r="G224" s="67">
        <f t="shared" si="19"/>
        <v>6164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6164</v>
      </c>
      <c r="F225" s="52">
        <f t="shared" si="17"/>
        <v>0</v>
      </c>
      <c r="G225" s="67">
        <f t="shared" si="19"/>
        <v>6164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6164</v>
      </c>
      <c r="F226" s="52">
        <f t="shared" si="17"/>
        <v>0</v>
      </c>
      <c r="G226" s="67">
        <f t="shared" si="19"/>
        <v>6164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6164</v>
      </c>
      <c r="F227" s="52">
        <f t="shared" si="17"/>
        <v>0</v>
      </c>
      <c r="G227" s="67">
        <f t="shared" si="19"/>
        <v>6164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6164</v>
      </c>
      <c r="F228" s="52">
        <f t="shared" si="17"/>
        <v>0</v>
      </c>
      <c r="G228" s="67">
        <f t="shared" si="19"/>
        <v>6164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6164</v>
      </c>
      <c r="F229" s="52">
        <f t="shared" si="17"/>
        <v>0</v>
      </c>
      <c r="G229" s="67">
        <f t="shared" si="19"/>
        <v>6164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6164</v>
      </c>
      <c r="F230" s="52">
        <f t="shared" si="17"/>
        <v>0</v>
      </c>
      <c r="G230" s="67">
        <f t="shared" si="19"/>
        <v>6164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6164</v>
      </c>
      <c r="F231" s="52">
        <f t="shared" si="17"/>
        <v>0</v>
      </c>
      <c r="G231" s="67">
        <f t="shared" si="19"/>
        <v>6164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6164</v>
      </c>
      <c r="F232" s="52">
        <f t="shared" si="17"/>
        <v>0</v>
      </c>
      <c r="G232" s="67">
        <f t="shared" si="19"/>
        <v>6164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6164</v>
      </c>
      <c r="F233" s="52">
        <f t="shared" si="17"/>
        <v>0</v>
      </c>
      <c r="G233" s="67">
        <f t="shared" si="19"/>
        <v>6164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6164</v>
      </c>
      <c r="F234" s="52">
        <f t="shared" si="17"/>
        <v>0</v>
      </c>
      <c r="G234" s="67">
        <f t="shared" si="19"/>
        <v>6164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6164</v>
      </c>
      <c r="F235" s="52">
        <f t="shared" si="17"/>
        <v>0</v>
      </c>
      <c r="G235" s="67">
        <f t="shared" si="19"/>
        <v>6164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6164</v>
      </c>
      <c r="F236" s="52">
        <f t="shared" si="17"/>
        <v>0</v>
      </c>
      <c r="G236" s="67">
        <f t="shared" si="19"/>
        <v>6164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6164</v>
      </c>
      <c r="F238" s="52">
        <f t="shared" si="17"/>
        <v>0</v>
      </c>
      <c r="G238" s="67">
        <f t="shared" ref="G238:G250" si="20">SUM(E238:F238)</f>
        <v>6164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6164</v>
      </c>
      <c r="F239" s="52">
        <f t="shared" si="17"/>
        <v>0</v>
      </c>
      <c r="G239" s="67">
        <f t="shared" si="20"/>
        <v>6164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6164</v>
      </c>
      <c r="F240" s="52">
        <f t="shared" si="17"/>
        <v>0</v>
      </c>
      <c r="G240" s="67">
        <f t="shared" si="20"/>
        <v>6164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6164</v>
      </c>
      <c r="F241" s="52">
        <f t="shared" si="17"/>
        <v>0</v>
      </c>
      <c r="G241" s="67">
        <f t="shared" si="20"/>
        <v>6164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6164</v>
      </c>
      <c r="F242" s="52">
        <f t="shared" si="17"/>
        <v>0</v>
      </c>
      <c r="G242" s="67">
        <f t="shared" si="20"/>
        <v>6164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6164</v>
      </c>
      <c r="F243" s="52">
        <f t="shared" si="17"/>
        <v>0</v>
      </c>
      <c r="G243" s="67">
        <f t="shared" si="20"/>
        <v>6164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6164</v>
      </c>
      <c r="F244" s="52">
        <f t="shared" si="17"/>
        <v>0</v>
      </c>
      <c r="G244" s="67">
        <f t="shared" si="20"/>
        <v>6164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6164</v>
      </c>
      <c r="F245" s="52">
        <f t="shared" si="17"/>
        <v>0</v>
      </c>
      <c r="G245" s="67">
        <f t="shared" si="20"/>
        <v>6164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6164</v>
      </c>
      <c r="F246" s="52">
        <f t="shared" si="17"/>
        <v>0</v>
      </c>
      <c r="G246" s="67">
        <f t="shared" si="20"/>
        <v>6164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6164</v>
      </c>
      <c r="F247" s="52">
        <f t="shared" si="17"/>
        <v>0</v>
      </c>
      <c r="G247" s="67">
        <f t="shared" si="20"/>
        <v>6164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6164</v>
      </c>
      <c r="F248" s="52">
        <f t="shared" si="17"/>
        <v>0</v>
      </c>
      <c r="G248" s="67">
        <f t="shared" si="20"/>
        <v>6164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6164</v>
      </c>
      <c r="F249" s="52">
        <f t="shared" si="17"/>
        <v>0</v>
      </c>
      <c r="G249" s="67">
        <f t="shared" si="20"/>
        <v>6164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6164</v>
      </c>
      <c r="F250" s="52">
        <f t="shared" si="17"/>
        <v>0</v>
      </c>
      <c r="G250" s="67">
        <f t="shared" si="20"/>
        <v>6164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6164</v>
      </c>
      <c r="F252" s="52">
        <f t="shared" si="17"/>
        <v>0</v>
      </c>
      <c r="G252" s="67">
        <f t="shared" ref="G252:G266" si="21">SUM(E252:F252)</f>
        <v>6164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6164</v>
      </c>
      <c r="F253" s="52">
        <f t="shared" si="17"/>
        <v>0</v>
      </c>
      <c r="G253" s="67">
        <f t="shared" si="21"/>
        <v>6164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6164</v>
      </c>
      <c r="F254" s="52">
        <f t="shared" si="17"/>
        <v>0</v>
      </c>
      <c r="G254" s="67">
        <f t="shared" si="21"/>
        <v>6164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6164</v>
      </c>
      <c r="F255" s="52">
        <f t="shared" si="17"/>
        <v>0</v>
      </c>
      <c r="G255" s="67">
        <f t="shared" si="21"/>
        <v>6164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6164</v>
      </c>
      <c r="F256" s="52">
        <f t="shared" si="17"/>
        <v>0</v>
      </c>
      <c r="G256" s="67">
        <f t="shared" si="21"/>
        <v>6164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6164</v>
      </c>
      <c r="F257" s="52">
        <f t="shared" si="17"/>
        <v>0</v>
      </c>
      <c r="G257" s="67">
        <f t="shared" si="21"/>
        <v>6164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6164</v>
      </c>
      <c r="F258" s="52">
        <f t="shared" si="17"/>
        <v>0</v>
      </c>
      <c r="G258" s="67">
        <f t="shared" si="21"/>
        <v>6164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6164</v>
      </c>
      <c r="F259" s="52">
        <f t="shared" si="17"/>
        <v>0</v>
      </c>
      <c r="G259" s="67">
        <f t="shared" si="21"/>
        <v>6164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6164</v>
      </c>
      <c r="F260" s="52">
        <f t="shared" si="17"/>
        <v>0</v>
      </c>
      <c r="G260" s="67">
        <f t="shared" si="21"/>
        <v>6164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6164</v>
      </c>
      <c r="F261" s="52">
        <f t="shared" si="17"/>
        <v>0</v>
      </c>
      <c r="G261" s="67">
        <f t="shared" si="21"/>
        <v>6164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6164</v>
      </c>
      <c r="F262" s="52">
        <f t="shared" si="17"/>
        <v>0</v>
      </c>
      <c r="G262" s="67">
        <f t="shared" si="21"/>
        <v>6164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6164</v>
      </c>
      <c r="F263" s="52">
        <f t="shared" si="17"/>
        <v>0</v>
      </c>
      <c r="G263" s="67">
        <f t="shared" si="21"/>
        <v>6164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6164</v>
      </c>
      <c r="F264" s="52">
        <f t="shared" si="17"/>
        <v>0</v>
      </c>
      <c r="G264" s="67">
        <f t="shared" si="21"/>
        <v>6164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6164</v>
      </c>
      <c r="F265" s="52">
        <f t="shared" si="17"/>
        <v>0</v>
      </c>
      <c r="G265" s="67">
        <f t="shared" si="21"/>
        <v>6164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6164</v>
      </c>
      <c r="F266" s="52">
        <f t="shared" si="17"/>
        <v>0</v>
      </c>
      <c r="G266" s="67">
        <f t="shared" si="21"/>
        <v>6164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6164</v>
      </c>
      <c r="F268" s="52">
        <f t="shared" si="17"/>
        <v>0</v>
      </c>
      <c r="G268" s="67">
        <f t="shared" ref="G268:G279" si="22">SUM(E268:F268)</f>
        <v>6164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6164</v>
      </c>
      <c r="F269" s="52">
        <f t="shared" si="17"/>
        <v>0</v>
      </c>
      <c r="G269" s="67">
        <f t="shared" si="22"/>
        <v>6164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6164</v>
      </c>
      <c r="F270" s="52">
        <f t="shared" ref="F270:F320" si="24">D270*40%</f>
        <v>0</v>
      </c>
      <c r="G270" s="67">
        <f t="shared" si="22"/>
        <v>6164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6164</v>
      </c>
      <c r="F271" s="52">
        <f t="shared" si="24"/>
        <v>0</v>
      </c>
      <c r="G271" s="67">
        <f t="shared" si="22"/>
        <v>6164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6164</v>
      </c>
      <c r="F272" s="52">
        <f t="shared" si="24"/>
        <v>0</v>
      </c>
      <c r="G272" s="67">
        <f t="shared" si="22"/>
        <v>6164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6164</v>
      </c>
      <c r="F273" s="52">
        <f t="shared" si="24"/>
        <v>0</v>
      </c>
      <c r="G273" s="67">
        <f t="shared" si="22"/>
        <v>6164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6164</v>
      </c>
      <c r="F274" s="52">
        <f t="shared" si="24"/>
        <v>0</v>
      </c>
      <c r="G274" s="67">
        <f t="shared" si="22"/>
        <v>6164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6164</v>
      </c>
      <c r="F275" s="52">
        <f t="shared" si="24"/>
        <v>0</v>
      </c>
      <c r="G275" s="67">
        <f t="shared" si="22"/>
        <v>6164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6164</v>
      </c>
      <c r="F276" s="52">
        <f t="shared" si="24"/>
        <v>0</v>
      </c>
      <c r="G276" s="67">
        <f t="shared" si="22"/>
        <v>6164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6164</v>
      </c>
      <c r="F277" s="52">
        <f t="shared" si="24"/>
        <v>0</v>
      </c>
      <c r="G277" s="67">
        <f t="shared" si="22"/>
        <v>6164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6164</v>
      </c>
      <c r="F278" s="52">
        <f t="shared" si="24"/>
        <v>0</v>
      </c>
      <c r="G278" s="67">
        <f t="shared" si="22"/>
        <v>6164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6164</v>
      </c>
      <c r="F279" s="52">
        <f t="shared" si="24"/>
        <v>0</v>
      </c>
      <c r="G279" s="67">
        <f t="shared" si="22"/>
        <v>6164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6164</v>
      </c>
      <c r="F281" s="52">
        <f t="shared" si="24"/>
        <v>0</v>
      </c>
      <c r="G281" s="67">
        <f t="shared" ref="G281:G298" si="25">SUM(E281:F281)</f>
        <v>6164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6164</v>
      </c>
      <c r="F282" s="52">
        <f t="shared" si="24"/>
        <v>0</v>
      </c>
      <c r="G282" s="67">
        <f t="shared" si="25"/>
        <v>6164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6164</v>
      </c>
      <c r="F283" s="52">
        <f t="shared" si="24"/>
        <v>0</v>
      </c>
      <c r="G283" s="67">
        <f t="shared" si="25"/>
        <v>6164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6164</v>
      </c>
      <c r="F284" s="52">
        <f t="shared" si="24"/>
        <v>0</v>
      </c>
      <c r="G284" s="67">
        <f t="shared" si="25"/>
        <v>6164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6164</v>
      </c>
      <c r="F285" s="52">
        <f t="shared" si="24"/>
        <v>0</v>
      </c>
      <c r="G285" s="67">
        <f t="shared" si="25"/>
        <v>6164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6164</v>
      </c>
      <c r="F286" s="52">
        <f t="shared" si="24"/>
        <v>0</v>
      </c>
      <c r="G286" s="67">
        <f t="shared" si="25"/>
        <v>6164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6164</v>
      </c>
      <c r="F287" s="52">
        <f t="shared" si="24"/>
        <v>0</v>
      </c>
      <c r="G287" s="67">
        <f t="shared" si="25"/>
        <v>6164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6164</v>
      </c>
      <c r="F288" s="52">
        <f t="shared" si="24"/>
        <v>0</v>
      </c>
      <c r="G288" s="67">
        <f t="shared" si="25"/>
        <v>6164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6164</v>
      </c>
      <c r="F289" s="52">
        <f t="shared" si="24"/>
        <v>0</v>
      </c>
      <c r="G289" s="67">
        <f t="shared" si="25"/>
        <v>6164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6164</v>
      </c>
      <c r="F290" s="52">
        <f t="shared" si="24"/>
        <v>0</v>
      </c>
      <c r="G290" s="67">
        <f t="shared" si="25"/>
        <v>6164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6164</v>
      </c>
      <c r="F291" s="52">
        <f t="shared" si="24"/>
        <v>0</v>
      </c>
      <c r="G291" s="67">
        <f t="shared" si="25"/>
        <v>6164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6164</v>
      </c>
      <c r="F292" s="52">
        <f t="shared" si="24"/>
        <v>0</v>
      </c>
      <c r="G292" s="67">
        <f t="shared" si="25"/>
        <v>6164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6164</v>
      </c>
      <c r="F293" s="52">
        <f t="shared" si="24"/>
        <v>0</v>
      </c>
      <c r="G293" s="67">
        <f t="shared" si="25"/>
        <v>6164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6164</v>
      </c>
      <c r="F294" s="52">
        <f t="shared" si="24"/>
        <v>0</v>
      </c>
      <c r="G294" s="67">
        <f t="shared" si="25"/>
        <v>6164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6164</v>
      </c>
      <c r="F295" s="52">
        <f t="shared" si="24"/>
        <v>0</v>
      </c>
      <c r="G295" s="67">
        <f t="shared" si="25"/>
        <v>6164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6164</v>
      </c>
      <c r="F296" s="52">
        <f t="shared" si="24"/>
        <v>0</v>
      </c>
      <c r="G296" s="67">
        <f t="shared" si="25"/>
        <v>6164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6164</v>
      </c>
      <c r="F297" s="52">
        <f t="shared" si="24"/>
        <v>0</v>
      </c>
      <c r="G297" s="67">
        <f t="shared" si="25"/>
        <v>6164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6164</v>
      </c>
      <c r="F298" s="52">
        <f t="shared" si="24"/>
        <v>0</v>
      </c>
      <c r="G298" s="67">
        <f t="shared" si="25"/>
        <v>6164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6164</v>
      </c>
      <c r="F300" s="52">
        <f t="shared" si="24"/>
        <v>0</v>
      </c>
      <c r="G300" s="67">
        <f t="shared" ref="G300:G319" si="26">SUM(E300:F300)</f>
        <v>6164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6164</v>
      </c>
      <c r="F301" s="52">
        <f t="shared" si="24"/>
        <v>0</v>
      </c>
      <c r="G301" s="67">
        <f t="shared" si="26"/>
        <v>6164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6164</v>
      </c>
      <c r="F302" s="52">
        <f t="shared" si="24"/>
        <v>0</v>
      </c>
      <c r="G302" s="67">
        <f t="shared" si="26"/>
        <v>6164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6164</v>
      </c>
      <c r="F303" s="52">
        <f t="shared" si="24"/>
        <v>0</v>
      </c>
      <c r="G303" s="67">
        <f t="shared" si="26"/>
        <v>6164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6164</v>
      </c>
      <c r="F304" s="52">
        <f t="shared" si="24"/>
        <v>0</v>
      </c>
      <c r="G304" s="67">
        <f t="shared" si="26"/>
        <v>6164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6164</v>
      </c>
      <c r="F305" s="52">
        <f t="shared" si="24"/>
        <v>0</v>
      </c>
      <c r="G305" s="67">
        <f t="shared" si="26"/>
        <v>6164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6164</v>
      </c>
      <c r="F306" s="52">
        <f t="shared" si="24"/>
        <v>0</v>
      </c>
      <c r="G306" s="67">
        <f t="shared" si="26"/>
        <v>6164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6164</v>
      </c>
      <c r="F307" s="52">
        <f t="shared" si="24"/>
        <v>0</v>
      </c>
      <c r="G307" s="67">
        <f t="shared" si="26"/>
        <v>6164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6164</v>
      </c>
      <c r="F308" s="52">
        <f t="shared" si="24"/>
        <v>0</v>
      </c>
      <c r="G308" s="67">
        <f t="shared" si="26"/>
        <v>6164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6164</v>
      </c>
      <c r="F309" s="52">
        <f t="shared" si="24"/>
        <v>0</v>
      </c>
      <c r="G309" s="67">
        <f t="shared" si="26"/>
        <v>6164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6164</v>
      </c>
      <c r="F310" s="52">
        <f t="shared" si="24"/>
        <v>0</v>
      </c>
      <c r="G310" s="67">
        <f t="shared" si="26"/>
        <v>6164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6164</v>
      </c>
      <c r="F311" s="52">
        <f t="shared" si="24"/>
        <v>0</v>
      </c>
      <c r="G311" s="67">
        <f t="shared" si="26"/>
        <v>6164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6164</v>
      </c>
      <c r="F312" s="52">
        <f t="shared" si="24"/>
        <v>0</v>
      </c>
      <c r="G312" s="67">
        <f t="shared" si="26"/>
        <v>6164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6164</v>
      </c>
      <c r="F313" s="52">
        <f t="shared" si="24"/>
        <v>0</v>
      </c>
      <c r="G313" s="67">
        <f t="shared" si="26"/>
        <v>6164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6164</v>
      </c>
      <c r="F314" s="52">
        <f t="shared" si="24"/>
        <v>0</v>
      </c>
      <c r="G314" s="67">
        <f t="shared" si="26"/>
        <v>6164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6164</v>
      </c>
      <c r="F315" s="52">
        <f t="shared" si="24"/>
        <v>0</v>
      </c>
      <c r="G315" s="67">
        <f t="shared" si="26"/>
        <v>6164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6164</v>
      </c>
      <c r="F316" s="52">
        <f t="shared" si="24"/>
        <v>0</v>
      </c>
      <c r="G316" s="67">
        <f t="shared" si="26"/>
        <v>6164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6164</v>
      </c>
      <c r="F317" s="52">
        <f t="shared" si="24"/>
        <v>0</v>
      </c>
      <c r="G317" s="67">
        <f t="shared" si="26"/>
        <v>6164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6164</v>
      </c>
      <c r="F318" s="52">
        <f t="shared" si="24"/>
        <v>0</v>
      </c>
      <c r="G318" s="67">
        <f t="shared" si="26"/>
        <v>6164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6164</v>
      </c>
      <c r="F319" s="52">
        <f t="shared" si="24"/>
        <v>0</v>
      </c>
      <c r="G319" s="67">
        <f t="shared" si="26"/>
        <v>6164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6164</v>
      </c>
      <c r="F320" s="52">
        <f t="shared" si="24"/>
        <v>0</v>
      </c>
      <c r="G320" s="67">
        <f>SUM(E320:F320)</f>
        <v>6164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0</v>
      </c>
      <c r="D321" s="80">
        <f t="shared" si="27"/>
        <v>0</v>
      </c>
      <c r="E321" s="80">
        <f t="shared" si="27"/>
        <v>1799888.3835616438</v>
      </c>
      <c r="F321" s="80">
        <f t="shared" si="27"/>
        <v>0</v>
      </c>
      <c r="G321" s="79">
        <f t="shared" si="27"/>
        <v>1799888.3835616438</v>
      </c>
    </row>
    <row r="322" spans="1:7" ht="21.75" customHeight="1" x14ac:dyDescent="0.2">
      <c r="F322" s="77" t="s">
        <v>354</v>
      </c>
      <c r="G322" s="78">
        <f>D321-G321</f>
        <v>-1799888.3835616438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6"/>
  <sheetViews>
    <sheetView zoomScale="70" zoomScaleNormal="70" workbookViewId="0">
      <selection activeCell="C14" sqref="C14"/>
    </sheetView>
  </sheetViews>
  <sheetFormatPr defaultRowHeight="15" x14ac:dyDescent="0.25"/>
  <cols>
    <col min="1" max="1" width="5.5703125" customWidth="1"/>
    <col min="2" max="2" width="22.28515625" customWidth="1"/>
    <col min="3" max="19" width="14.7109375" customWidth="1"/>
  </cols>
  <sheetData>
    <row r="1" spans="1:1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345</v>
      </c>
      <c r="P1" s="37"/>
      <c r="Q1" s="37"/>
      <c r="R1" s="37"/>
      <c r="S1" s="40"/>
    </row>
    <row r="2" spans="1:19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 t="s">
        <v>340</v>
      </c>
      <c r="P2" s="37"/>
      <c r="Q2" s="37"/>
      <c r="R2" s="37"/>
      <c r="S2" s="40"/>
    </row>
    <row r="3" spans="1:19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 t="s">
        <v>341</v>
      </c>
      <c r="P3" s="37" t="s">
        <v>343</v>
      </c>
      <c r="Q3" s="37"/>
      <c r="R3" s="37"/>
      <c r="S3" s="40"/>
    </row>
    <row r="4" spans="1:19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 t="s">
        <v>342</v>
      </c>
      <c r="P4" s="37" t="s">
        <v>343</v>
      </c>
      <c r="Q4" s="37"/>
      <c r="R4" s="37"/>
      <c r="S4" s="40"/>
    </row>
    <row r="5" spans="1:19" ht="15.75" x14ac:dyDescent="0.25">
      <c r="A5" s="115" t="s">
        <v>350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</row>
    <row r="6" spans="1:19" ht="15.75" x14ac:dyDescent="0.25">
      <c r="A6" s="115" t="s">
        <v>322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</row>
    <row r="7" spans="1:19" ht="15.75" x14ac:dyDescent="0.25">
      <c r="A7" s="115" t="s">
        <v>344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</row>
    <row r="8" spans="1:19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40"/>
    </row>
    <row r="9" spans="1:19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40"/>
    </row>
    <row r="10" spans="1:19" x14ac:dyDescent="0.25">
      <c r="A10" s="116" t="s">
        <v>0</v>
      </c>
      <c r="B10" s="116" t="s">
        <v>293</v>
      </c>
      <c r="C10" s="117" t="s">
        <v>324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9"/>
      <c r="S10" s="120" t="s">
        <v>346</v>
      </c>
    </row>
    <row r="11" spans="1:19" ht="66.75" customHeight="1" x14ac:dyDescent="0.25">
      <c r="A11" s="116"/>
      <c r="B11" s="116"/>
      <c r="C11" s="43" t="s">
        <v>325</v>
      </c>
      <c r="D11" s="43" t="s">
        <v>326</v>
      </c>
      <c r="E11" s="76" t="s">
        <v>327</v>
      </c>
      <c r="F11" s="76" t="s">
        <v>328</v>
      </c>
      <c r="G11" s="43" t="s">
        <v>329</v>
      </c>
      <c r="H11" s="43" t="s">
        <v>330</v>
      </c>
      <c r="I11" s="76" t="s">
        <v>331</v>
      </c>
      <c r="J11" s="43" t="s">
        <v>332</v>
      </c>
      <c r="K11" s="76" t="s">
        <v>333</v>
      </c>
      <c r="L11" s="43" t="s">
        <v>334</v>
      </c>
      <c r="M11" s="43" t="s">
        <v>335</v>
      </c>
      <c r="N11" s="43" t="s">
        <v>364</v>
      </c>
      <c r="O11" s="43" t="s">
        <v>336</v>
      </c>
      <c r="P11" s="43" t="s">
        <v>337</v>
      </c>
      <c r="Q11" s="43" t="s">
        <v>338</v>
      </c>
      <c r="R11" s="43" t="s">
        <v>339</v>
      </c>
      <c r="S11" s="121"/>
    </row>
    <row r="12" spans="1:19" x14ac:dyDescent="0.25">
      <c r="A12" s="41"/>
      <c r="B12" s="41"/>
      <c r="C12" s="76"/>
      <c r="D12" s="76"/>
      <c r="E12" s="76"/>
      <c r="F12" s="76"/>
      <c r="G12" s="76"/>
      <c r="H12" s="76"/>
      <c r="I12" s="76"/>
      <c r="J12" s="43"/>
      <c r="K12" s="76"/>
      <c r="L12" s="76"/>
      <c r="M12" s="76"/>
      <c r="N12" s="76"/>
      <c r="O12" s="76"/>
      <c r="P12" s="76"/>
      <c r="Q12" s="76"/>
      <c r="R12" s="76"/>
      <c r="S12" s="42"/>
    </row>
    <row r="13" spans="1:19" x14ac:dyDescent="0.25">
      <c r="A13" s="122" t="s">
        <v>305</v>
      </c>
      <c r="B13" s="122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19" x14ac:dyDescent="0.25">
      <c r="A14" s="4">
        <v>1</v>
      </c>
      <c r="B14" s="7" t="s">
        <v>59</v>
      </c>
      <c r="C14" s="38">
        <f>'Hit Ret Sampah'!G13</f>
        <v>1000</v>
      </c>
      <c r="D14" s="38">
        <f>'Hit Ret Parkir'!G13</f>
        <v>33856322</v>
      </c>
      <c r="E14" s="38">
        <f>'Hit Ret Pasar'!G13</f>
        <v>666198</v>
      </c>
      <c r="F14" s="38">
        <f>'Hit ReT PKB'!G13</f>
        <v>159246</v>
      </c>
      <c r="G14" s="38"/>
      <c r="H14" s="38"/>
      <c r="I14" s="38"/>
      <c r="J14" s="38"/>
      <c r="K14" s="38"/>
      <c r="L14" s="38">
        <f>'Hit Ret Pelabuhan'!G13</f>
        <v>554</v>
      </c>
      <c r="M14" s="38">
        <f>'Hit Ret OW'!G13</f>
        <v>184566</v>
      </c>
      <c r="N14" s="38">
        <f>'Hit Ret RUAS JLN'!G13</f>
        <v>6087</v>
      </c>
      <c r="O14" s="38">
        <f>'Hit Ret IMB'!G13</f>
        <v>506712</v>
      </c>
      <c r="P14" s="38">
        <f>'Hit Ret HO'!G13</f>
        <v>672842.46575342468</v>
      </c>
      <c r="Q14" s="38">
        <f>'Hit Ret TrayeK'!G13</f>
        <v>6164.3835616438355</v>
      </c>
      <c r="R14" s="38"/>
      <c r="S14" s="38">
        <f>SUM(C14:R14)</f>
        <v>36059691.849315062</v>
      </c>
    </row>
    <row r="15" spans="1:19" x14ac:dyDescent="0.25">
      <c r="A15" s="4">
        <v>2</v>
      </c>
      <c r="B15" s="7" t="s">
        <v>61</v>
      </c>
      <c r="C15" s="38">
        <f>'Hit Ret Sampah'!G14</f>
        <v>20547</v>
      </c>
      <c r="D15" s="38">
        <f>'Hit Ret Parkir'!G14</f>
        <v>256322</v>
      </c>
      <c r="E15" s="38">
        <f>'Hit Ret Pasar'!G14</f>
        <v>666198</v>
      </c>
      <c r="F15" s="38">
        <f>'Hit ReT PKB'!G14</f>
        <v>159246</v>
      </c>
      <c r="G15" s="38"/>
      <c r="H15" s="38"/>
      <c r="I15" s="38"/>
      <c r="J15" s="38"/>
      <c r="K15" s="38"/>
      <c r="L15" s="38">
        <f>'Hit Ret Pelabuhan'!G14</f>
        <v>554</v>
      </c>
      <c r="M15" s="38">
        <f>'Hit Ret OW'!G14</f>
        <v>184566</v>
      </c>
      <c r="N15" s="38">
        <f>'Hit Ret RUAS JLN'!G14</f>
        <v>6087</v>
      </c>
      <c r="O15" s="38">
        <f>'Hit Ret IMB'!G14</f>
        <v>506712</v>
      </c>
      <c r="P15" s="38">
        <f>'Hit Ret HO'!G14</f>
        <v>672842</v>
      </c>
      <c r="Q15" s="38">
        <f>'Hit Ret TrayeK'!G14</f>
        <v>6164</v>
      </c>
      <c r="R15" s="38"/>
      <c r="S15" s="38">
        <f t="shared" ref="S15:S78" si="0">SUM(C15:R15)</f>
        <v>2479238</v>
      </c>
    </row>
    <row r="16" spans="1:19" x14ac:dyDescent="0.25">
      <c r="A16" s="4">
        <v>3</v>
      </c>
      <c r="B16" s="7" t="s">
        <v>45</v>
      </c>
      <c r="C16" s="38">
        <f>'Hit Ret Sampah'!G15</f>
        <v>20547</v>
      </c>
      <c r="D16" s="38">
        <f>'Hit Ret Parkir'!G15</f>
        <v>256322</v>
      </c>
      <c r="E16" s="38">
        <f>'Hit Ret Pasar'!G15</f>
        <v>666198</v>
      </c>
      <c r="F16" s="38">
        <f>'Hit ReT PKB'!G15</f>
        <v>159246</v>
      </c>
      <c r="G16" s="38"/>
      <c r="H16" s="38"/>
      <c r="I16" s="38"/>
      <c r="J16" s="38"/>
      <c r="K16" s="38"/>
      <c r="L16" s="38">
        <f>'Hit Ret Pelabuhan'!G15</f>
        <v>554</v>
      </c>
      <c r="M16" s="38">
        <f>'Hit Ret OW'!G15</f>
        <v>184566</v>
      </c>
      <c r="N16" s="38">
        <f>'Hit Ret RUAS JLN'!G15</f>
        <v>6087</v>
      </c>
      <c r="O16" s="38">
        <f>'Hit Ret IMB'!G15</f>
        <v>506712</v>
      </c>
      <c r="P16" s="38">
        <f>'Hit Ret HO'!G15</f>
        <v>672842</v>
      </c>
      <c r="Q16" s="38">
        <f>'Hit Ret TrayeK'!G15</f>
        <v>6164</v>
      </c>
      <c r="R16" s="38"/>
      <c r="S16" s="38">
        <f t="shared" si="0"/>
        <v>2479238</v>
      </c>
    </row>
    <row r="17" spans="1:19" x14ac:dyDescent="0.25">
      <c r="A17" s="4">
        <v>4</v>
      </c>
      <c r="B17" s="7" t="s">
        <v>47</v>
      </c>
      <c r="C17" s="38">
        <f>'Hit Ret Sampah'!G16</f>
        <v>20547</v>
      </c>
      <c r="D17" s="38">
        <f>'Hit Ret Parkir'!G16</f>
        <v>256322</v>
      </c>
      <c r="E17" s="38">
        <f>'Hit Ret Pasar'!G16</f>
        <v>666198</v>
      </c>
      <c r="F17" s="38">
        <f>'Hit ReT PKB'!G16</f>
        <v>159246</v>
      </c>
      <c r="G17" s="38"/>
      <c r="H17" s="38"/>
      <c r="I17" s="38"/>
      <c r="J17" s="38"/>
      <c r="K17" s="38"/>
      <c r="L17" s="38">
        <f>'Hit Ret Pelabuhan'!G16</f>
        <v>554</v>
      </c>
      <c r="M17" s="38">
        <f>'Hit Ret OW'!G16</f>
        <v>184566</v>
      </c>
      <c r="N17" s="38">
        <f>'Hit Ret RUAS JLN'!G16</f>
        <v>6087</v>
      </c>
      <c r="O17" s="38">
        <f>'Hit Ret IMB'!G16</f>
        <v>506712</v>
      </c>
      <c r="P17" s="38">
        <f>'Hit Ret HO'!G16</f>
        <v>672842</v>
      </c>
      <c r="Q17" s="38">
        <f>'Hit Ret TrayeK'!G16</f>
        <v>6164</v>
      </c>
      <c r="R17" s="38"/>
      <c r="S17" s="38">
        <f t="shared" si="0"/>
        <v>2479238</v>
      </c>
    </row>
    <row r="18" spans="1:19" x14ac:dyDescent="0.25">
      <c r="A18" s="4">
        <v>5</v>
      </c>
      <c r="B18" s="7" t="s">
        <v>62</v>
      </c>
      <c r="C18" s="38">
        <f>'Hit Ret Sampah'!G17</f>
        <v>20547</v>
      </c>
      <c r="D18" s="38">
        <f>'Hit Ret Parkir'!G17</f>
        <v>256322</v>
      </c>
      <c r="E18" s="38">
        <f>'Hit Ret Pasar'!G17</f>
        <v>666198</v>
      </c>
      <c r="F18" s="38">
        <f>'Hit ReT PKB'!G17</f>
        <v>159246</v>
      </c>
      <c r="G18" s="38"/>
      <c r="H18" s="38"/>
      <c r="I18" s="38"/>
      <c r="J18" s="38"/>
      <c r="K18" s="38"/>
      <c r="L18" s="38">
        <f>'Hit Ret Pelabuhan'!G17</f>
        <v>554</v>
      </c>
      <c r="M18" s="38">
        <f>'Hit Ret OW'!G17</f>
        <v>184566</v>
      </c>
      <c r="N18" s="38">
        <f>'Hit Ret RUAS JLN'!G17</f>
        <v>6087</v>
      </c>
      <c r="O18" s="38">
        <f>'Hit Ret IMB'!G17</f>
        <v>506712</v>
      </c>
      <c r="P18" s="38">
        <f>'Hit Ret HO'!G17</f>
        <v>672842</v>
      </c>
      <c r="Q18" s="38">
        <f>'Hit Ret TrayeK'!G17</f>
        <v>6164</v>
      </c>
      <c r="R18" s="38"/>
      <c r="S18" s="38">
        <f t="shared" si="0"/>
        <v>2479238</v>
      </c>
    </row>
    <row r="19" spans="1:19" x14ac:dyDescent="0.25">
      <c r="A19" s="4">
        <v>6</v>
      </c>
      <c r="B19" s="7" t="s">
        <v>60</v>
      </c>
      <c r="C19" s="38">
        <f>'Hit Ret Sampah'!G18</f>
        <v>20547</v>
      </c>
      <c r="D19" s="38">
        <f>'Hit Ret Parkir'!G18</f>
        <v>256322</v>
      </c>
      <c r="E19" s="38">
        <f>'Hit Ret Pasar'!G18</f>
        <v>666198</v>
      </c>
      <c r="F19" s="38">
        <f>'Hit ReT PKB'!G18</f>
        <v>159246</v>
      </c>
      <c r="G19" s="38"/>
      <c r="H19" s="38" t="s">
        <v>356</v>
      </c>
      <c r="I19" s="38"/>
      <c r="J19" s="38"/>
      <c r="K19" s="38"/>
      <c r="L19" s="38">
        <f>'Hit Ret Pelabuhan'!G18</f>
        <v>554</v>
      </c>
      <c r="M19" s="38">
        <f>'Hit Ret OW'!G18</f>
        <v>184566</v>
      </c>
      <c r="N19" s="38">
        <f>'Hit Ret RUAS JLN'!G18</f>
        <v>6087</v>
      </c>
      <c r="O19" s="38">
        <f>'Hit Ret IMB'!G18</f>
        <v>506712</v>
      </c>
      <c r="P19" s="38">
        <f>'Hit Ret HO'!G18</f>
        <v>672842</v>
      </c>
      <c r="Q19" s="38">
        <f>'Hit Ret TrayeK'!G18</f>
        <v>6164</v>
      </c>
      <c r="R19" s="38"/>
      <c r="S19" s="38">
        <f t="shared" si="0"/>
        <v>2479238</v>
      </c>
    </row>
    <row r="20" spans="1:19" x14ac:dyDescent="0.25">
      <c r="A20" s="4">
        <v>7</v>
      </c>
      <c r="B20" s="7" t="s">
        <v>52</v>
      </c>
      <c r="C20" s="38">
        <f>'Hit Ret Sampah'!G19</f>
        <v>20547</v>
      </c>
      <c r="D20" s="38">
        <f>'Hit Ret Parkir'!G19</f>
        <v>256322</v>
      </c>
      <c r="E20" s="38">
        <f>'Hit Ret Pasar'!G19</f>
        <v>666198</v>
      </c>
      <c r="F20" s="38">
        <f>'Hit ReT PKB'!G19</f>
        <v>159246</v>
      </c>
      <c r="G20" s="38"/>
      <c r="H20" s="38"/>
      <c r="I20" s="38"/>
      <c r="J20" s="38"/>
      <c r="K20" s="38"/>
      <c r="L20" s="38">
        <f>'Hit Ret Pelabuhan'!G19</f>
        <v>554</v>
      </c>
      <c r="M20" s="38">
        <f>'Hit Ret OW'!G19</f>
        <v>184566</v>
      </c>
      <c r="N20" s="38">
        <f>'Hit Ret RUAS JLN'!G19</f>
        <v>6087</v>
      </c>
      <c r="O20" s="38">
        <f>'Hit Ret IMB'!G19</f>
        <v>506712</v>
      </c>
      <c r="P20" s="38">
        <f>'Hit Ret HO'!G19</f>
        <v>672842</v>
      </c>
      <c r="Q20" s="38">
        <f>'Hit Ret TrayeK'!G19</f>
        <v>6164</v>
      </c>
      <c r="R20" s="38"/>
      <c r="S20" s="38">
        <f t="shared" si="0"/>
        <v>2479238</v>
      </c>
    </row>
    <row r="21" spans="1:19" x14ac:dyDescent="0.25">
      <c r="A21" s="4">
        <v>8</v>
      </c>
      <c r="B21" s="7" t="s">
        <v>51</v>
      </c>
      <c r="C21" s="38">
        <f>'Hit Ret Sampah'!G20</f>
        <v>20547</v>
      </c>
      <c r="D21" s="38">
        <f>'Hit Ret Parkir'!G20</f>
        <v>256322</v>
      </c>
      <c r="E21" s="38">
        <f>'Hit Ret Pasar'!G20</f>
        <v>666198</v>
      </c>
      <c r="F21" s="38">
        <f>'Hit ReT PKB'!G20</f>
        <v>159246</v>
      </c>
      <c r="G21" s="38"/>
      <c r="H21" s="38"/>
      <c r="I21" s="38"/>
      <c r="J21" s="38"/>
      <c r="K21" s="38"/>
      <c r="L21" s="38">
        <f>'Hit Ret Pelabuhan'!G20</f>
        <v>554</v>
      </c>
      <c r="M21" s="38">
        <f>'Hit Ret OW'!G20</f>
        <v>184566</v>
      </c>
      <c r="N21" s="38">
        <f>'Hit Ret RUAS JLN'!G20</f>
        <v>6087</v>
      </c>
      <c r="O21" s="38">
        <f>'Hit Ret IMB'!G20</f>
        <v>506712</v>
      </c>
      <c r="P21" s="38">
        <f>'Hit Ret HO'!G20</f>
        <v>672842</v>
      </c>
      <c r="Q21" s="38">
        <f>'Hit Ret TrayeK'!G20</f>
        <v>6164</v>
      </c>
      <c r="R21" s="38"/>
      <c r="S21" s="38">
        <f t="shared" si="0"/>
        <v>2479238</v>
      </c>
    </row>
    <row r="22" spans="1:19" x14ac:dyDescent="0.25">
      <c r="A22" s="4">
        <v>9</v>
      </c>
      <c r="B22" s="7" t="s">
        <v>54</v>
      </c>
      <c r="C22" s="38">
        <f>'Hit Ret Sampah'!G21</f>
        <v>20547</v>
      </c>
      <c r="D22" s="38">
        <f>'Hit Ret Parkir'!G21</f>
        <v>256322</v>
      </c>
      <c r="E22" s="38">
        <f>'Hit Ret Pasar'!G21</f>
        <v>666198</v>
      </c>
      <c r="F22" s="38">
        <f>'Hit ReT PKB'!G21</f>
        <v>159246</v>
      </c>
      <c r="G22" s="38"/>
      <c r="H22" s="38"/>
      <c r="I22" s="38"/>
      <c r="J22" s="38"/>
      <c r="K22" s="38"/>
      <c r="L22" s="38">
        <f>'Hit Ret Pelabuhan'!G21</f>
        <v>554</v>
      </c>
      <c r="M22" s="38">
        <f>'Hit Ret OW'!G21</f>
        <v>8352566</v>
      </c>
      <c r="N22" s="38">
        <f>'Hit Ret RUAS JLN'!G21</f>
        <v>6087</v>
      </c>
      <c r="O22" s="38">
        <f>'Hit Ret IMB'!G21</f>
        <v>506712</v>
      </c>
      <c r="P22" s="38">
        <f>'Hit Ret HO'!G21</f>
        <v>672842</v>
      </c>
      <c r="Q22" s="38">
        <f>'Hit Ret TrayeK'!G21</f>
        <v>6164</v>
      </c>
      <c r="R22" s="38"/>
      <c r="S22" s="38">
        <f t="shared" si="0"/>
        <v>10647238</v>
      </c>
    </row>
    <row r="23" spans="1:19" x14ac:dyDescent="0.25">
      <c r="A23" s="4">
        <v>10</v>
      </c>
      <c r="B23" s="7" t="s">
        <v>46</v>
      </c>
      <c r="C23" s="38">
        <f>'Hit Ret Sampah'!G22</f>
        <v>20547</v>
      </c>
      <c r="D23" s="38">
        <f>'Hit Ret Parkir'!G22</f>
        <v>256322</v>
      </c>
      <c r="E23" s="38">
        <f>'Hit Ret Pasar'!G22</f>
        <v>666198</v>
      </c>
      <c r="F23" s="38">
        <f>'Hit ReT PKB'!G22</f>
        <v>159246</v>
      </c>
      <c r="G23" s="38"/>
      <c r="H23" s="38"/>
      <c r="I23" s="38"/>
      <c r="J23" s="38"/>
      <c r="K23" s="38"/>
      <c r="L23" s="38">
        <f>'Hit Ret Pelabuhan'!G22</f>
        <v>554</v>
      </c>
      <c r="M23" s="38">
        <f>'Hit Ret OW'!G22</f>
        <v>184566</v>
      </c>
      <c r="N23" s="38">
        <f>'Hit Ret RUAS JLN'!G22</f>
        <v>6087</v>
      </c>
      <c r="O23" s="38">
        <f>'Hit Ret IMB'!G22</f>
        <v>506712</v>
      </c>
      <c r="P23" s="38">
        <f>'Hit Ret HO'!G22</f>
        <v>672842</v>
      </c>
      <c r="Q23" s="38">
        <f>'Hit Ret TrayeK'!G22</f>
        <v>6164</v>
      </c>
      <c r="R23" s="38"/>
      <c r="S23" s="38">
        <f t="shared" si="0"/>
        <v>2479238</v>
      </c>
    </row>
    <row r="24" spans="1:19" x14ac:dyDescent="0.25">
      <c r="A24" s="4">
        <v>11</v>
      </c>
      <c r="B24" s="7" t="s">
        <v>48</v>
      </c>
      <c r="C24" s="38">
        <f>'Hit Ret Sampah'!G23</f>
        <v>20547</v>
      </c>
      <c r="D24" s="38">
        <f>'Hit Ret Parkir'!G23</f>
        <v>256322</v>
      </c>
      <c r="E24" s="38">
        <f>'Hit Ret Pasar'!G23</f>
        <v>1266198</v>
      </c>
      <c r="F24" s="38">
        <f>'Hit ReT PKB'!G23</f>
        <v>159246</v>
      </c>
      <c r="G24" s="38"/>
      <c r="H24" s="38"/>
      <c r="I24" s="38"/>
      <c r="J24" s="38"/>
      <c r="K24" s="38"/>
      <c r="L24" s="38">
        <f>'Hit Ret Pelabuhan'!G23</f>
        <v>554</v>
      </c>
      <c r="M24" s="38">
        <f>'Hit Ret OW'!G23</f>
        <v>184566</v>
      </c>
      <c r="N24" s="38">
        <f>'Hit Ret RUAS JLN'!G23</f>
        <v>6087</v>
      </c>
      <c r="O24" s="38">
        <f>'Hit Ret IMB'!G23</f>
        <v>506712</v>
      </c>
      <c r="P24" s="38">
        <f>'Hit Ret HO'!G23</f>
        <v>672842</v>
      </c>
      <c r="Q24" s="38">
        <f>'Hit Ret TrayeK'!G23</f>
        <v>6164</v>
      </c>
      <c r="R24" s="38"/>
      <c r="S24" s="38">
        <f t="shared" si="0"/>
        <v>3079238</v>
      </c>
    </row>
    <row r="25" spans="1:19" x14ac:dyDescent="0.25">
      <c r="A25" s="4">
        <v>12</v>
      </c>
      <c r="B25" s="7" t="s">
        <v>42</v>
      </c>
      <c r="C25" s="38">
        <f>'Hit Ret Sampah'!G24</f>
        <v>20547</v>
      </c>
      <c r="D25" s="38">
        <f>'Hit Ret Parkir'!G24</f>
        <v>256322</v>
      </c>
      <c r="E25" s="38">
        <f>'Hit Ret Pasar'!G24</f>
        <v>666198</v>
      </c>
      <c r="F25" s="38">
        <f>'Hit ReT PKB'!G24</f>
        <v>159246</v>
      </c>
      <c r="G25" s="38"/>
      <c r="H25" s="38"/>
      <c r="I25" s="38"/>
      <c r="J25" s="38"/>
      <c r="K25" s="38"/>
      <c r="L25" s="38">
        <f>'Hit Ret Pelabuhan'!G24</f>
        <v>554</v>
      </c>
      <c r="M25" s="38">
        <f>'Hit Ret OW'!G24</f>
        <v>184566</v>
      </c>
      <c r="N25" s="38">
        <f>'Hit Ret RUAS JLN'!G24</f>
        <v>6087</v>
      </c>
      <c r="O25" s="38">
        <f>'Hit Ret IMB'!G24</f>
        <v>506712</v>
      </c>
      <c r="P25" s="38">
        <f>'Hit Ret HO'!G24</f>
        <v>672842</v>
      </c>
      <c r="Q25" s="38">
        <f>'Hit Ret TrayeK'!G24</f>
        <v>6164</v>
      </c>
      <c r="R25" s="38"/>
      <c r="S25" s="38">
        <f t="shared" si="0"/>
        <v>2479238</v>
      </c>
    </row>
    <row r="26" spans="1:19" x14ac:dyDescent="0.25">
      <c r="A26" s="4">
        <v>13</v>
      </c>
      <c r="B26" s="7" t="s">
        <v>44</v>
      </c>
      <c r="C26" s="38">
        <f>'Hit Ret Sampah'!G25</f>
        <v>20547</v>
      </c>
      <c r="D26" s="38">
        <f>'Hit Ret Parkir'!G25</f>
        <v>256322</v>
      </c>
      <c r="E26" s="38">
        <f>'Hit Ret Pasar'!G25</f>
        <v>666198</v>
      </c>
      <c r="F26" s="38">
        <f>'Hit ReT PKB'!G25</f>
        <v>159246</v>
      </c>
      <c r="G26" s="38"/>
      <c r="H26" s="38"/>
      <c r="I26" s="38"/>
      <c r="J26" s="38"/>
      <c r="K26" s="38"/>
      <c r="L26" s="38">
        <f>'Hit Ret Pelabuhan'!G25</f>
        <v>554</v>
      </c>
      <c r="M26" s="38">
        <f>'Hit Ret OW'!G25</f>
        <v>184566</v>
      </c>
      <c r="N26" s="38">
        <f>'Hit Ret RUAS JLN'!G25</f>
        <v>6087</v>
      </c>
      <c r="O26" s="38">
        <f>'Hit Ret IMB'!G25</f>
        <v>506712</v>
      </c>
      <c r="P26" s="38">
        <f>'Hit Ret HO'!G25</f>
        <v>672842</v>
      </c>
      <c r="Q26" s="38">
        <f>'Hit Ret TrayeK'!G25</f>
        <v>6164</v>
      </c>
      <c r="R26" s="38"/>
      <c r="S26" s="38">
        <f t="shared" si="0"/>
        <v>2479238</v>
      </c>
    </row>
    <row r="27" spans="1:19" x14ac:dyDescent="0.25">
      <c r="A27" s="4">
        <v>14</v>
      </c>
      <c r="B27" s="7" t="s">
        <v>53</v>
      </c>
      <c r="C27" s="38">
        <f>'Hit Ret Sampah'!G26</f>
        <v>20547</v>
      </c>
      <c r="D27" s="38">
        <f>'Hit Ret Parkir'!G26</f>
        <v>256322</v>
      </c>
      <c r="E27" s="38">
        <f>'Hit Ret Pasar'!G26</f>
        <v>666198</v>
      </c>
      <c r="F27" s="38">
        <f>'Hit ReT PKB'!G26</f>
        <v>159246</v>
      </c>
      <c r="G27" s="38"/>
      <c r="H27" s="38"/>
      <c r="I27" s="38"/>
      <c r="J27" s="38"/>
      <c r="K27" s="38"/>
      <c r="L27" s="38">
        <f>'Hit Ret Pelabuhan'!G26</f>
        <v>554</v>
      </c>
      <c r="M27" s="38">
        <f>'Hit Ret OW'!G26</f>
        <v>8352566</v>
      </c>
      <c r="N27" s="38">
        <f>'Hit Ret RUAS JLN'!G26</f>
        <v>6087</v>
      </c>
      <c r="O27" s="38">
        <f>'Hit Ret IMB'!G26</f>
        <v>506712</v>
      </c>
      <c r="P27" s="38">
        <f>'Hit Ret HO'!G26</f>
        <v>672842</v>
      </c>
      <c r="Q27" s="38">
        <f>'Hit Ret TrayeK'!G26</f>
        <v>6164</v>
      </c>
      <c r="R27" s="38"/>
      <c r="S27" s="38">
        <f t="shared" si="0"/>
        <v>10647238</v>
      </c>
    </row>
    <row r="28" spans="1:19" x14ac:dyDescent="0.25">
      <c r="A28" s="4">
        <v>15</v>
      </c>
      <c r="B28" s="7" t="s">
        <v>41</v>
      </c>
      <c r="C28" s="38">
        <f>'Hit Ret Sampah'!G27</f>
        <v>20547</v>
      </c>
      <c r="D28" s="38">
        <f>'Hit Ret Parkir'!G27</f>
        <v>256322</v>
      </c>
      <c r="E28" s="38">
        <f>'Hit Ret Pasar'!G27</f>
        <v>666198</v>
      </c>
      <c r="F28" s="38">
        <f>'Hit ReT PKB'!G27</f>
        <v>159246</v>
      </c>
      <c r="G28" s="38"/>
      <c r="H28" s="38"/>
      <c r="I28" s="38"/>
      <c r="J28" s="38"/>
      <c r="K28" s="38"/>
      <c r="L28" s="38">
        <f>'Hit Ret Pelabuhan'!G27</f>
        <v>554</v>
      </c>
      <c r="M28" s="38">
        <f>'Hit Ret OW'!G27</f>
        <v>184566</v>
      </c>
      <c r="N28" s="38">
        <f>'Hit Ret RUAS JLN'!G27</f>
        <v>6087</v>
      </c>
      <c r="O28" s="38">
        <f>'Hit Ret IMB'!G27</f>
        <v>506712</v>
      </c>
      <c r="P28" s="38">
        <f>'Hit Ret HO'!G27</f>
        <v>672842</v>
      </c>
      <c r="Q28" s="38">
        <f>'Hit Ret TrayeK'!G27</f>
        <v>6164</v>
      </c>
      <c r="R28" s="38"/>
      <c r="S28" s="38">
        <f t="shared" si="0"/>
        <v>2479238</v>
      </c>
    </row>
    <row r="29" spans="1:19" x14ac:dyDescent="0.25">
      <c r="A29" s="4">
        <v>16</v>
      </c>
      <c r="B29" s="7" t="s">
        <v>63</v>
      </c>
      <c r="C29" s="38">
        <f>'Hit Ret Sampah'!G28</f>
        <v>20547</v>
      </c>
      <c r="D29" s="38">
        <f>'Hit Ret Parkir'!G28</f>
        <v>256322</v>
      </c>
      <c r="E29" s="38">
        <f>'Hit Ret Pasar'!G28</f>
        <v>666198</v>
      </c>
      <c r="F29" s="38">
        <f>'Hit ReT PKB'!G28</f>
        <v>159246</v>
      </c>
      <c r="G29" s="38"/>
      <c r="H29" s="38"/>
      <c r="I29" s="38"/>
      <c r="J29" s="38"/>
      <c r="K29" s="38"/>
      <c r="L29" s="38">
        <f>'Hit Ret Pelabuhan'!G28</f>
        <v>554</v>
      </c>
      <c r="M29" s="38">
        <f>'Hit Ret OW'!G28</f>
        <v>184566</v>
      </c>
      <c r="N29" s="38">
        <f>'Hit Ret RUAS JLN'!G28</f>
        <v>6087</v>
      </c>
      <c r="O29" s="38">
        <f>'Hit Ret IMB'!G28</f>
        <v>506712</v>
      </c>
      <c r="P29" s="38">
        <f>'Hit Ret HO'!G28</f>
        <v>672842</v>
      </c>
      <c r="Q29" s="38">
        <f>'Hit Ret TrayeK'!G28</f>
        <v>6164</v>
      </c>
      <c r="R29" s="38"/>
      <c r="S29" s="38">
        <f t="shared" si="0"/>
        <v>2479238</v>
      </c>
    </row>
    <row r="30" spans="1:19" x14ac:dyDescent="0.25">
      <c r="A30" s="4">
        <v>17</v>
      </c>
      <c r="B30" s="7" t="s">
        <v>55</v>
      </c>
      <c r="C30" s="38">
        <f>'Hit Ret Sampah'!G29</f>
        <v>20547</v>
      </c>
      <c r="D30" s="38">
        <f>'Hit Ret Parkir'!G29</f>
        <v>256322</v>
      </c>
      <c r="E30" s="38">
        <f>'Hit Ret Pasar'!G29</f>
        <v>666198</v>
      </c>
      <c r="F30" s="38">
        <f>'Hit ReT PKB'!G29</f>
        <v>159246</v>
      </c>
      <c r="G30" s="38"/>
      <c r="H30" s="38"/>
      <c r="I30" s="38"/>
      <c r="J30" s="38"/>
      <c r="K30" s="38"/>
      <c r="L30" s="38">
        <f>'Hit Ret Pelabuhan'!G29</f>
        <v>554</v>
      </c>
      <c r="M30" s="38">
        <f>'Hit Ret OW'!G29</f>
        <v>184566</v>
      </c>
      <c r="N30" s="38">
        <f>'Hit Ret RUAS JLN'!G29</f>
        <v>6087</v>
      </c>
      <c r="O30" s="38">
        <f>'Hit Ret IMB'!G29</f>
        <v>506712</v>
      </c>
      <c r="P30" s="38">
        <f>'Hit Ret HO'!G29</f>
        <v>672842</v>
      </c>
      <c r="Q30" s="38">
        <f>'Hit Ret TrayeK'!G29</f>
        <v>6164</v>
      </c>
      <c r="R30" s="38"/>
      <c r="S30" s="38">
        <f t="shared" si="0"/>
        <v>2479238</v>
      </c>
    </row>
    <row r="31" spans="1:19" x14ac:dyDescent="0.25">
      <c r="A31" s="4">
        <v>18</v>
      </c>
      <c r="B31" s="7" t="s">
        <v>43</v>
      </c>
      <c r="C31" s="38">
        <f>'Hit Ret Sampah'!G30</f>
        <v>20547</v>
      </c>
      <c r="D31" s="38">
        <f>'Hit Ret Parkir'!G30</f>
        <v>256322</v>
      </c>
      <c r="E31" s="38">
        <f>'Hit Ret Pasar'!G30</f>
        <v>666198</v>
      </c>
      <c r="F31" s="38">
        <f>'Hit ReT PKB'!G30</f>
        <v>159246</v>
      </c>
      <c r="G31" s="38"/>
      <c r="H31" s="38"/>
      <c r="I31" s="38"/>
      <c r="J31" s="38"/>
      <c r="K31" s="38"/>
      <c r="L31" s="38">
        <f>'Hit Ret Pelabuhan'!G30</f>
        <v>554</v>
      </c>
      <c r="M31" s="38">
        <f>'Hit Ret OW'!G30</f>
        <v>184566</v>
      </c>
      <c r="N31" s="38">
        <f>'Hit Ret RUAS JLN'!G30</f>
        <v>6087</v>
      </c>
      <c r="O31" s="38">
        <f>'Hit Ret IMB'!G30</f>
        <v>506712</v>
      </c>
      <c r="P31" s="38">
        <f>'Hit Ret HO'!G30</f>
        <v>672842</v>
      </c>
      <c r="Q31" s="38">
        <f>'Hit Ret TrayeK'!G30</f>
        <v>6164</v>
      </c>
      <c r="R31" s="38"/>
      <c r="S31" s="38">
        <f t="shared" si="0"/>
        <v>2479238</v>
      </c>
    </row>
    <row r="32" spans="1:19" x14ac:dyDescent="0.25">
      <c r="A32" s="85" t="s">
        <v>306</v>
      </c>
      <c r="B32" s="85"/>
      <c r="C32" s="38">
        <f>'Hit Ret Sampah'!G31</f>
        <v>0</v>
      </c>
      <c r="D32" s="38">
        <f>'Hit Ret Parkir'!G31</f>
        <v>0</v>
      </c>
      <c r="E32" s="38">
        <f>'Hit Ret Pasar'!G31</f>
        <v>0</v>
      </c>
      <c r="F32" s="38">
        <f>'Hit ReT PKB'!G31</f>
        <v>0</v>
      </c>
      <c r="G32" s="38"/>
      <c r="H32" s="38"/>
      <c r="I32" s="38"/>
      <c r="J32" s="38"/>
      <c r="K32" s="38"/>
      <c r="L32" s="38">
        <f>'Hit Ret Pelabuhan'!G31</f>
        <v>0</v>
      </c>
      <c r="M32" s="38">
        <f>'Hit Ret OW'!G31</f>
        <v>0</v>
      </c>
      <c r="N32" s="38">
        <f>'Hit Ret RUAS JLN'!G31</f>
        <v>0</v>
      </c>
      <c r="O32" s="38">
        <f>'Hit Ret IMB'!G31</f>
        <v>0</v>
      </c>
      <c r="P32" s="38">
        <f>'Hit Ret HO'!G31</f>
        <v>0</v>
      </c>
      <c r="Q32" s="38">
        <f>'Hit Ret TrayeK'!G31</f>
        <v>0</v>
      </c>
      <c r="R32" s="38"/>
      <c r="S32" s="38">
        <f t="shared" si="0"/>
        <v>0</v>
      </c>
    </row>
    <row r="33" spans="1:19" x14ac:dyDescent="0.25">
      <c r="A33" s="4">
        <v>1</v>
      </c>
      <c r="B33" s="7" t="s">
        <v>127</v>
      </c>
      <c r="C33" s="38">
        <f>'Hit Ret Sampah'!G32</f>
        <v>20547</v>
      </c>
      <c r="D33" s="38">
        <f>'Hit Ret Parkir'!G32</f>
        <v>256322</v>
      </c>
      <c r="E33" s="38">
        <f>'Hit Ret Pasar'!G32</f>
        <v>666198</v>
      </c>
      <c r="F33" s="38">
        <f>'Hit ReT PKB'!G32</f>
        <v>159246</v>
      </c>
      <c r="G33" s="38"/>
      <c r="H33" s="38"/>
      <c r="I33" s="38"/>
      <c r="J33" s="38"/>
      <c r="K33" s="38"/>
      <c r="L33" s="38">
        <f>'Hit Ret Pelabuhan'!G32</f>
        <v>554</v>
      </c>
      <c r="M33" s="38">
        <f>'Hit Ret OW'!G32</f>
        <v>184566</v>
      </c>
      <c r="N33" s="38">
        <f>'Hit Ret RUAS JLN'!G32</f>
        <v>6087</v>
      </c>
      <c r="O33" s="38">
        <f>'Hit Ret IMB'!G32</f>
        <v>506712</v>
      </c>
      <c r="P33" s="38">
        <f>'Hit Ret HO'!G32</f>
        <v>672842</v>
      </c>
      <c r="Q33" s="38">
        <f>'Hit Ret TrayeK'!G32</f>
        <v>6164</v>
      </c>
      <c r="R33" s="38"/>
      <c r="S33" s="38">
        <f t="shared" si="0"/>
        <v>2479238</v>
      </c>
    </row>
    <row r="34" spans="1:19" x14ac:dyDescent="0.25">
      <c r="A34" s="4">
        <v>2</v>
      </c>
      <c r="B34" s="7" t="s">
        <v>128</v>
      </c>
      <c r="C34" s="38">
        <f>'Hit Ret Sampah'!G33</f>
        <v>20547</v>
      </c>
      <c r="D34" s="38">
        <f>'Hit Ret Parkir'!G33</f>
        <v>256322</v>
      </c>
      <c r="E34" s="38">
        <f>'Hit Ret Pasar'!G33</f>
        <v>666198</v>
      </c>
      <c r="F34" s="38">
        <f>'Hit ReT PKB'!G33</f>
        <v>159246</v>
      </c>
      <c r="G34" s="38"/>
      <c r="H34" s="38"/>
      <c r="I34" s="38"/>
      <c r="J34" s="38"/>
      <c r="K34" s="38"/>
      <c r="L34" s="38">
        <f>'Hit Ret Pelabuhan'!G33</f>
        <v>554</v>
      </c>
      <c r="M34" s="38">
        <f>'Hit Ret OW'!G33</f>
        <v>184566</v>
      </c>
      <c r="N34" s="38">
        <f>'Hit Ret RUAS JLN'!G33</f>
        <v>6087</v>
      </c>
      <c r="O34" s="38">
        <f>'Hit Ret IMB'!G33</f>
        <v>506712</v>
      </c>
      <c r="P34" s="38">
        <f>'Hit Ret HO'!G33</f>
        <v>672842</v>
      </c>
      <c r="Q34" s="38">
        <f>'Hit Ret TrayeK'!G33</f>
        <v>6164</v>
      </c>
      <c r="R34" s="38"/>
      <c r="S34" s="38">
        <f t="shared" si="0"/>
        <v>2479238</v>
      </c>
    </row>
    <row r="35" spans="1:19" x14ac:dyDescent="0.25">
      <c r="A35" s="4">
        <v>3</v>
      </c>
      <c r="B35" s="7" t="s">
        <v>125</v>
      </c>
      <c r="C35" s="38">
        <f>'Hit Ret Sampah'!G34</f>
        <v>20547</v>
      </c>
      <c r="D35" s="38">
        <f>'Hit Ret Parkir'!G34</f>
        <v>256322</v>
      </c>
      <c r="E35" s="38">
        <f>'Hit Ret Pasar'!G34</f>
        <v>666198</v>
      </c>
      <c r="F35" s="38">
        <f>'Hit ReT PKB'!G34</f>
        <v>159246</v>
      </c>
      <c r="G35" s="38"/>
      <c r="H35" s="38"/>
      <c r="I35" s="38"/>
      <c r="J35" s="38"/>
      <c r="K35" s="38"/>
      <c r="L35" s="38">
        <f>'Hit Ret Pelabuhan'!G34</f>
        <v>554</v>
      </c>
      <c r="M35" s="38">
        <f>'Hit Ret OW'!G34</f>
        <v>184566</v>
      </c>
      <c r="N35" s="38">
        <f>'Hit Ret RUAS JLN'!G34</f>
        <v>6087</v>
      </c>
      <c r="O35" s="38">
        <f>'Hit Ret IMB'!G34</f>
        <v>506712</v>
      </c>
      <c r="P35" s="38">
        <f>'Hit Ret HO'!G34</f>
        <v>672842</v>
      </c>
      <c r="Q35" s="38">
        <f>'Hit Ret TrayeK'!G34</f>
        <v>6164</v>
      </c>
      <c r="R35" s="38"/>
      <c r="S35" s="38">
        <f t="shared" si="0"/>
        <v>2479238</v>
      </c>
    </row>
    <row r="36" spans="1:19" x14ac:dyDescent="0.25">
      <c r="A36" s="4">
        <v>4</v>
      </c>
      <c r="B36" s="7" t="s">
        <v>123</v>
      </c>
      <c r="C36" s="38">
        <f>'Hit Ret Sampah'!G35</f>
        <v>20547</v>
      </c>
      <c r="D36" s="38">
        <f>'Hit Ret Parkir'!G35</f>
        <v>256322</v>
      </c>
      <c r="E36" s="38">
        <f>'Hit Ret Pasar'!G35</f>
        <v>666198</v>
      </c>
      <c r="F36" s="38">
        <f>'Hit ReT PKB'!G35</f>
        <v>159246</v>
      </c>
      <c r="G36" s="38"/>
      <c r="H36" s="38"/>
      <c r="I36" s="38"/>
      <c r="J36" s="38"/>
      <c r="K36" s="38"/>
      <c r="L36" s="38">
        <f>'Hit Ret Pelabuhan'!G35</f>
        <v>554</v>
      </c>
      <c r="M36" s="38">
        <f>'Hit Ret OW'!G35</f>
        <v>184566</v>
      </c>
      <c r="N36" s="38">
        <f>'Hit Ret RUAS JLN'!G35</f>
        <v>6087</v>
      </c>
      <c r="O36" s="38">
        <f>'Hit Ret IMB'!G35</f>
        <v>506712</v>
      </c>
      <c r="P36" s="38">
        <f>'Hit Ret HO'!G35</f>
        <v>672842</v>
      </c>
      <c r="Q36" s="38">
        <f>'Hit Ret TrayeK'!G35</f>
        <v>6164</v>
      </c>
      <c r="R36" s="38"/>
      <c r="S36" s="38">
        <f t="shared" si="0"/>
        <v>2479238</v>
      </c>
    </row>
    <row r="37" spans="1:19" x14ac:dyDescent="0.25">
      <c r="A37" s="4">
        <v>5</v>
      </c>
      <c r="B37" s="7" t="s">
        <v>126</v>
      </c>
      <c r="C37" s="38">
        <f>'Hit Ret Sampah'!G36</f>
        <v>20547</v>
      </c>
      <c r="D37" s="38">
        <f>'Hit Ret Parkir'!G36</f>
        <v>256322</v>
      </c>
      <c r="E37" s="38">
        <f>'Hit Ret Pasar'!G36</f>
        <v>666198</v>
      </c>
      <c r="F37" s="38">
        <f>'Hit ReT PKB'!G36</f>
        <v>159246</v>
      </c>
      <c r="G37" s="38"/>
      <c r="H37" s="38"/>
      <c r="I37" s="38"/>
      <c r="J37" s="38"/>
      <c r="K37" s="38"/>
      <c r="L37" s="38">
        <f>'Hit Ret Pelabuhan'!G36</f>
        <v>554</v>
      </c>
      <c r="M37" s="38">
        <f>'Hit Ret OW'!G36</f>
        <v>184566</v>
      </c>
      <c r="N37" s="38">
        <f>'Hit Ret RUAS JLN'!G36</f>
        <v>6087</v>
      </c>
      <c r="O37" s="38">
        <f>'Hit Ret IMB'!G36</f>
        <v>506712</v>
      </c>
      <c r="P37" s="38">
        <f>'Hit Ret HO'!G36</f>
        <v>672842</v>
      </c>
      <c r="Q37" s="38">
        <f>'Hit Ret TrayeK'!G36</f>
        <v>6164</v>
      </c>
      <c r="R37" s="38"/>
      <c r="S37" s="38">
        <f t="shared" si="0"/>
        <v>2479238</v>
      </c>
    </row>
    <row r="38" spans="1:19" x14ac:dyDescent="0.25">
      <c r="A38" s="4">
        <v>6</v>
      </c>
      <c r="B38" s="7" t="s">
        <v>129</v>
      </c>
      <c r="C38" s="38">
        <f>'Hit Ret Sampah'!G37</f>
        <v>20547</v>
      </c>
      <c r="D38" s="38">
        <f>'Hit Ret Parkir'!G37</f>
        <v>256322</v>
      </c>
      <c r="E38" s="38">
        <f>'Hit Ret Pasar'!G37</f>
        <v>666198</v>
      </c>
      <c r="F38" s="38">
        <f>'Hit ReT PKB'!G37</f>
        <v>159246</v>
      </c>
      <c r="G38" s="38"/>
      <c r="H38" s="38"/>
      <c r="I38" s="38"/>
      <c r="J38" s="38"/>
      <c r="K38" s="38"/>
      <c r="L38" s="38">
        <f>'Hit Ret Pelabuhan'!G37</f>
        <v>554</v>
      </c>
      <c r="M38" s="38">
        <f>'Hit Ret OW'!G37</f>
        <v>184566</v>
      </c>
      <c r="N38" s="38">
        <f>'Hit Ret RUAS JLN'!G37</f>
        <v>6087</v>
      </c>
      <c r="O38" s="38">
        <f>'Hit Ret IMB'!G37</f>
        <v>506712</v>
      </c>
      <c r="P38" s="38">
        <f>'Hit Ret HO'!G37</f>
        <v>672842</v>
      </c>
      <c r="Q38" s="38">
        <f>'Hit Ret TrayeK'!G37</f>
        <v>6164</v>
      </c>
      <c r="R38" s="38"/>
      <c r="S38" s="38">
        <f t="shared" si="0"/>
        <v>2479238</v>
      </c>
    </row>
    <row r="39" spans="1:19" x14ac:dyDescent="0.25">
      <c r="A39" s="4">
        <v>7</v>
      </c>
      <c r="B39" s="7" t="s">
        <v>135</v>
      </c>
      <c r="C39" s="38">
        <f>'Hit Ret Sampah'!G38</f>
        <v>20547</v>
      </c>
      <c r="D39" s="38">
        <f>'Hit Ret Parkir'!G38</f>
        <v>256322</v>
      </c>
      <c r="E39" s="38">
        <f>'Hit Ret Pasar'!G38</f>
        <v>666198</v>
      </c>
      <c r="F39" s="38">
        <f>'Hit ReT PKB'!G38</f>
        <v>159246</v>
      </c>
      <c r="G39" s="38"/>
      <c r="H39" s="38"/>
      <c r="I39" s="38"/>
      <c r="J39" s="38"/>
      <c r="K39" s="38"/>
      <c r="L39" s="38">
        <f>'Hit Ret Pelabuhan'!G38</f>
        <v>554</v>
      </c>
      <c r="M39" s="38">
        <f>'Hit Ret OW'!G38</f>
        <v>184566</v>
      </c>
      <c r="N39" s="38">
        <f>'Hit Ret RUAS JLN'!G38</f>
        <v>6087</v>
      </c>
      <c r="O39" s="38">
        <f>'Hit Ret IMB'!G38</f>
        <v>506712</v>
      </c>
      <c r="P39" s="38">
        <f>'Hit Ret HO'!G38</f>
        <v>672842</v>
      </c>
      <c r="Q39" s="38">
        <f>'Hit Ret TrayeK'!G38</f>
        <v>6164</v>
      </c>
      <c r="R39" s="38"/>
      <c r="S39" s="38">
        <f t="shared" si="0"/>
        <v>2479238</v>
      </c>
    </row>
    <row r="40" spans="1:19" x14ac:dyDescent="0.25">
      <c r="A40" s="4">
        <v>8</v>
      </c>
      <c r="B40" s="7" t="s">
        <v>131</v>
      </c>
      <c r="C40" s="38">
        <f>'Hit Ret Sampah'!G39</f>
        <v>20547</v>
      </c>
      <c r="D40" s="38">
        <f>'Hit Ret Parkir'!G39</f>
        <v>256322</v>
      </c>
      <c r="E40" s="38">
        <f>'Hit Ret Pasar'!G39</f>
        <v>666198</v>
      </c>
      <c r="F40" s="38">
        <f>'Hit ReT PKB'!G39</f>
        <v>159246</v>
      </c>
      <c r="G40" s="38"/>
      <c r="H40" s="38"/>
      <c r="I40" s="38"/>
      <c r="J40" s="38"/>
      <c r="K40" s="38"/>
      <c r="L40" s="38">
        <f>'Hit Ret Pelabuhan'!G39</f>
        <v>554</v>
      </c>
      <c r="M40" s="38">
        <f>'Hit Ret OW'!G39</f>
        <v>184566</v>
      </c>
      <c r="N40" s="38">
        <f>'Hit Ret RUAS JLN'!G39</f>
        <v>6087</v>
      </c>
      <c r="O40" s="38">
        <f>'Hit Ret IMB'!G39</f>
        <v>506712</v>
      </c>
      <c r="P40" s="38">
        <f>'Hit Ret HO'!G39</f>
        <v>672842</v>
      </c>
      <c r="Q40" s="38">
        <f>'Hit Ret TrayeK'!G39</f>
        <v>6164</v>
      </c>
      <c r="R40" s="38"/>
      <c r="S40" s="38">
        <f t="shared" si="0"/>
        <v>2479238</v>
      </c>
    </row>
    <row r="41" spans="1:19" x14ac:dyDescent="0.25">
      <c r="A41" s="4">
        <v>9</v>
      </c>
      <c r="B41" s="7" t="s">
        <v>124</v>
      </c>
      <c r="C41" s="38">
        <f>'Hit Ret Sampah'!G40</f>
        <v>20547</v>
      </c>
      <c r="D41" s="38">
        <f>'Hit Ret Parkir'!G40</f>
        <v>256322</v>
      </c>
      <c r="E41" s="38">
        <f>'Hit Ret Pasar'!G40</f>
        <v>666198</v>
      </c>
      <c r="F41" s="38">
        <f>'Hit ReT PKB'!G40</f>
        <v>159246</v>
      </c>
      <c r="G41" s="38"/>
      <c r="H41" s="38"/>
      <c r="I41" s="38"/>
      <c r="J41" s="38"/>
      <c r="K41" s="38"/>
      <c r="L41" s="38">
        <f>'Hit Ret Pelabuhan'!G40</f>
        <v>554</v>
      </c>
      <c r="M41" s="38">
        <f>'Hit Ret OW'!G40</f>
        <v>184566</v>
      </c>
      <c r="N41" s="38">
        <f>'Hit Ret RUAS JLN'!G40</f>
        <v>6087</v>
      </c>
      <c r="O41" s="38">
        <f>'Hit Ret IMB'!G40</f>
        <v>506712</v>
      </c>
      <c r="P41" s="38">
        <f>'Hit Ret HO'!G40</f>
        <v>672842</v>
      </c>
      <c r="Q41" s="38">
        <f>'Hit Ret TrayeK'!G40</f>
        <v>6164</v>
      </c>
      <c r="R41" s="38"/>
      <c r="S41" s="38">
        <f t="shared" si="0"/>
        <v>2479238</v>
      </c>
    </row>
    <row r="42" spans="1:19" x14ac:dyDescent="0.25">
      <c r="A42" s="4">
        <v>10</v>
      </c>
      <c r="B42" s="7" t="s">
        <v>136</v>
      </c>
      <c r="C42" s="38">
        <f>'Hit Ret Sampah'!G41</f>
        <v>20547</v>
      </c>
      <c r="D42" s="38">
        <f>'Hit Ret Parkir'!G41</f>
        <v>256322</v>
      </c>
      <c r="E42" s="38">
        <f>'Hit Ret Pasar'!G41</f>
        <v>666198</v>
      </c>
      <c r="F42" s="38">
        <f>'Hit ReT PKB'!G41</f>
        <v>159246</v>
      </c>
      <c r="G42" s="38"/>
      <c r="H42" s="38"/>
      <c r="I42" s="38"/>
      <c r="J42" s="38"/>
      <c r="K42" s="38"/>
      <c r="L42" s="38">
        <f>'Hit Ret Pelabuhan'!G41</f>
        <v>554</v>
      </c>
      <c r="M42" s="38">
        <f>'Hit Ret OW'!G41</f>
        <v>184566</v>
      </c>
      <c r="N42" s="38">
        <f>'Hit Ret RUAS JLN'!G41</f>
        <v>6087</v>
      </c>
      <c r="O42" s="38">
        <f>'Hit Ret IMB'!G41</f>
        <v>506712</v>
      </c>
      <c r="P42" s="38">
        <f>'Hit Ret HO'!G41</f>
        <v>672842</v>
      </c>
      <c r="Q42" s="38">
        <f>'Hit Ret TrayeK'!G41</f>
        <v>6164</v>
      </c>
      <c r="R42" s="38"/>
      <c r="S42" s="38">
        <f t="shared" si="0"/>
        <v>2479238</v>
      </c>
    </row>
    <row r="43" spans="1:19" x14ac:dyDescent="0.25">
      <c r="A43" s="4">
        <v>11</v>
      </c>
      <c r="B43" s="7" t="s">
        <v>134</v>
      </c>
      <c r="C43" s="38">
        <f>'Hit Ret Sampah'!G42</f>
        <v>20547</v>
      </c>
      <c r="D43" s="38">
        <f>'Hit Ret Parkir'!G42</f>
        <v>256322</v>
      </c>
      <c r="E43" s="38">
        <f>'Hit Ret Pasar'!G42</f>
        <v>666198</v>
      </c>
      <c r="F43" s="38">
        <f>'Hit ReT PKB'!G42</f>
        <v>159246</v>
      </c>
      <c r="G43" s="38"/>
      <c r="H43" s="38"/>
      <c r="I43" s="38"/>
      <c r="J43" s="38"/>
      <c r="K43" s="38"/>
      <c r="L43" s="38">
        <f>'Hit Ret Pelabuhan'!G42</f>
        <v>554</v>
      </c>
      <c r="M43" s="38">
        <f>'Hit Ret OW'!G42</f>
        <v>184566</v>
      </c>
      <c r="N43" s="38">
        <f>'Hit Ret RUAS JLN'!G42</f>
        <v>6087</v>
      </c>
      <c r="O43" s="38">
        <f>'Hit Ret IMB'!G42</f>
        <v>506712</v>
      </c>
      <c r="P43" s="38">
        <f>'Hit Ret HO'!G42</f>
        <v>672842</v>
      </c>
      <c r="Q43" s="38">
        <f>'Hit Ret TrayeK'!G42</f>
        <v>6164</v>
      </c>
      <c r="R43" s="38"/>
      <c r="S43" s="38">
        <f t="shared" si="0"/>
        <v>2479238</v>
      </c>
    </row>
    <row r="44" spans="1:19" x14ac:dyDescent="0.25">
      <c r="A44" s="4">
        <v>12</v>
      </c>
      <c r="B44" s="7" t="s">
        <v>133</v>
      </c>
      <c r="C44" s="38">
        <f>'Hit Ret Sampah'!G43</f>
        <v>20547</v>
      </c>
      <c r="D44" s="38">
        <f>'Hit Ret Parkir'!G43</f>
        <v>256322</v>
      </c>
      <c r="E44" s="38">
        <f>'Hit Ret Pasar'!G43</f>
        <v>666198</v>
      </c>
      <c r="F44" s="38">
        <f>'Hit ReT PKB'!G43</f>
        <v>159246</v>
      </c>
      <c r="G44" s="38"/>
      <c r="H44" s="38"/>
      <c r="I44" s="38"/>
      <c r="J44" s="38"/>
      <c r="K44" s="38"/>
      <c r="L44" s="38">
        <f>'Hit Ret Pelabuhan'!G43</f>
        <v>554</v>
      </c>
      <c r="M44" s="38">
        <f>'Hit Ret OW'!G43</f>
        <v>184566</v>
      </c>
      <c r="N44" s="38">
        <f>'Hit Ret RUAS JLN'!G43</f>
        <v>6087</v>
      </c>
      <c r="O44" s="38">
        <f>'Hit Ret IMB'!G43</f>
        <v>506712</v>
      </c>
      <c r="P44" s="38">
        <f>'Hit Ret HO'!G43</f>
        <v>672842</v>
      </c>
      <c r="Q44" s="38">
        <f>'Hit Ret TrayeK'!G43</f>
        <v>6164</v>
      </c>
      <c r="R44" s="38"/>
      <c r="S44" s="38">
        <f t="shared" si="0"/>
        <v>2479238</v>
      </c>
    </row>
    <row r="45" spans="1:19" x14ac:dyDescent="0.25">
      <c r="A45" s="4">
        <v>13</v>
      </c>
      <c r="B45" s="7" t="s">
        <v>138</v>
      </c>
      <c r="C45" s="38">
        <f>'Hit Ret Sampah'!G44</f>
        <v>20547</v>
      </c>
      <c r="D45" s="38">
        <f>'Hit Ret Parkir'!G44</f>
        <v>256322</v>
      </c>
      <c r="E45" s="38">
        <f>'Hit Ret Pasar'!G44</f>
        <v>666198</v>
      </c>
      <c r="F45" s="38">
        <f>'Hit ReT PKB'!G44</f>
        <v>159246</v>
      </c>
      <c r="G45" s="38"/>
      <c r="H45" s="38"/>
      <c r="I45" s="38"/>
      <c r="J45" s="38"/>
      <c r="K45" s="38"/>
      <c r="L45" s="38">
        <f>'Hit Ret Pelabuhan'!G44</f>
        <v>554</v>
      </c>
      <c r="M45" s="38">
        <f>'Hit Ret OW'!G44</f>
        <v>184566</v>
      </c>
      <c r="N45" s="38">
        <f>'Hit Ret RUAS JLN'!G44</f>
        <v>6087</v>
      </c>
      <c r="O45" s="38">
        <f>'Hit Ret IMB'!G44</f>
        <v>506712</v>
      </c>
      <c r="P45" s="38">
        <f>'Hit Ret HO'!G44</f>
        <v>672842</v>
      </c>
      <c r="Q45" s="38">
        <f>'Hit Ret TrayeK'!G44</f>
        <v>6164</v>
      </c>
      <c r="R45" s="38"/>
      <c r="S45" s="38">
        <f t="shared" si="0"/>
        <v>2479238</v>
      </c>
    </row>
    <row r="46" spans="1:19" x14ac:dyDescent="0.25">
      <c r="A46" s="4">
        <v>14</v>
      </c>
      <c r="B46" s="7" t="s">
        <v>132</v>
      </c>
      <c r="C46" s="38">
        <f>'Hit Ret Sampah'!G45</f>
        <v>20547</v>
      </c>
      <c r="D46" s="38">
        <f>'Hit Ret Parkir'!G45</f>
        <v>256322</v>
      </c>
      <c r="E46" s="38">
        <f>'Hit Ret Pasar'!G45</f>
        <v>666198</v>
      </c>
      <c r="F46" s="38">
        <f>'Hit ReT PKB'!G45</f>
        <v>159246</v>
      </c>
      <c r="G46" s="38"/>
      <c r="H46" s="38"/>
      <c r="I46" s="38"/>
      <c r="J46" s="38"/>
      <c r="K46" s="38"/>
      <c r="L46" s="38">
        <f>'Hit Ret Pelabuhan'!G45</f>
        <v>554</v>
      </c>
      <c r="M46" s="38">
        <f>'Hit Ret OW'!G45</f>
        <v>184566</v>
      </c>
      <c r="N46" s="38">
        <f>'Hit Ret RUAS JLN'!G45</f>
        <v>6087</v>
      </c>
      <c r="O46" s="38">
        <f>'Hit Ret IMB'!G45</f>
        <v>506712</v>
      </c>
      <c r="P46" s="38">
        <f>'Hit Ret HO'!G45</f>
        <v>672842</v>
      </c>
      <c r="Q46" s="38">
        <f>'Hit Ret TrayeK'!G45</f>
        <v>6164</v>
      </c>
      <c r="R46" s="38"/>
      <c r="S46" s="38">
        <f t="shared" si="0"/>
        <v>2479238</v>
      </c>
    </row>
    <row r="47" spans="1:19" x14ac:dyDescent="0.25">
      <c r="A47" s="4">
        <v>15</v>
      </c>
      <c r="B47" s="7" t="s">
        <v>130</v>
      </c>
      <c r="C47" s="38">
        <f>'Hit Ret Sampah'!G46</f>
        <v>20547</v>
      </c>
      <c r="D47" s="38">
        <f>'Hit Ret Parkir'!G46</f>
        <v>256322</v>
      </c>
      <c r="E47" s="38">
        <f>'Hit Ret Pasar'!G46</f>
        <v>666198</v>
      </c>
      <c r="F47" s="38">
        <f>'Hit ReT PKB'!G46</f>
        <v>159246</v>
      </c>
      <c r="G47" s="38"/>
      <c r="H47" s="38"/>
      <c r="I47" s="38"/>
      <c r="J47" s="38"/>
      <c r="K47" s="38"/>
      <c r="L47" s="38">
        <f>'Hit Ret Pelabuhan'!G46</f>
        <v>554</v>
      </c>
      <c r="M47" s="38">
        <f>'Hit Ret OW'!G46</f>
        <v>184566</v>
      </c>
      <c r="N47" s="38">
        <f>'Hit Ret RUAS JLN'!G46</f>
        <v>6087</v>
      </c>
      <c r="O47" s="38">
        <f>'Hit Ret IMB'!G46</f>
        <v>506712</v>
      </c>
      <c r="P47" s="38">
        <f>'Hit Ret HO'!G46</f>
        <v>672842</v>
      </c>
      <c r="Q47" s="38">
        <f>'Hit Ret TrayeK'!G46</f>
        <v>6164</v>
      </c>
      <c r="R47" s="38"/>
      <c r="S47" s="38">
        <f t="shared" si="0"/>
        <v>2479238</v>
      </c>
    </row>
    <row r="48" spans="1:19" x14ac:dyDescent="0.25">
      <c r="A48" s="4">
        <v>16</v>
      </c>
      <c r="B48" s="7" t="s">
        <v>137</v>
      </c>
      <c r="C48" s="38">
        <f>'Hit Ret Sampah'!G47</f>
        <v>20547</v>
      </c>
      <c r="D48" s="38">
        <f>'Hit Ret Parkir'!G47</f>
        <v>256322</v>
      </c>
      <c r="E48" s="38">
        <f>'Hit Ret Pasar'!G47</f>
        <v>666198</v>
      </c>
      <c r="F48" s="38">
        <f>'Hit ReT PKB'!G47</f>
        <v>159246</v>
      </c>
      <c r="G48" s="38"/>
      <c r="H48" s="38"/>
      <c r="I48" s="38"/>
      <c r="J48" s="38"/>
      <c r="K48" s="38"/>
      <c r="L48" s="38">
        <f>'Hit Ret Pelabuhan'!G47</f>
        <v>554</v>
      </c>
      <c r="M48" s="38">
        <f>'Hit Ret OW'!G47</f>
        <v>184566</v>
      </c>
      <c r="N48" s="38">
        <f>'Hit Ret RUAS JLN'!G47</f>
        <v>6087</v>
      </c>
      <c r="O48" s="38">
        <f>'Hit Ret IMB'!G47</f>
        <v>506712</v>
      </c>
      <c r="P48" s="38">
        <f>'Hit Ret HO'!G47</f>
        <v>672842</v>
      </c>
      <c r="Q48" s="38">
        <f>'Hit Ret TrayeK'!G47</f>
        <v>6164</v>
      </c>
      <c r="R48" s="38"/>
      <c r="S48" s="38">
        <f t="shared" si="0"/>
        <v>2479238</v>
      </c>
    </row>
    <row r="49" spans="1:19" x14ac:dyDescent="0.25">
      <c r="A49" s="4">
        <v>17</v>
      </c>
      <c r="B49" s="7" t="s">
        <v>283</v>
      </c>
      <c r="C49" s="38">
        <f>'Hit Ret Sampah'!G48</f>
        <v>20547</v>
      </c>
      <c r="D49" s="38">
        <f>'Hit Ret Parkir'!G48</f>
        <v>256322</v>
      </c>
      <c r="E49" s="38">
        <f>'Hit Ret Pasar'!G48</f>
        <v>666198</v>
      </c>
      <c r="F49" s="38">
        <f>'Hit ReT PKB'!G48</f>
        <v>159246</v>
      </c>
      <c r="G49" s="38"/>
      <c r="H49" s="38"/>
      <c r="I49" s="38"/>
      <c r="J49" s="38"/>
      <c r="K49" s="38"/>
      <c r="L49" s="38">
        <f>'Hit Ret Pelabuhan'!G48</f>
        <v>554</v>
      </c>
      <c r="M49" s="38">
        <f>'Hit Ret OW'!G48</f>
        <v>184566</v>
      </c>
      <c r="N49" s="38">
        <f>'Hit Ret RUAS JLN'!G48</f>
        <v>6087</v>
      </c>
      <c r="O49" s="38">
        <f>'Hit Ret IMB'!G48</f>
        <v>506712</v>
      </c>
      <c r="P49" s="38">
        <f>'Hit Ret HO'!G48</f>
        <v>672842</v>
      </c>
      <c r="Q49" s="38">
        <f>'Hit Ret TrayeK'!G48</f>
        <v>6164</v>
      </c>
      <c r="R49" s="38"/>
      <c r="S49" s="38">
        <f t="shared" si="0"/>
        <v>2479238</v>
      </c>
    </row>
    <row r="50" spans="1:19" x14ac:dyDescent="0.25">
      <c r="A50" s="4">
        <v>18</v>
      </c>
      <c r="B50" s="7" t="s">
        <v>122</v>
      </c>
      <c r="C50" s="38">
        <f>'Hit Ret Sampah'!G49</f>
        <v>20547</v>
      </c>
      <c r="D50" s="38">
        <f>'Hit Ret Parkir'!G49</f>
        <v>256322</v>
      </c>
      <c r="E50" s="38">
        <f>'Hit Ret Pasar'!G49</f>
        <v>3486998</v>
      </c>
      <c r="F50" s="38">
        <f>'Hit ReT PKB'!G49</f>
        <v>159246</v>
      </c>
      <c r="G50" s="38"/>
      <c r="H50" s="38"/>
      <c r="I50" s="38"/>
      <c r="J50" s="38"/>
      <c r="K50" s="38"/>
      <c r="L50" s="38">
        <f>'Hit Ret Pelabuhan'!G49</f>
        <v>554</v>
      </c>
      <c r="M50" s="38">
        <f>'Hit Ret OW'!G49</f>
        <v>184566</v>
      </c>
      <c r="N50" s="38">
        <f>'Hit Ret RUAS JLN'!G49</f>
        <v>6087</v>
      </c>
      <c r="O50" s="38">
        <f>'Hit Ret IMB'!G49</f>
        <v>506712</v>
      </c>
      <c r="P50" s="38">
        <f>'Hit Ret HO'!G49</f>
        <v>672842</v>
      </c>
      <c r="Q50" s="38">
        <f>'Hit Ret TrayeK'!G49</f>
        <v>6164</v>
      </c>
      <c r="R50" s="38"/>
      <c r="S50" s="38">
        <f t="shared" si="0"/>
        <v>5300038</v>
      </c>
    </row>
    <row r="51" spans="1:19" x14ac:dyDescent="0.25">
      <c r="A51" s="4">
        <v>19</v>
      </c>
      <c r="B51" s="7" t="s">
        <v>121</v>
      </c>
      <c r="C51" s="38">
        <f>'Hit Ret Sampah'!G50</f>
        <v>20547</v>
      </c>
      <c r="D51" s="38">
        <f>'Hit Ret Parkir'!G50</f>
        <v>256322</v>
      </c>
      <c r="E51" s="38">
        <f>'Hit Ret Pasar'!G50</f>
        <v>666198</v>
      </c>
      <c r="F51" s="38">
        <f>'Hit ReT PKB'!G50</f>
        <v>159246</v>
      </c>
      <c r="G51" s="38"/>
      <c r="H51" s="38"/>
      <c r="I51" s="38"/>
      <c r="J51" s="38"/>
      <c r="K51" s="38"/>
      <c r="L51" s="38">
        <f>'Hit Ret Pelabuhan'!G50</f>
        <v>554</v>
      </c>
      <c r="M51" s="38">
        <f>'Hit Ret OW'!G50</f>
        <v>184566</v>
      </c>
      <c r="N51" s="38">
        <f>'Hit Ret RUAS JLN'!G50</f>
        <v>6087</v>
      </c>
      <c r="O51" s="38">
        <f>'Hit Ret IMB'!G50</f>
        <v>506712</v>
      </c>
      <c r="P51" s="38">
        <f>'Hit Ret HO'!G50</f>
        <v>672842</v>
      </c>
      <c r="Q51" s="38">
        <f>'Hit Ret TrayeK'!G50</f>
        <v>6164</v>
      </c>
      <c r="R51" s="38"/>
      <c r="S51" s="38">
        <f t="shared" si="0"/>
        <v>2479238</v>
      </c>
    </row>
    <row r="52" spans="1:19" x14ac:dyDescent="0.25">
      <c r="A52" s="4">
        <v>20</v>
      </c>
      <c r="B52" s="7" t="s">
        <v>120</v>
      </c>
      <c r="C52" s="38">
        <f>'Hit Ret Sampah'!G51</f>
        <v>260547</v>
      </c>
      <c r="D52" s="38">
        <f>'Hit Ret Parkir'!G51</f>
        <v>256322</v>
      </c>
      <c r="E52" s="38">
        <f>'Hit Ret Pasar'!G51</f>
        <v>2638678</v>
      </c>
      <c r="F52" s="38">
        <f>'Hit ReT PKB'!G51</f>
        <v>159246</v>
      </c>
      <c r="G52" s="38"/>
      <c r="H52" s="38"/>
      <c r="I52" s="38"/>
      <c r="J52" s="38"/>
      <c r="K52" s="38"/>
      <c r="L52" s="38">
        <f>'Hit Ret Pelabuhan'!G51</f>
        <v>554</v>
      </c>
      <c r="M52" s="38">
        <f>'Hit Ret OW'!G51</f>
        <v>184566</v>
      </c>
      <c r="N52" s="38">
        <f>'Hit Ret RUAS JLN'!G51</f>
        <v>6087</v>
      </c>
      <c r="O52" s="38">
        <f>'Hit Ret IMB'!G51</f>
        <v>506712</v>
      </c>
      <c r="P52" s="38">
        <f>'Hit Ret HO'!G51</f>
        <v>672842</v>
      </c>
      <c r="Q52" s="38">
        <f>'Hit Ret TrayeK'!G51</f>
        <v>6164</v>
      </c>
      <c r="R52" s="38"/>
      <c r="S52" s="38">
        <f t="shared" si="0"/>
        <v>4691718</v>
      </c>
    </row>
    <row r="53" spans="1:19" x14ac:dyDescent="0.25">
      <c r="A53" s="85" t="s">
        <v>299</v>
      </c>
      <c r="B53" s="85"/>
      <c r="C53" s="38">
        <f>'Hit Ret Sampah'!G52</f>
        <v>0</v>
      </c>
      <c r="D53" s="38">
        <f>'Hit Ret Parkir'!G52</f>
        <v>0</v>
      </c>
      <c r="E53" s="38">
        <f>'Hit Ret Pasar'!G52</f>
        <v>0</v>
      </c>
      <c r="F53" s="38">
        <f>'Hit ReT PKB'!G52</f>
        <v>0</v>
      </c>
      <c r="G53" s="38"/>
      <c r="H53" s="38"/>
      <c r="I53" s="38"/>
      <c r="J53" s="38"/>
      <c r="K53" s="38"/>
      <c r="L53" s="38">
        <f>'Hit Ret Pelabuhan'!G52</f>
        <v>0</v>
      </c>
      <c r="M53" s="38">
        <f>'Hit Ret OW'!G52</f>
        <v>0</v>
      </c>
      <c r="N53" s="38">
        <f>'Hit Ret RUAS JLN'!G52</f>
        <v>0</v>
      </c>
      <c r="O53" s="38">
        <f>'Hit Ret IMB'!G52</f>
        <v>0</v>
      </c>
      <c r="P53" s="38">
        <f>'Hit Ret HO'!G52</f>
        <v>0</v>
      </c>
      <c r="Q53" s="38">
        <f>'Hit Ret TrayeK'!G52</f>
        <v>0</v>
      </c>
      <c r="R53" s="38"/>
      <c r="S53" s="38">
        <f t="shared" si="0"/>
        <v>0</v>
      </c>
    </row>
    <row r="54" spans="1:19" x14ac:dyDescent="0.25">
      <c r="A54" s="4">
        <v>1</v>
      </c>
      <c r="B54" s="5" t="s">
        <v>75</v>
      </c>
      <c r="C54" s="38">
        <f>'Hit Ret Sampah'!G53</f>
        <v>20547</v>
      </c>
      <c r="D54" s="38">
        <f>'Hit Ret Parkir'!G53</f>
        <v>256322</v>
      </c>
      <c r="E54" s="38">
        <f>'Hit Ret Pasar'!G53</f>
        <v>666198</v>
      </c>
      <c r="F54" s="38">
        <f>'Hit ReT PKB'!G53</f>
        <v>159246</v>
      </c>
      <c r="G54" s="38"/>
      <c r="H54" s="38"/>
      <c r="I54" s="38"/>
      <c r="J54" s="38"/>
      <c r="K54" s="38"/>
      <c r="L54" s="38">
        <f>'Hit Ret Pelabuhan'!G53</f>
        <v>554</v>
      </c>
      <c r="M54" s="38">
        <f>'Hit Ret OW'!G53</f>
        <v>184566</v>
      </c>
      <c r="N54" s="38">
        <f>'Hit Ret RUAS JLN'!G53</f>
        <v>6087</v>
      </c>
      <c r="O54" s="38">
        <f>'Hit Ret IMB'!G53</f>
        <v>506712</v>
      </c>
      <c r="P54" s="38">
        <f>'Hit Ret HO'!G53</f>
        <v>672842</v>
      </c>
      <c r="Q54" s="38">
        <f>'Hit Ret TrayeK'!G53</f>
        <v>6164</v>
      </c>
      <c r="R54" s="38"/>
      <c r="S54" s="38">
        <f t="shared" si="0"/>
        <v>2479238</v>
      </c>
    </row>
    <row r="55" spans="1:19" x14ac:dyDescent="0.25">
      <c r="A55" s="4">
        <v>2</v>
      </c>
      <c r="B55" s="5" t="s">
        <v>66</v>
      </c>
      <c r="C55" s="38">
        <f>'Hit Ret Sampah'!G54</f>
        <v>20547</v>
      </c>
      <c r="D55" s="38">
        <f>'Hit Ret Parkir'!G54</f>
        <v>256322</v>
      </c>
      <c r="E55" s="38">
        <f>'Hit Ret Pasar'!G54</f>
        <v>666198</v>
      </c>
      <c r="F55" s="38">
        <f>'Hit ReT PKB'!G54</f>
        <v>159246</v>
      </c>
      <c r="G55" s="38"/>
      <c r="H55" s="38"/>
      <c r="I55" s="38"/>
      <c r="J55" s="38"/>
      <c r="K55" s="38"/>
      <c r="L55" s="38">
        <f>'Hit Ret Pelabuhan'!G54</f>
        <v>554</v>
      </c>
      <c r="M55" s="38">
        <f>'Hit Ret OW'!G54</f>
        <v>184566</v>
      </c>
      <c r="N55" s="38">
        <f>'Hit Ret RUAS JLN'!G54</f>
        <v>6087</v>
      </c>
      <c r="O55" s="38">
        <f>'Hit Ret IMB'!G54</f>
        <v>506712</v>
      </c>
      <c r="P55" s="38">
        <f>'Hit Ret HO'!G54</f>
        <v>672842</v>
      </c>
      <c r="Q55" s="38">
        <f>'Hit Ret TrayeK'!G54</f>
        <v>6164</v>
      </c>
      <c r="R55" s="38"/>
      <c r="S55" s="38">
        <f t="shared" si="0"/>
        <v>2479238</v>
      </c>
    </row>
    <row r="56" spans="1:19" x14ac:dyDescent="0.25">
      <c r="A56" s="4">
        <v>3</v>
      </c>
      <c r="B56" s="5" t="s">
        <v>78</v>
      </c>
      <c r="C56" s="38">
        <f>'Hit Ret Sampah'!G55</f>
        <v>20547</v>
      </c>
      <c r="D56" s="38">
        <f>'Hit Ret Parkir'!G55</f>
        <v>256322</v>
      </c>
      <c r="E56" s="38">
        <f>'Hit Ret Pasar'!G55</f>
        <v>666198</v>
      </c>
      <c r="F56" s="38">
        <f>'Hit ReT PKB'!G55</f>
        <v>159246</v>
      </c>
      <c r="G56" s="38"/>
      <c r="H56" s="38"/>
      <c r="I56" s="38"/>
      <c r="J56" s="38"/>
      <c r="K56" s="38"/>
      <c r="L56" s="38">
        <f>'Hit Ret Pelabuhan'!G55</f>
        <v>554</v>
      </c>
      <c r="M56" s="38">
        <f>'Hit Ret OW'!G55</f>
        <v>184566</v>
      </c>
      <c r="N56" s="38">
        <f>'Hit Ret RUAS JLN'!G55</f>
        <v>6087</v>
      </c>
      <c r="O56" s="38">
        <f>'Hit Ret IMB'!G55</f>
        <v>506712</v>
      </c>
      <c r="P56" s="38">
        <f>'Hit Ret HO'!G55</f>
        <v>672842</v>
      </c>
      <c r="Q56" s="38">
        <f>'Hit Ret TrayeK'!G55</f>
        <v>6164</v>
      </c>
      <c r="R56" s="38"/>
      <c r="S56" s="38">
        <f t="shared" si="0"/>
        <v>2479238</v>
      </c>
    </row>
    <row r="57" spans="1:19" x14ac:dyDescent="0.25">
      <c r="A57" s="4">
        <v>4</v>
      </c>
      <c r="B57" s="5" t="s">
        <v>64</v>
      </c>
      <c r="C57" s="38">
        <f>'Hit Ret Sampah'!G56</f>
        <v>20547</v>
      </c>
      <c r="D57" s="38">
        <f>'Hit Ret Parkir'!G56</f>
        <v>256322</v>
      </c>
      <c r="E57" s="38">
        <f>'Hit Ret Pasar'!G56</f>
        <v>666198</v>
      </c>
      <c r="F57" s="38">
        <f>'Hit ReT PKB'!G56</f>
        <v>159246</v>
      </c>
      <c r="G57" s="38"/>
      <c r="H57" s="38"/>
      <c r="I57" s="38"/>
      <c r="J57" s="38"/>
      <c r="K57" s="38"/>
      <c r="L57" s="38">
        <f>'Hit Ret Pelabuhan'!G56</f>
        <v>554</v>
      </c>
      <c r="M57" s="38">
        <f>'Hit Ret OW'!G56</f>
        <v>184566</v>
      </c>
      <c r="N57" s="38">
        <f>'Hit Ret RUAS JLN'!G56</f>
        <v>6087</v>
      </c>
      <c r="O57" s="38">
        <f>'Hit Ret IMB'!G56</f>
        <v>506712</v>
      </c>
      <c r="P57" s="38">
        <f>'Hit Ret HO'!G56</f>
        <v>672842</v>
      </c>
      <c r="Q57" s="38">
        <f>'Hit Ret TrayeK'!G56</f>
        <v>6164</v>
      </c>
      <c r="R57" s="38"/>
      <c r="S57" s="38">
        <f t="shared" si="0"/>
        <v>2479238</v>
      </c>
    </row>
    <row r="58" spans="1:19" x14ac:dyDescent="0.25">
      <c r="A58" s="4">
        <v>5</v>
      </c>
      <c r="B58" s="5" t="s">
        <v>65</v>
      </c>
      <c r="C58" s="38">
        <f>'Hit Ret Sampah'!G57</f>
        <v>20547</v>
      </c>
      <c r="D58" s="38">
        <f>'Hit Ret Parkir'!G57</f>
        <v>256322</v>
      </c>
      <c r="E58" s="38">
        <f>'Hit Ret Pasar'!G57</f>
        <v>666198</v>
      </c>
      <c r="F58" s="38">
        <f>'Hit ReT PKB'!G57</f>
        <v>159246</v>
      </c>
      <c r="G58" s="38"/>
      <c r="H58" s="38"/>
      <c r="I58" s="38"/>
      <c r="J58" s="38"/>
      <c r="K58" s="38"/>
      <c r="L58" s="38">
        <f>'Hit Ret Pelabuhan'!G57</f>
        <v>554</v>
      </c>
      <c r="M58" s="38">
        <f>'Hit Ret OW'!G57</f>
        <v>184566</v>
      </c>
      <c r="N58" s="38">
        <f>'Hit Ret RUAS JLN'!G57</f>
        <v>6087</v>
      </c>
      <c r="O58" s="38">
        <f>'Hit Ret IMB'!G57</f>
        <v>506712</v>
      </c>
      <c r="P58" s="38">
        <f>'Hit Ret HO'!G57</f>
        <v>672842</v>
      </c>
      <c r="Q58" s="38">
        <f>'Hit Ret TrayeK'!G57</f>
        <v>6164</v>
      </c>
      <c r="R58" s="38"/>
      <c r="S58" s="38">
        <f t="shared" si="0"/>
        <v>2479238</v>
      </c>
    </row>
    <row r="59" spans="1:19" x14ac:dyDescent="0.25">
      <c r="A59" s="4">
        <v>6</v>
      </c>
      <c r="B59" s="5" t="s">
        <v>77</v>
      </c>
      <c r="C59" s="38">
        <f>'Hit Ret Sampah'!G58</f>
        <v>20547</v>
      </c>
      <c r="D59" s="38">
        <f>'Hit Ret Parkir'!G58</f>
        <v>256322</v>
      </c>
      <c r="E59" s="38">
        <f>'Hit Ret Pasar'!G58</f>
        <v>666198</v>
      </c>
      <c r="F59" s="38">
        <f>'Hit ReT PKB'!G58</f>
        <v>159246</v>
      </c>
      <c r="G59" s="38"/>
      <c r="H59" s="38"/>
      <c r="I59" s="38"/>
      <c r="J59" s="38"/>
      <c r="K59" s="38"/>
      <c r="L59" s="38">
        <f>'Hit Ret Pelabuhan'!G58</f>
        <v>554</v>
      </c>
      <c r="M59" s="38">
        <f>'Hit Ret OW'!G58</f>
        <v>184566</v>
      </c>
      <c r="N59" s="38">
        <f>'Hit Ret RUAS JLN'!G58</f>
        <v>6087</v>
      </c>
      <c r="O59" s="38">
        <f>'Hit Ret IMB'!G58</f>
        <v>506712</v>
      </c>
      <c r="P59" s="38">
        <f>'Hit Ret HO'!G58</f>
        <v>672842</v>
      </c>
      <c r="Q59" s="38">
        <f>'Hit Ret TrayeK'!G58</f>
        <v>6164</v>
      </c>
      <c r="R59" s="38"/>
      <c r="S59" s="38">
        <f t="shared" si="0"/>
        <v>2479238</v>
      </c>
    </row>
    <row r="60" spans="1:19" x14ac:dyDescent="0.25">
      <c r="A60" s="4">
        <v>7</v>
      </c>
      <c r="B60" s="5" t="s">
        <v>69</v>
      </c>
      <c r="C60" s="38">
        <f>'Hit Ret Sampah'!G59</f>
        <v>20547</v>
      </c>
      <c r="D60" s="38">
        <f>'Hit Ret Parkir'!G59</f>
        <v>256322</v>
      </c>
      <c r="E60" s="38">
        <f>'Hit Ret Pasar'!G59</f>
        <v>666198</v>
      </c>
      <c r="F60" s="38">
        <f>'Hit ReT PKB'!G59</f>
        <v>159246</v>
      </c>
      <c r="G60" s="38"/>
      <c r="H60" s="38"/>
      <c r="I60" s="38"/>
      <c r="J60" s="38"/>
      <c r="K60" s="38"/>
      <c r="L60" s="38">
        <f>'Hit Ret Pelabuhan'!G59</f>
        <v>554</v>
      </c>
      <c r="M60" s="38">
        <f>'Hit Ret OW'!G59</f>
        <v>184566</v>
      </c>
      <c r="N60" s="38">
        <f>'Hit Ret RUAS JLN'!G59</f>
        <v>6087</v>
      </c>
      <c r="O60" s="38">
        <f>'Hit Ret IMB'!G59</f>
        <v>506712</v>
      </c>
      <c r="P60" s="38">
        <f>'Hit Ret HO'!G59</f>
        <v>672842</v>
      </c>
      <c r="Q60" s="38">
        <f>'Hit Ret TrayeK'!G59</f>
        <v>6164</v>
      </c>
      <c r="R60" s="38"/>
      <c r="S60" s="38">
        <f t="shared" si="0"/>
        <v>2479238</v>
      </c>
    </row>
    <row r="61" spans="1:19" x14ac:dyDescent="0.25">
      <c r="A61" s="4">
        <v>8</v>
      </c>
      <c r="B61" s="5" t="s">
        <v>76</v>
      </c>
      <c r="C61" s="38">
        <f>'Hit Ret Sampah'!G60</f>
        <v>20547</v>
      </c>
      <c r="D61" s="38">
        <f>'Hit Ret Parkir'!G60</f>
        <v>256322</v>
      </c>
      <c r="E61" s="38">
        <f>'Hit Ret Pasar'!G60</f>
        <v>666198</v>
      </c>
      <c r="F61" s="38">
        <f>'Hit ReT PKB'!G60</f>
        <v>159246</v>
      </c>
      <c r="G61" s="38"/>
      <c r="H61" s="38"/>
      <c r="I61" s="38"/>
      <c r="J61" s="38"/>
      <c r="K61" s="38"/>
      <c r="L61" s="38">
        <f>'Hit Ret Pelabuhan'!G60</f>
        <v>554</v>
      </c>
      <c r="M61" s="38">
        <f>'Hit Ret OW'!G60</f>
        <v>184566</v>
      </c>
      <c r="N61" s="38">
        <f>'Hit Ret RUAS JLN'!G60</f>
        <v>6087</v>
      </c>
      <c r="O61" s="38">
        <f>'Hit Ret IMB'!G60</f>
        <v>506712</v>
      </c>
      <c r="P61" s="38">
        <f>'Hit Ret HO'!G60</f>
        <v>672842</v>
      </c>
      <c r="Q61" s="38">
        <f>'Hit Ret TrayeK'!G60</f>
        <v>6164</v>
      </c>
      <c r="R61" s="38"/>
      <c r="S61" s="38">
        <f t="shared" si="0"/>
        <v>2479238</v>
      </c>
    </row>
    <row r="62" spans="1:19" x14ac:dyDescent="0.25">
      <c r="A62" s="4">
        <v>9</v>
      </c>
      <c r="B62" s="5" t="s">
        <v>70</v>
      </c>
      <c r="C62" s="38">
        <f>'Hit Ret Sampah'!G61</f>
        <v>20547</v>
      </c>
      <c r="D62" s="38">
        <f>'Hit Ret Parkir'!G61</f>
        <v>256322</v>
      </c>
      <c r="E62" s="38">
        <f>'Hit Ret Pasar'!G61</f>
        <v>666198</v>
      </c>
      <c r="F62" s="38">
        <f>'Hit ReT PKB'!G61</f>
        <v>159246</v>
      </c>
      <c r="G62" s="38"/>
      <c r="H62" s="38"/>
      <c r="I62" s="38"/>
      <c r="J62" s="38"/>
      <c r="K62" s="38"/>
      <c r="L62" s="38">
        <f>'Hit Ret Pelabuhan'!G61</f>
        <v>554</v>
      </c>
      <c r="M62" s="38">
        <f>'Hit Ret OW'!G61</f>
        <v>184566</v>
      </c>
      <c r="N62" s="38">
        <f>'Hit Ret RUAS JLN'!G61</f>
        <v>6087</v>
      </c>
      <c r="O62" s="38">
        <f>'Hit Ret IMB'!G61</f>
        <v>506712</v>
      </c>
      <c r="P62" s="38">
        <f>'Hit Ret HO'!G61</f>
        <v>672842</v>
      </c>
      <c r="Q62" s="38">
        <f>'Hit Ret TrayeK'!G61</f>
        <v>6164</v>
      </c>
      <c r="R62" s="38"/>
      <c r="S62" s="38">
        <f t="shared" si="0"/>
        <v>2479238</v>
      </c>
    </row>
    <row r="63" spans="1:19" x14ac:dyDescent="0.25">
      <c r="A63" s="4">
        <v>10</v>
      </c>
      <c r="B63" s="5" t="s">
        <v>67</v>
      </c>
      <c r="C63" s="38">
        <f>'Hit Ret Sampah'!G62</f>
        <v>20547</v>
      </c>
      <c r="D63" s="38">
        <f>'Hit Ret Parkir'!G62</f>
        <v>256322</v>
      </c>
      <c r="E63" s="38">
        <f>'Hit Ret Pasar'!G62</f>
        <v>666198</v>
      </c>
      <c r="F63" s="38">
        <f>'Hit ReT PKB'!G62</f>
        <v>159246</v>
      </c>
      <c r="G63" s="38"/>
      <c r="H63" s="38"/>
      <c r="I63" s="38"/>
      <c r="J63" s="38"/>
      <c r="K63" s="38"/>
      <c r="L63" s="38">
        <f>'Hit Ret Pelabuhan'!G62</f>
        <v>554</v>
      </c>
      <c r="M63" s="38">
        <f>'Hit Ret OW'!G62</f>
        <v>184566</v>
      </c>
      <c r="N63" s="38">
        <f>'Hit Ret RUAS JLN'!G62</f>
        <v>6087</v>
      </c>
      <c r="O63" s="38">
        <f>'Hit Ret IMB'!G62</f>
        <v>506712</v>
      </c>
      <c r="P63" s="38">
        <f>'Hit Ret HO'!G62</f>
        <v>672842</v>
      </c>
      <c r="Q63" s="38">
        <f>'Hit Ret TrayeK'!G62</f>
        <v>6164</v>
      </c>
      <c r="R63" s="38"/>
      <c r="S63" s="38">
        <f t="shared" si="0"/>
        <v>2479238</v>
      </c>
    </row>
    <row r="64" spans="1:19" x14ac:dyDescent="0.25">
      <c r="A64" s="4">
        <v>11</v>
      </c>
      <c r="B64" s="5" t="s">
        <v>71</v>
      </c>
      <c r="C64" s="38">
        <f>'Hit Ret Sampah'!G63</f>
        <v>20547</v>
      </c>
      <c r="D64" s="38">
        <f>'Hit Ret Parkir'!G63</f>
        <v>256322</v>
      </c>
      <c r="E64" s="38">
        <f>'Hit Ret Pasar'!G63</f>
        <v>666198</v>
      </c>
      <c r="F64" s="38">
        <f>'Hit ReT PKB'!G63</f>
        <v>159246</v>
      </c>
      <c r="G64" s="38"/>
      <c r="H64" s="38"/>
      <c r="I64" s="38"/>
      <c r="J64" s="38"/>
      <c r="K64" s="38"/>
      <c r="L64" s="38">
        <f>'Hit Ret Pelabuhan'!G63</f>
        <v>554</v>
      </c>
      <c r="M64" s="38">
        <f>'Hit Ret OW'!G63</f>
        <v>184566</v>
      </c>
      <c r="N64" s="38">
        <f>'Hit Ret RUAS JLN'!G63</f>
        <v>6087</v>
      </c>
      <c r="O64" s="38">
        <f>'Hit Ret IMB'!G63</f>
        <v>506712</v>
      </c>
      <c r="P64" s="38">
        <f>'Hit Ret HO'!G63</f>
        <v>672842</v>
      </c>
      <c r="Q64" s="38">
        <f>'Hit Ret TrayeK'!G63</f>
        <v>6164</v>
      </c>
      <c r="R64" s="38"/>
      <c r="S64" s="38">
        <f t="shared" si="0"/>
        <v>2479238</v>
      </c>
    </row>
    <row r="65" spans="1:19" x14ac:dyDescent="0.25">
      <c r="A65" s="4">
        <v>12</v>
      </c>
      <c r="B65" s="5" t="s">
        <v>74</v>
      </c>
      <c r="C65" s="38">
        <f>'Hit Ret Sampah'!G64</f>
        <v>20547</v>
      </c>
      <c r="D65" s="38">
        <f>'Hit Ret Parkir'!G64</f>
        <v>256322</v>
      </c>
      <c r="E65" s="38">
        <f>'Hit Ret Pasar'!G64</f>
        <v>2223798</v>
      </c>
      <c r="F65" s="38">
        <f>'Hit ReT PKB'!G64</f>
        <v>31159246</v>
      </c>
      <c r="G65" s="38"/>
      <c r="H65" s="38"/>
      <c r="I65" s="38"/>
      <c r="J65" s="38"/>
      <c r="K65" s="38"/>
      <c r="L65" s="38">
        <f>'Hit Ret Pelabuhan'!G64</f>
        <v>108554</v>
      </c>
      <c r="M65" s="38">
        <f>'Hit Ret OW'!G64</f>
        <v>184566</v>
      </c>
      <c r="N65" s="38">
        <f>'Hit Ret RUAS JLN'!G64</f>
        <v>6087</v>
      </c>
      <c r="O65" s="38">
        <f>'Hit Ret IMB'!G64</f>
        <v>506712</v>
      </c>
      <c r="P65" s="38">
        <f>'Hit Ret HO'!G64</f>
        <v>672842</v>
      </c>
      <c r="Q65" s="38">
        <f>'Hit Ret TrayeK'!G64</f>
        <v>6164</v>
      </c>
      <c r="R65" s="38"/>
      <c r="S65" s="38">
        <f t="shared" si="0"/>
        <v>35144838</v>
      </c>
    </row>
    <row r="66" spans="1:19" x14ac:dyDescent="0.25">
      <c r="A66" s="4">
        <v>13</v>
      </c>
      <c r="B66" s="5" t="s">
        <v>73</v>
      </c>
      <c r="C66" s="38">
        <f>'Hit Ret Sampah'!G65</f>
        <v>20547</v>
      </c>
      <c r="D66" s="38">
        <f>'Hit Ret Parkir'!G65</f>
        <v>256322</v>
      </c>
      <c r="E66" s="38">
        <f>'Hit Ret Pasar'!G65</f>
        <v>666198</v>
      </c>
      <c r="F66" s="38">
        <f>'Hit ReT PKB'!G65</f>
        <v>159246</v>
      </c>
      <c r="G66" s="38"/>
      <c r="H66" s="38"/>
      <c r="I66" s="38"/>
      <c r="J66" s="38"/>
      <c r="K66" s="38"/>
      <c r="L66" s="38">
        <f>'Hit Ret Pelabuhan'!G65</f>
        <v>554</v>
      </c>
      <c r="M66" s="38">
        <f>'Hit Ret OW'!G65</f>
        <v>184566</v>
      </c>
      <c r="N66" s="38">
        <f>'Hit Ret RUAS JLN'!G65</f>
        <v>6087</v>
      </c>
      <c r="O66" s="38">
        <f>'Hit Ret IMB'!G65</f>
        <v>506712</v>
      </c>
      <c r="P66" s="38">
        <f>'Hit Ret HO'!G65</f>
        <v>672842</v>
      </c>
      <c r="Q66" s="38">
        <f>'Hit Ret TrayeK'!G65</f>
        <v>6164</v>
      </c>
      <c r="R66" s="38"/>
      <c r="S66" s="38">
        <f t="shared" si="0"/>
        <v>2479238</v>
      </c>
    </row>
    <row r="67" spans="1:19" x14ac:dyDescent="0.25">
      <c r="A67" s="4">
        <v>14</v>
      </c>
      <c r="B67" s="5" t="s">
        <v>72</v>
      </c>
      <c r="C67" s="38">
        <f>'Hit Ret Sampah'!G66</f>
        <v>20547</v>
      </c>
      <c r="D67" s="38">
        <f>'Hit Ret Parkir'!G66</f>
        <v>256322</v>
      </c>
      <c r="E67" s="38">
        <f>'Hit Ret Pasar'!G66</f>
        <v>666198</v>
      </c>
      <c r="F67" s="38">
        <f>'Hit ReT PKB'!G66</f>
        <v>159246</v>
      </c>
      <c r="G67" s="38"/>
      <c r="H67" s="38"/>
      <c r="I67" s="38"/>
      <c r="J67" s="38"/>
      <c r="K67" s="38"/>
      <c r="L67" s="38">
        <f>'Hit Ret Pelabuhan'!G66</f>
        <v>554</v>
      </c>
      <c r="M67" s="38">
        <f>'Hit Ret OW'!G66</f>
        <v>184566</v>
      </c>
      <c r="N67" s="38">
        <f>'Hit Ret RUAS JLN'!G66</f>
        <v>6087</v>
      </c>
      <c r="O67" s="38">
        <f>'Hit Ret IMB'!G66</f>
        <v>506712</v>
      </c>
      <c r="P67" s="38">
        <f>'Hit Ret HO'!G66</f>
        <v>672842</v>
      </c>
      <c r="Q67" s="38">
        <f>'Hit Ret TrayeK'!G66</f>
        <v>6164</v>
      </c>
      <c r="R67" s="38"/>
      <c r="S67" s="38">
        <f t="shared" si="0"/>
        <v>2479238</v>
      </c>
    </row>
    <row r="68" spans="1:19" x14ac:dyDescent="0.25">
      <c r="A68" s="4">
        <v>15</v>
      </c>
      <c r="B68" s="5" t="s">
        <v>68</v>
      </c>
      <c r="C68" s="38">
        <f>'Hit Ret Sampah'!G67</f>
        <v>20547</v>
      </c>
      <c r="D68" s="38">
        <f>'Hit Ret Parkir'!G67</f>
        <v>256322</v>
      </c>
      <c r="E68" s="38">
        <f>'Hit Ret Pasar'!G67</f>
        <v>666198</v>
      </c>
      <c r="F68" s="38">
        <f>'Hit ReT PKB'!G67</f>
        <v>159246</v>
      </c>
      <c r="G68" s="38"/>
      <c r="H68" s="38"/>
      <c r="I68" s="38"/>
      <c r="J68" s="38"/>
      <c r="K68" s="38"/>
      <c r="L68" s="38">
        <f>'Hit Ret Pelabuhan'!G67</f>
        <v>554</v>
      </c>
      <c r="M68" s="38">
        <f>'Hit Ret OW'!G67</f>
        <v>184566</v>
      </c>
      <c r="N68" s="38">
        <f>'Hit Ret RUAS JLN'!G67</f>
        <v>6087</v>
      </c>
      <c r="O68" s="38">
        <f>'Hit Ret IMB'!G67</f>
        <v>506712</v>
      </c>
      <c r="P68" s="38">
        <f>'Hit Ret HO'!G67</f>
        <v>672842</v>
      </c>
      <c r="Q68" s="38">
        <f>'Hit Ret TrayeK'!G67</f>
        <v>6164</v>
      </c>
      <c r="R68" s="38"/>
      <c r="S68" s="38">
        <f t="shared" si="0"/>
        <v>2479238</v>
      </c>
    </row>
    <row r="69" spans="1:19" x14ac:dyDescent="0.25">
      <c r="A69" s="4">
        <v>16</v>
      </c>
      <c r="B69" s="7" t="s">
        <v>82</v>
      </c>
      <c r="C69" s="38">
        <f>'Hit Ret Sampah'!G68</f>
        <v>320547</v>
      </c>
      <c r="D69" s="38">
        <f>'Hit Ret Parkir'!G68</f>
        <v>256322</v>
      </c>
      <c r="E69" s="38">
        <f>'Hit Ret Pasar'!G68</f>
        <v>8801358</v>
      </c>
      <c r="F69" s="38">
        <f>'Hit ReT PKB'!G68</f>
        <v>159246</v>
      </c>
      <c r="G69" s="38"/>
      <c r="H69" s="38"/>
      <c r="I69" s="38"/>
      <c r="J69" s="38"/>
      <c r="K69" s="38"/>
      <c r="L69" s="38">
        <f>'Hit Ret Pelabuhan'!G68</f>
        <v>554</v>
      </c>
      <c r="M69" s="38">
        <f>'Hit Ret OW'!G68</f>
        <v>184566</v>
      </c>
      <c r="N69" s="38">
        <f>'Hit Ret RUAS JLN'!G68</f>
        <v>6087</v>
      </c>
      <c r="O69" s="38">
        <f>'Hit Ret IMB'!G68</f>
        <v>506712</v>
      </c>
      <c r="P69" s="38">
        <f>'Hit Ret HO'!G68</f>
        <v>672842</v>
      </c>
      <c r="Q69" s="38">
        <f>'Hit Ret TrayeK'!G68</f>
        <v>6164</v>
      </c>
      <c r="R69" s="38"/>
      <c r="S69" s="38">
        <f t="shared" si="0"/>
        <v>10914398</v>
      </c>
    </row>
    <row r="70" spans="1:19" x14ac:dyDescent="0.25">
      <c r="A70" s="4">
        <v>17</v>
      </c>
      <c r="B70" s="7" t="s">
        <v>81</v>
      </c>
      <c r="C70" s="38">
        <f>'Hit Ret Sampah'!G69</f>
        <v>20547</v>
      </c>
      <c r="D70" s="38">
        <f>'Hit Ret Parkir'!G69</f>
        <v>256322</v>
      </c>
      <c r="E70" s="38">
        <f>'Hit Ret Pasar'!G69</f>
        <v>666198</v>
      </c>
      <c r="F70" s="38">
        <f>'Hit ReT PKB'!G69</f>
        <v>159246</v>
      </c>
      <c r="G70" s="38"/>
      <c r="H70" s="38"/>
      <c r="I70" s="38"/>
      <c r="J70" s="38"/>
      <c r="K70" s="38"/>
      <c r="L70" s="38">
        <f>'Hit Ret Pelabuhan'!G69</f>
        <v>554</v>
      </c>
      <c r="M70" s="38">
        <f>'Hit Ret OW'!G69</f>
        <v>184566</v>
      </c>
      <c r="N70" s="38">
        <f>'Hit Ret RUAS JLN'!G69</f>
        <v>6087</v>
      </c>
      <c r="O70" s="38">
        <f>'Hit Ret IMB'!G69</f>
        <v>506712</v>
      </c>
      <c r="P70" s="38">
        <f>'Hit Ret HO'!G69</f>
        <v>672842</v>
      </c>
      <c r="Q70" s="38">
        <f>'Hit Ret TrayeK'!G69</f>
        <v>6164</v>
      </c>
      <c r="R70" s="38"/>
      <c r="S70" s="38">
        <f t="shared" si="0"/>
        <v>2479238</v>
      </c>
    </row>
    <row r="71" spans="1:19" x14ac:dyDescent="0.25">
      <c r="A71" s="4">
        <v>18</v>
      </c>
      <c r="B71" s="7" t="s">
        <v>80</v>
      </c>
      <c r="C71" s="38">
        <f>'Hit Ret Sampah'!G70</f>
        <v>20547</v>
      </c>
      <c r="D71" s="38">
        <f>'Hit Ret Parkir'!G70</f>
        <v>256322</v>
      </c>
      <c r="E71" s="38">
        <f>'Hit Ret Pasar'!G70</f>
        <v>666198</v>
      </c>
      <c r="F71" s="38">
        <f>'Hit ReT PKB'!G70</f>
        <v>159246</v>
      </c>
      <c r="G71" s="38"/>
      <c r="H71" s="38"/>
      <c r="I71" s="38"/>
      <c r="J71" s="38"/>
      <c r="K71" s="38"/>
      <c r="L71" s="38">
        <f>'Hit Ret Pelabuhan'!G70</f>
        <v>554</v>
      </c>
      <c r="M71" s="38">
        <f>'Hit Ret OW'!G70</f>
        <v>184566</v>
      </c>
      <c r="N71" s="38">
        <f>'Hit Ret RUAS JLN'!G70</f>
        <v>6087</v>
      </c>
      <c r="O71" s="38">
        <f>'Hit Ret IMB'!G70</f>
        <v>506712</v>
      </c>
      <c r="P71" s="38">
        <f>'Hit Ret HO'!G70</f>
        <v>672842</v>
      </c>
      <c r="Q71" s="38">
        <f>'Hit Ret TrayeK'!G70</f>
        <v>6164</v>
      </c>
      <c r="R71" s="38"/>
      <c r="S71" s="38">
        <f t="shared" si="0"/>
        <v>2479238</v>
      </c>
    </row>
    <row r="72" spans="1:19" x14ac:dyDescent="0.25">
      <c r="A72" s="4">
        <v>19</v>
      </c>
      <c r="B72" s="7" t="s">
        <v>79</v>
      </c>
      <c r="C72" s="38">
        <f>'Hit Ret Sampah'!G71</f>
        <v>20547</v>
      </c>
      <c r="D72" s="38">
        <f>'Hit Ret Parkir'!G71</f>
        <v>256322</v>
      </c>
      <c r="E72" s="38">
        <f>'Hit Ret Pasar'!G71</f>
        <v>9488758</v>
      </c>
      <c r="F72" s="38">
        <f>'Hit ReT PKB'!G71</f>
        <v>159246</v>
      </c>
      <c r="G72" s="38"/>
      <c r="H72" s="38"/>
      <c r="I72" s="38"/>
      <c r="J72" s="38"/>
      <c r="K72" s="38"/>
      <c r="L72" s="38">
        <f>'Hit Ret Pelabuhan'!G71</f>
        <v>554</v>
      </c>
      <c r="M72" s="38">
        <f>'Hit Ret OW'!G71</f>
        <v>184566</v>
      </c>
      <c r="N72" s="38">
        <f>'Hit Ret RUAS JLN'!G71</f>
        <v>6087</v>
      </c>
      <c r="O72" s="38">
        <f>'Hit Ret IMB'!G71</f>
        <v>506712</v>
      </c>
      <c r="P72" s="38">
        <f>'Hit Ret HO'!G71</f>
        <v>672842</v>
      </c>
      <c r="Q72" s="38">
        <f>'Hit Ret TrayeK'!G71</f>
        <v>6164</v>
      </c>
      <c r="R72" s="38"/>
      <c r="S72" s="38">
        <f t="shared" si="0"/>
        <v>11301798</v>
      </c>
    </row>
    <row r="73" spans="1:19" x14ac:dyDescent="0.25">
      <c r="A73" s="85" t="s">
        <v>300</v>
      </c>
      <c r="B73" s="85"/>
      <c r="C73" s="38">
        <f>'Hit Ret Sampah'!G72</f>
        <v>0</v>
      </c>
      <c r="D73" s="38">
        <f>'Hit Ret Parkir'!G72</f>
        <v>0</v>
      </c>
      <c r="E73" s="38">
        <f>'Hit Ret Pasar'!G72</f>
        <v>0</v>
      </c>
      <c r="F73" s="38">
        <f>'Hit ReT PKB'!G72</f>
        <v>0</v>
      </c>
      <c r="G73" s="38"/>
      <c r="H73" s="38"/>
      <c r="I73" s="38"/>
      <c r="J73" s="38"/>
      <c r="K73" s="38"/>
      <c r="L73" s="38">
        <f>'Hit Ret Pelabuhan'!G72</f>
        <v>0</v>
      </c>
      <c r="M73" s="38">
        <f>'Hit Ret OW'!G72</f>
        <v>0</v>
      </c>
      <c r="N73" s="38">
        <f>'Hit Ret RUAS JLN'!G72</f>
        <v>0</v>
      </c>
      <c r="O73" s="38">
        <f>'Hit Ret IMB'!G72</f>
        <v>0</v>
      </c>
      <c r="P73" s="38">
        <f>'Hit Ret HO'!G72</f>
        <v>0</v>
      </c>
      <c r="Q73" s="38">
        <f>'Hit Ret TrayeK'!G72</f>
        <v>0</v>
      </c>
      <c r="R73" s="38"/>
      <c r="S73" s="38">
        <f t="shared" si="0"/>
        <v>0</v>
      </c>
    </row>
    <row r="74" spans="1:19" x14ac:dyDescent="0.25">
      <c r="A74" s="4">
        <v>1</v>
      </c>
      <c r="B74" s="5" t="s">
        <v>166</v>
      </c>
      <c r="C74" s="38">
        <f>'Hit Ret Sampah'!G73</f>
        <v>20547</v>
      </c>
      <c r="D74" s="38">
        <f>'Hit Ret Parkir'!G73</f>
        <v>256322</v>
      </c>
      <c r="E74" s="38">
        <f>'Hit Ret Pasar'!G73</f>
        <v>2066198</v>
      </c>
      <c r="F74" s="38">
        <f>'Hit ReT PKB'!G73</f>
        <v>159246</v>
      </c>
      <c r="G74" s="38"/>
      <c r="H74" s="38"/>
      <c r="I74" s="38"/>
      <c r="J74" s="38"/>
      <c r="K74" s="38"/>
      <c r="L74" s="38">
        <f>'Hit Ret Pelabuhan'!G73</f>
        <v>554</v>
      </c>
      <c r="M74" s="38">
        <f>'Hit Ret OW'!G73</f>
        <v>184566</v>
      </c>
      <c r="N74" s="38">
        <f>'Hit Ret RUAS JLN'!G73</f>
        <v>6087</v>
      </c>
      <c r="O74" s="38">
        <f>'Hit Ret IMB'!G73</f>
        <v>506712</v>
      </c>
      <c r="P74" s="38">
        <f>'Hit Ret HO'!G73</f>
        <v>672842</v>
      </c>
      <c r="Q74" s="38">
        <f>'Hit Ret TrayeK'!G73</f>
        <v>6164</v>
      </c>
      <c r="R74" s="38"/>
      <c r="S74" s="38">
        <f t="shared" si="0"/>
        <v>3879238</v>
      </c>
    </row>
    <row r="75" spans="1:19" x14ac:dyDescent="0.25">
      <c r="A75" s="4">
        <v>2</v>
      </c>
      <c r="B75" s="5" t="s">
        <v>167</v>
      </c>
      <c r="C75" s="38">
        <f>'Hit Ret Sampah'!G74</f>
        <v>20547</v>
      </c>
      <c r="D75" s="38">
        <f>'Hit Ret Parkir'!G74</f>
        <v>256322</v>
      </c>
      <c r="E75" s="38">
        <f>'Hit Ret Pasar'!G74</f>
        <v>666198</v>
      </c>
      <c r="F75" s="38">
        <f>'Hit ReT PKB'!G74</f>
        <v>159246</v>
      </c>
      <c r="G75" s="38"/>
      <c r="H75" s="38"/>
      <c r="I75" s="38"/>
      <c r="J75" s="38"/>
      <c r="K75" s="38"/>
      <c r="L75" s="38">
        <f>'Hit Ret Pelabuhan'!G74</f>
        <v>554</v>
      </c>
      <c r="M75" s="38">
        <f>'Hit Ret OW'!G74</f>
        <v>184566</v>
      </c>
      <c r="N75" s="38">
        <f>'Hit Ret RUAS JLN'!G74</f>
        <v>6087</v>
      </c>
      <c r="O75" s="38">
        <f>'Hit Ret IMB'!G74</f>
        <v>506712</v>
      </c>
      <c r="P75" s="38">
        <f>'Hit Ret HO'!G74</f>
        <v>672842</v>
      </c>
      <c r="Q75" s="38">
        <f>'Hit Ret TrayeK'!G74</f>
        <v>6164</v>
      </c>
      <c r="R75" s="38"/>
      <c r="S75" s="38">
        <f t="shared" si="0"/>
        <v>2479238</v>
      </c>
    </row>
    <row r="76" spans="1:19" x14ac:dyDescent="0.25">
      <c r="A76" s="4">
        <v>3</v>
      </c>
      <c r="B76" s="5" t="s">
        <v>163</v>
      </c>
      <c r="C76" s="38">
        <f>'Hit Ret Sampah'!G75</f>
        <v>20547</v>
      </c>
      <c r="D76" s="38">
        <f>'Hit Ret Parkir'!G75</f>
        <v>256322</v>
      </c>
      <c r="E76" s="38">
        <f>'Hit Ret Pasar'!G75</f>
        <v>666198</v>
      </c>
      <c r="F76" s="38">
        <f>'Hit ReT PKB'!G75</f>
        <v>159246</v>
      </c>
      <c r="G76" s="38"/>
      <c r="H76" s="38"/>
      <c r="I76" s="38"/>
      <c r="J76" s="38"/>
      <c r="K76" s="38"/>
      <c r="L76" s="38">
        <f>'Hit Ret Pelabuhan'!G75</f>
        <v>554</v>
      </c>
      <c r="M76" s="38">
        <f>'Hit Ret OW'!G75</f>
        <v>184566</v>
      </c>
      <c r="N76" s="38">
        <f>'Hit Ret RUAS JLN'!G75</f>
        <v>6087</v>
      </c>
      <c r="O76" s="38">
        <f>'Hit Ret IMB'!G75</f>
        <v>506712</v>
      </c>
      <c r="P76" s="38">
        <f>'Hit Ret HO'!G75</f>
        <v>672842</v>
      </c>
      <c r="Q76" s="38">
        <f>'Hit Ret TrayeK'!G75</f>
        <v>6164</v>
      </c>
      <c r="R76" s="38"/>
      <c r="S76" s="38">
        <f t="shared" si="0"/>
        <v>2479238</v>
      </c>
    </row>
    <row r="77" spans="1:19" x14ac:dyDescent="0.25">
      <c r="A77" s="4">
        <v>4</v>
      </c>
      <c r="B77" s="5" t="s">
        <v>165</v>
      </c>
      <c r="C77" s="38">
        <f>'Hit Ret Sampah'!G76</f>
        <v>20547</v>
      </c>
      <c r="D77" s="38">
        <f>'Hit Ret Parkir'!G76</f>
        <v>256322</v>
      </c>
      <c r="E77" s="38">
        <f>'Hit Ret Pasar'!G76</f>
        <v>666198</v>
      </c>
      <c r="F77" s="38">
        <f>'Hit ReT PKB'!G76</f>
        <v>159246</v>
      </c>
      <c r="G77" s="38"/>
      <c r="H77" s="38"/>
      <c r="I77" s="38"/>
      <c r="J77" s="38"/>
      <c r="K77" s="38"/>
      <c r="L77" s="38">
        <f>'Hit Ret Pelabuhan'!G76</f>
        <v>554</v>
      </c>
      <c r="M77" s="38">
        <f>'Hit Ret OW'!G76</f>
        <v>184566</v>
      </c>
      <c r="N77" s="38">
        <f>'Hit Ret RUAS JLN'!G76</f>
        <v>6087</v>
      </c>
      <c r="O77" s="38">
        <f>'Hit Ret IMB'!G76</f>
        <v>506712</v>
      </c>
      <c r="P77" s="38">
        <f>'Hit Ret HO'!G76</f>
        <v>672842</v>
      </c>
      <c r="Q77" s="38">
        <f>'Hit Ret TrayeK'!G76</f>
        <v>6164</v>
      </c>
      <c r="R77" s="38"/>
      <c r="S77" s="38">
        <f t="shared" si="0"/>
        <v>2479238</v>
      </c>
    </row>
    <row r="78" spans="1:19" x14ac:dyDescent="0.25">
      <c r="A78" s="4">
        <v>5</v>
      </c>
      <c r="B78" s="5" t="s">
        <v>162</v>
      </c>
      <c r="C78" s="38">
        <f>'Hit Ret Sampah'!G77</f>
        <v>20547</v>
      </c>
      <c r="D78" s="38">
        <f>'Hit Ret Parkir'!G77</f>
        <v>256322</v>
      </c>
      <c r="E78" s="38">
        <f>'Hit Ret Pasar'!G77</f>
        <v>666198</v>
      </c>
      <c r="F78" s="38">
        <f>'Hit ReT PKB'!G77</f>
        <v>159246</v>
      </c>
      <c r="G78" s="38"/>
      <c r="H78" s="38"/>
      <c r="I78" s="38"/>
      <c r="J78" s="38"/>
      <c r="K78" s="38"/>
      <c r="L78" s="38">
        <f>'Hit Ret Pelabuhan'!G77</f>
        <v>554</v>
      </c>
      <c r="M78" s="38">
        <f>'Hit Ret OW'!G77</f>
        <v>184566</v>
      </c>
      <c r="N78" s="38">
        <f>'Hit Ret RUAS JLN'!G77</f>
        <v>6087</v>
      </c>
      <c r="O78" s="38">
        <f>'Hit Ret IMB'!G77</f>
        <v>506712</v>
      </c>
      <c r="P78" s="38">
        <f>'Hit Ret HO'!G77</f>
        <v>672842</v>
      </c>
      <c r="Q78" s="38">
        <f>'Hit Ret TrayeK'!G77</f>
        <v>6164</v>
      </c>
      <c r="R78" s="38"/>
      <c r="S78" s="38">
        <f t="shared" si="0"/>
        <v>2479238</v>
      </c>
    </row>
    <row r="79" spans="1:19" x14ac:dyDescent="0.25">
      <c r="A79" s="4">
        <v>6</v>
      </c>
      <c r="B79" s="5" t="s">
        <v>168</v>
      </c>
      <c r="C79" s="38">
        <f>'Hit Ret Sampah'!G78</f>
        <v>20547</v>
      </c>
      <c r="D79" s="38">
        <f>'Hit Ret Parkir'!G78</f>
        <v>256322</v>
      </c>
      <c r="E79" s="38">
        <f>'Hit Ret Pasar'!G78</f>
        <v>666198</v>
      </c>
      <c r="F79" s="38">
        <f>'Hit ReT PKB'!G78</f>
        <v>159246</v>
      </c>
      <c r="G79" s="38"/>
      <c r="H79" s="38"/>
      <c r="I79" s="38"/>
      <c r="J79" s="38"/>
      <c r="K79" s="38"/>
      <c r="L79" s="38">
        <f>'Hit Ret Pelabuhan'!G78</f>
        <v>554</v>
      </c>
      <c r="M79" s="38">
        <f>'Hit Ret OW'!G78</f>
        <v>184566</v>
      </c>
      <c r="N79" s="38">
        <f>'Hit Ret RUAS JLN'!G78</f>
        <v>6087</v>
      </c>
      <c r="O79" s="38">
        <f>'Hit Ret IMB'!G78</f>
        <v>506712</v>
      </c>
      <c r="P79" s="38">
        <f>'Hit Ret HO'!G78</f>
        <v>672842</v>
      </c>
      <c r="Q79" s="38">
        <f>'Hit Ret TrayeK'!G78</f>
        <v>6164</v>
      </c>
      <c r="R79" s="38"/>
      <c r="S79" s="38">
        <f t="shared" ref="S79:S142" si="1">SUM(C79:R79)</f>
        <v>2479238</v>
      </c>
    </row>
    <row r="80" spans="1:19" x14ac:dyDescent="0.25">
      <c r="A80" s="4">
        <v>7</v>
      </c>
      <c r="B80" s="5" t="s">
        <v>169</v>
      </c>
      <c r="C80" s="38">
        <f>'Hit Ret Sampah'!G79</f>
        <v>20547</v>
      </c>
      <c r="D80" s="38">
        <f>'Hit Ret Parkir'!G79</f>
        <v>256322</v>
      </c>
      <c r="E80" s="38">
        <f>'Hit Ret Pasar'!G79</f>
        <v>666198</v>
      </c>
      <c r="F80" s="38">
        <f>'Hit ReT PKB'!G79</f>
        <v>159246</v>
      </c>
      <c r="G80" s="38"/>
      <c r="H80" s="38"/>
      <c r="I80" s="38"/>
      <c r="J80" s="38"/>
      <c r="K80" s="38"/>
      <c r="L80" s="38">
        <f>'Hit Ret Pelabuhan'!G79</f>
        <v>554</v>
      </c>
      <c r="M80" s="38">
        <f>'Hit Ret OW'!G79</f>
        <v>184566</v>
      </c>
      <c r="N80" s="38">
        <f>'Hit Ret RUAS JLN'!G79</f>
        <v>6087</v>
      </c>
      <c r="O80" s="38">
        <f>'Hit Ret IMB'!G79</f>
        <v>506712</v>
      </c>
      <c r="P80" s="38">
        <f>'Hit Ret HO'!G79</f>
        <v>672842</v>
      </c>
      <c r="Q80" s="38">
        <f>'Hit Ret TrayeK'!G79</f>
        <v>6164</v>
      </c>
      <c r="R80" s="38"/>
      <c r="S80" s="38">
        <f t="shared" si="1"/>
        <v>2479238</v>
      </c>
    </row>
    <row r="81" spans="1:19" x14ac:dyDescent="0.25">
      <c r="A81" s="4">
        <v>8</v>
      </c>
      <c r="B81" s="5" t="s">
        <v>170</v>
      </c>
      <c r="C81" s="38">
        <f>'Hit Ret Sampah'!G80</f>
        <v>20547</v>
      </c>
      <c r="D81" s="38">
        <f>'Hit Ret Parkir'!G80</f>
        <v>256322</v>
      </c>
      <c r="E81" s="38">
        <f>'Hit Ret Pasar'!G80</f>
        <v>666198</v>
      </c>
      <c r="F81" s="38">
        <f>'Hit ReT PKB'!G80</f>
        <v>159246</v>
      </c>
      <c r="G81" s="38"/>
      <c r="H81" s="38"/>
      <c r="I81" s="38"/>
      <c r="J81" s="38"/>
      <c r="K81" s="38"/>
      <c r="L81" s="38">
        <f>'Hit Ret Pelabuhan'!G80</f>
        <v>554</v>
      </c>
      <c r="M81" s="38">
        <f>'Hit Ret OW'!G80</f>
        <v>184566</v>
      </c>
      <c r="N81" s="38">
        <f>'Hit Ret RUAS JLN'!G80</f>
        <v>6087</v>
      </c>
      <c r="O81" s="38">
        <f>'Hit Ret IMB'!G80</f>
        <v>506712</v>
      </c>
      <c r="P81" s="38">
        <f>'Hit Ret HO'!G80</f>
        <v>672842</v>
      </c>
      <c r="Q81" s="38">
        <f>'Hit Ret TrayeK'!G80</f>
        <v>6164</v>
      </c>
      <c r="R81" s="38"/>
      <c r="S81" s="38">
        <f t="shared" si="1"/>
        <v>2479238</v>
      </c>
    </row>
    <row r="82" spans="1:19" x14ac:dyDescent="0.25">
      <c r="A82" s="4">
        <v>9</v>
      </c>
      <c r="B82" s="5" t="s">
        <v>164</v>
      </c>
      <c r="C82" s="38">
        <f>'Hit Ret Sampah'!G81</f>
        <v>20547</v>
      </c>
      <c r="D82" s="38">
        <f>'Hit Ret Parkir'!G81</f>
        <v>256322</v>
      </c>
      <c r="E82" s="38">
        <f>'Hit Ret Pasar'!G81</f>
        <v>666198</v>
      </c>
      <c r="F82" s="38">
        <f>'Hit ReT PKB'!G81</f>
        <v>159246</v>
      </c>
      <c r="G82" s="38"/>
      <c r="H82" s="38"/>
      <c r="I82" s="38"/>
      <c r="J82" s="38"/>
      <c r="K82" s="38"/>
      <c r="L82" s="38">
        <f>'Hit Ret Pelabuhan'!G81</f>
        <v>554</v>
      </c>
      <c r="M82" s="38">
        <f>'Hit Ret OW'!G81</f>
        <v>184566</v>
      </c>
      <c r="N82" s="38">
        <f>'Hit Ret RUAS JLN'!G81</f>
        <v>6087</v>
      </c>
      <c r="O82" s="38">
        <f>'Hit Ret IMB'!G81</f>
        <v>506712</v>
      </c>
      <c r="P82" s="38">
        <f>'Hit Ret HO'!G81</f>
        <v>672842</v>
      </c>
      <c r="Q82" s="38">
        <f>'Hit Ret TrayeK'!G81</f>
        <v>6164</v>
      </c>
      <c r="R82" s="38"/>
      <c r="S82" s="38">
        <f t="shared" si="1"/>
        <v>2479238</v>
      </c>
    </row>
    <row r="83" spans="1:19" x14ac:dyDescent="0.25">
      <c r="A83" s="4">
        <v>10</v>
      </c>
      <c r="B83" s="5" t="s">
        <v>160</v>
      </c>
      <c r="C83" s="38">
        <f>'Hit Ret Sampah'!G82</f>
        <v>20547</v>
      </c>
      <c r="D83" s="38">
        <f>'Hit Ret Parkir'!G82</f>
        <v>256322</v>
      </c>
      <c r="E83" s="38">
        <f>'Hit Ret Pasar'!G82</f>
        <v>666198</v>
      </c>
      <c r="F83" s="38">
        <f>'Hit ReT PKB'!G82</f>
        <v>159246</v>
      </c>
      <c r="G83" s="38"/>
      <c r="H83" s="38"/>
      <c r="I83" s="38"/>
      <c r="J83" s="38"/>
      <c r="K83" s="38"/>
      <c r="L83" s="38">
        <f>'Hit Ret Pelabuhan'!G82</f>
        <v>554</v>
      </c>
      <c r="M83" s="38">
        <f>'Hit Ret OW'!G82</f>
        <v>184566</v>
      </c>
      <c r="N83" s="38">
        <f>'Hit Ret RUAS JLN'!G82</f>
        <v>6087</v>
      </c>
      <c r="O83" s="38">
        <f>'Hit Ret IMB'!G82</f>
        <v>506712</v>
      </c>
      <c r="P83" s="38">
        <f>'Hit Ret HO'!G82</f>
        <v>672842</v>
      </c>
      <c r="Q83" s="38">
        <f>'Hit Ret TrayeK'!G82</f>
        <v>6164</v>
      </c>
      <c r="R83" s="38"/>
      <c r="S83" s="38">
        <f t="shared" si="1"/>
        <v>2479238</v>
      </c>
    </row>
    <row r="84" spans="1:19" x14ac:dyDescent="0.25">
      <c r="A84" s="4">
        <v>11</v>
      </c>
      <c r="B84" s="5" t="s">
        <v>161</v>
      </c>
      <c r="C84" s="38">
        <f>'Hit Ret Sampah'!G83</f>
        <v>20547</v>
      </c>
      <c r="D84" s="38">
        <f>'Hit Ret Parkir'!G83</f>
        <v>256322</v>
      </c>
      <c r="E84" s="38">
        <f>'Hit Ret Pasar'!G83</f>
        <v>666198</v>
      </c>
      <c r="F84" s="38">
        <f>'Hit ReT PKB'!G83</f>
        <v>159246</v>
      </c>
      <c r="G84" s="38"/>
      <c r="H84" s="38"/>
      <c r="I84" s="38"/>
      <c r="J84" s="38"/>
      <c r="K84" s="38"/>
      <c r="L84" s="38">
        <f>'Hit Ret Pelabuhan'!G83</f>
        <v>554</v>
      </c>
      <c r="M84" s="38">
        <f>'Hit Ret OW'!G83</f>
        <v>184566</v>
      </c>
      <c r="N84" s="38">
        <f>'Hit Ret RUAS JLN'!G83</f>
        <v>6087</v>
      </c>
      <c r="O84" s="38">
        <f>'Hit Ret IMB'!G83</f>
        <v>506712</v>
      </c>
      <c r="P84" s="38">
        <f>'Hit Ret HO'!G83</f>
        <v>672842</v>
      </c>
      <c r="Q84" s="38">
        <f>'Hit Ret TrayeK'!G83</f>
        <v>6164</v>
      </c>
      <c r="R84" s="38"/>
      <c r="S84" s="38">
        <f t="shared" si="1"/>
        <v>2479238</v>
      </c>
    </row>
    <row r="85" spans="1:19" x14ac:dyDescent="0.25">
      <c r="A85" s="4">
        <v>12</v>
      </c>
      <c r="B85" s="7" t="s">
        <v>156</v>
      </c>
      <c r="C85" s="38">
        <f>'Hit Ret Sampah'!G84</f>
        <v>20547</v>
      </c>
      <c r="D85" s="38">
        <f>'Hit Ret Parkir'!G84</f>
        <v>256322</v>
      </c>
      <c r="E85" s="38">
        <f>'Hit Ret Pasar'!G84</f>
        <v>666198</v>
      </c>
      <c r="F85" s="38">
        <f>'Hit ReT PKB'!G84</f>
        <v>159246</v>
      </c>
      <c r="G85" s="38"/>
      <c r="H85" s="38"/>
      <c r="I85" s="38"/>
      <c r="J85" s="38"/>
      <c r="K85" s="38"/>
      <c r="L85" s="38">
        <f>'Hit Ret Pelabuhan'!G84</f>
        <v>554</v>
      </c>
      <c r="M85" s="38">
        <f>'Hit Ret OW'!G84</f>
        <v>184566</v>
      </c>
      <c r="N85" s="38">
        <f>'Hit Ret RUAS JLN'!G84</f>
        <v>6087</v>
      </c>
      <c r="O85" s="38">
        <f>'Hit Ret IMB'!G84</f>
        <v>506712</v>
      </c>
      <c r="P85" s="38">
        <f>'Hit Ret HO'!G84</f>
        <v>672842</v>
      </c>
      <c r="Q85" s="38">
        <f>'Hit Ret TrayeK'!G84</f>
        <v>6164</v>
      </c>
      <c r="R85" s="38"/>
      <c r="S85" s="38">
        <f t="shared" si="1"/>
        <v>2479238</v>
      </c>
    </row>
    <row r="86" spans="1:19" x14ac:dyDescent="0.25">
      <c r="A86" s="4">
        <v>13</v>
      </c>
      <c r="B86" s="7" t="s">
        <v>159</v>
      </c>
      <c r="C86" s="38">
        <f>'Hit Ret Sampah'!G85</f>
        <v>20547</v>
      </c>
      <c r="D86" s="38">
        <f>'Hit Ret Parkir'!G85</f>
        <v>256322</v>
      </c>
      <c r="E86" s="38">
        <f>'Hit Ret Pasar'!G85</f>
        <v>666198</v>
      </c>
      <c r="F86" s="38">
        <f>'Hit ReT PKB'!G85</f>
        <v>159246</v>
      </c>
      <c r="G86" s="38"/>
      <c r="H86" s="38"/>
      <c r="I86" s="38"/>
      <c r="J86" s="38"/>
      <c r="K86" s="38"/>
      <c r="L86" s="38">
        <f>'Hit Ret Pelabuhan'!G85</f>
        <v>554</v>
      </c>
      <c r="M86" s="38">
        <f>'Hit Ret OW'!G85</f>
        <v>184566</v>
      </c>
      <c r="N86" s="38">
        <f>'Hit Ret RUAS JLN'!G85</f>
        <v>6087</v>
      </c>
      <c r="O86" s="38">
        <f>'Hit Ret IMB'!G85</f>
        <v>506712</v>
      </c>
      <c r="P86" s="38">
        <f>'Hit Ret HO'!G85</f>
        <v>672842</v>
      </c>
      <c r="Q86" s="38">
        <f>'Hit Ret TrayeK'!G85</f>
        <v>6164</v>
      </c>
      <c r="R86" s="38"/>
      <c r="S86" s="38">
        <f t="shared" si="1"/>
        <v>2479238</v>
      </c>
    </row>
    <row r="87" spans="1:19" x14ac:dyDescent="0.25">
      <c r="A87" s="4">
        <v>14</v>
      </c>
      <c r="B87" s="7" t="s">
        <v>154</v>
      </c>
      <c r="C87" s="38">
        <f>'Hit Ret Sampah'!G86</f>
        <v>20547</v>
      </c>
      <c r="D87" s="38">
        <f>'Hit Ret Parkir'!G86</f>
        <v>256322</v>
      </c>
      <c r="E87" s="38">
        <f>'Hit Ret Pasar'!G86</f>
        <v>666198</v>
      </c>
      <c r="F87" s="38">
        <f>'Hit ReT PKB'!G86</f>
        <v>159246</v>
      </c>
      <c r="G87" s="38"/>
      <c r="H87" s="38"/>
      <c r="I87" s="38"/>
      <c r="J87" s="38"/>
      <c r="K87" s="38"/>
      <c r="L87" s="38">
        <f>'Hit Ret Pelabuhan'!G86</f>
        <v>554</v>
      </c>
      <c r="M87" s="38">
        <f>'Hit Ret OW'!G86</f>
        <v>184566</v>
      </c>
      <c r="N87" s="38">
        <f>'Hit Ret RUAS JLN'!G86</f>
        <v>6087</v>
      </c>
      <c r="O87" s="38">
        <f>'Hit Ret IMB'!G86</f>
        <v>506712</v>
      </c>
      <c r="P87" s="38">
        <f>'Hit Ret HO'!G86</f>
        <v>672842</v>
      </c>
      <c r="Q87" s="38">
        <f>'Hit Ret TrayeK'!G86</f>
        <v>6164</v>
      </c>
      <c r="R87" s="38"/>
      <c r="S87" s="38">
        <f t="shared" si="1"/>
        <v>2479238</v>
      </c>
    </row>
    <row r="88" spans="1:19" x14ac:dyDescent="0.25">
      <c r="A88" s="4">
        <v>15</v>
      </c>
      <c r="B88" s="7" t="s">
        <v>155</v>
      </c>
      <c r="C88" s="38">
        <f>'Hit Ret Sampah'!G87</f>
        <v>20547</v>
      </c>
      <c r="D88" s="38">
        <f>'Hit Ret Parkir'!G87</f>
        <v>256322</v>
      </c>
      <c r="E88" s="38">
        <f>'Hit Ret Pasar'!G87</f>
        <v>666198</v>
      </c>
      <c r="F88" s="38">
        <f>'Hit ReT PKB'!G87</f>
        <v>159246</v>
      </c>
      <c r="G88" s="38"/>
      <c r="H88" s="38"/>
      <c r="I88" s="38"/>
      <c r="J88" s="38"/>
      <c r="K88" s="38"/>
      <c r="L88" s="38">
        <f>'Hit Ret Pelabuhan'!G87</f>
        <v>554</v>
      </c>
      <c r="M88" s="38">
        <f>'Hit Ret OW'!G87</f>
        <v>184566</v>
      </c>
      <c r="N88" s="38">
        <f>'Hit Ret RUAS JLN'!G87</f>
        <v>6087</v>
      </c>
      <c r="O88" s="38">
        <f>'Hit Ret IMB'!G87</f>
        <v>506712</v>
      </c>
      <c r="P88" s="38">
        <f>'Hit Ret HO'!G87</f>
        <v>672842</v>
      </c>
      <c r="Q88" s="38">
        <f>'Hit Ret TrayeK'!G87</f>
        <v>6164</v>
      </c>
      <c r="R88" s="38"/>
      <c r="S88" s="38">
        <f t="shared" si="1"/>
        <v>2479238</v>
      </c>
    </row>
    <row r="89" spans="1:19" x14ac:dyDescent="0.25">
      <c r="A89" s="4">
        <v>16</v>
      </c>
      <c r="B89" s="7" t="s">
        <v>157</v>
      </c>
      <c r="C89" s="38">
        <f>'Hit Ret Sampah'!G88</f>
        <v>300547</v>
      </c>
      <c r="D89" s="38">
        <f>'Hit Ret Parkir'!G88</f>
        <v>256322</v>
      </c>
      <c r="E89" s="38">
        <f>'Hit Ret Pasar'!G88</f>
        <v>5114078</v>
      </c>
      <c r="F89" s="38">
        <f>'Hit ReT PKB'!G88</f>
        <v>159246</v>
      </c>
      <c r="G89" s="38"/>
      <c r="H89" s="38"/>
      <c r="I89" s="38"/>
      <c r="J89" s="38"/>
      <c r="K89" s="38"/>
      <c r="L89" s="38">
        <f>'Hit Ret Pelabuhan'!G88</f>
        <v>554</v>
      </c>
      <c r="M89" s="38">
        <f>'Hit Ret OW'!G88</f>
        <v>184566</v>
      </c>
      <c r="N89" s="38">
        <f>'Hit Ret RUAS JLN'!G88</f>
        <v>6087</v>
      </c>
      <c r="O89" s="38">
        <f>'Hit Ret IMB'!G88</f>
        <v>506712</v>
      </c>
      <c r="P89" s="38">
        <f>'Hit Ret HO'!G88</f>
        <v>672842</v>
      </c>
      <c r="Q89" s="38">
        <f>'Hit Ret TrayeK'!G88</f>
        <v>6164</v>
      </c>
      <c r="R89" s="38"/>
      <c r="S89" s="38">
        <f t="shared" si="1"/>
        <v>7207118</v>
      </c>
    </row>
    <row r="90" spans="1:19" x14ac:dyDescent="0.25">
      <c r="A90" s="4">
        <v>17</v>
      </c>
      <c r="B90" s="7" t="s">
        <v>153</v>
      </c>
      <c r="C90" s="38">
        <f>'Hit Ret Sampah'!G89</f>
        <v>20547</v>
      </c>
      <c r="D90" s="38">
        <f>'Hit Ret Parkir'!G89</f>
        <v>256322</v>
      </c>
      <c r="E90" s="38">
        <f>'Hit Ret Pasar'!G89</f>
        <v>666198</v>
      </c>
      <c r="F90" s="38">
        <f>'Hit ReT PKB'!G89</f>
        <v>159246</v>
      </c>
      <c r="G90" s="38"/>
      <c r="H90" s="38"/>
      <c r="I90" s="38"/>
      <c r="J90" s="38"/>
      <c r="K90" s="38"/>
      <c r="L90" s="38">
        <f>'Hit Ret Pelabuhan'!G89</f>
        <v>554</v>
      </c>
      <c r="M90" s="38">
        <f>'Hit Ret OW'!G89</f>
        <v>184566</v>
      </c>
      <c r="N90" s="38">
        <f>'Hit Ret RUAS JLN'!G89</f>
        <v>6087</v>
      </c>
      <c r="O90" s="38">
        <f>'Hit Ret IMB'!G89</f>
        <v>506712</v>
      </c>
      <c r="P90" s="38">
        <f>'Hit Ret HO'!G89</f>
        <v>672842</v>
      </c>
      <c r="Q90" s="38">
        <f>'Hit Ret TrayeK'!G89</f>
        <v>6164</v>
      </c>
      <c r="R90" s="38"/>
      <c r="S90" s="38">
        <f t="shared" si="1"/>
        <v>2479238</v>
      </c>
    </row>
    <row r="91" spans="1:19" x14ac:dyDescent="0.25">
      <c r="A91" s="4">
        <v>18</v>
      </c>
      <c r="B91" s="7" t="s">
        <v>158</v>
      </c>
      <c r="C91" s="38">
        <f>'Hit Ret Sampah'!G90</f>
        <v>20547</v>
      </c>
      <c r="D91" s="38">
        <f>'Hit Ret Parkir'!G90</f>
        <v>256322</v>
      </c>
      <c r="E91" s="38">
        <f>'Hit Ret Pasar'!G90</f>
        <v>666198</v>
      </c>
      <c r="F91" s="38">
        <f>'Hit ReT PKB'!G90</f>
        <v>159246</v>
      </c>
      <c r="G91" s="38"/>
      <c r="H91" s="38"/>
      <c r="I91" s="38"/>
      <c r="J91" s="38"/>
      <c r="K91" s="38"/>
      <c r="L91" s="38">
        <f>'Hit Ret Pelabuhan'!G90</f>
        <v>554</v>
      </c>
      <c r="M91" s="38">
        <f>'Hit Ret OW'!G90</f>
        <v>184566</v>
      </c>
      <c r="N91" s="38">
        <f>'Hit Ret RUAS JLN'!G90</f>
        <v>6087</v>
      </c>
      <c r="O91" s="38">
        <f>'Hit Ret IMB'!G90</f>
        <v>506712</v>
      </c>
      <c r="P91" s="38">
        <f>'Hit Ret HO'!G90</f>
        <v>672842</v>
      </c>
      <c r="Q91" s="38">
        <f>'Hit Ret TrayeK'!G90</f>
        <v>6164</v>
      </c>
      <c r="R91" s="38"/>
      <c r="S91" s="38">
        <f t="shared" si="1"/>
        <v>2479238</v>
      </c>
    </row>
    <row r="92" spans="1:19" x14ac:dyDescent="0.25">
      <c r="A92" s="85" t="s">
        <v>307</v>
      </c>
      <c r="B92" s="85"/>
      <c r="C92" s="38">
        <f>'Hit Ret Sampah'!G91</f>
        <v>0</v>
      </c>
      <c r="D92" s="38">
        <f>'Hit Ret Parkir'!G91</f>
        <v>0</v>
      </c>
      <c r="E92" s="38">
        <f>'Hit Ret Pasar'!G91</f>
        <v>0</v>
      </c>
      <c r="F92" s="38">
        <f>'Hit ReT PKB'!G91</f>
        <v>0</v>
      </c>
      <c r="G92" s="38"/>
      <c r="H92" s="38"/>
      <c r="I92" s="38"/>
      <c r="J92" s="38"/>
      <c r="K92" s="38"/>
      <c r="L92" s="38">
        <f>'Hit Ret Pelabuhan'!G91</f>
        <v>0</v>
      </c>
      <c r="M92" s="38">
        <f>'Hit Ret OW'!G91</f>
        <v>0</v>
      </c>
      <c r="N92" s="38">
        <f>'Hit Ret RUAS JLN'!G91</f>
        <v>0</v>
      </c>
      <c r="O92" s="38">
        <f>'Hit Ret IMB'!G91</f>
        <v>0</v>
      </c>
      <c r="P92" s="38">
        <f>'Hit Ret HO'!G91</f>
        <v>0</v>
      </c>
      <c r="Q92" s="38">
        <f>'Hit Ret TrayeK'!G91</f>
        <v>0</v>
      </c>
      <c r="R92" s="38"/>
      <c r="S92" s="38">
        <f t="shared" si="1"/>
        <v>0</v>
      </c>
    </row>
    <row r="93" spans="1:19" x14ac:dyDescent="0.25">
      <c r="A93" s="4">
        <v>1</v>
      </c>
      <c r="B93" s="5" t="s">
        <v>228</v>
      </c>
      <c r="C93" s="38">
        <f>'Hit Ret Sampah'!G92</f>
        <v>20547</v>
      </c>
      <c r="D93" s="38">
        <f>'Hit Ret Parkir'!G92</f>
        <v>256322</v>
      </c>
      <c r="E93" s="38">
        <f>'Hit Ret Pasar'!G92</f>
        <v>666198</v>
      </c>
      <c r="F93" s="38">
        <f>'Hit ReT PKB'!G92</f>
        <v>159246</v>
      </c>
      <c r="G93" s="38"/>
      <c r="H93" s="38"/>
      <c r="I93" s="38"/>
      <c r="J93" s="38"/>
      <c r="K93" s="38"/>
      <c r="L93" s="38">
        <f>'Hit Ret Pelabuhan'!G92</f>
        <v>554</v>
      </c>
      <c r="M93" s="38">
        <f>'Hit Ret OW'!G92</f>
        <v>184566</v>
      </c>
      <c r="N93" s="38">
        <f>'Hit Ret RUAS JLN'!G92</f>
        <v>6087</v>
      </c>
      <c r="O93" s="38">
        <f>'Hit Ret IMB'!G92</f>
        <v>506712</v>
      </c>
      <c r="P93" s="38">
        <f>'Hit Ret HO'!G92</f>
        <v>672842</v>
      </c>
      <c r="Q93" s="38">
        <f>'Hit Ret TrayeK'!G92</f>
        <v>6164</v>
      </c>
      <c r="R93" s="38"/>
      <c r="S93" s="38">
        <f t="shared" si="1"/>
        <v>2479238</v>
      </c>
    </row>
    <row r="94" spans="1:19" x14ac:dyDescent="0.25">
      <c r="A94" s="4">
        <v>2</v>
      </c>
      <c r="B94" s="5" t="s">
        <v>232</v>
      </c>
      <c r="C94" s="38">
        <f>'Hit Ret Sampah'!G93</f>
        <v>20547</v>
      </c>
      <c r="D94" s="38">
        <f>'Hit Ret Parkir'!G93</f>
        <v>256322</v>
      </c>
      <c r="E94" s="38">
        <f>'Hit Ret Pasar'!G93</f>
        <v>666198</v>
      </c>
      <c r="F94" s="38">
        <f>'Hit ReT PKB'!G93</f>
        <v>159246</v>
      </c>
      <c r="G94" s="38"/>
      <c r="H94" s="38"/>
      <c r="I94" s="38"/>
      <c r="J94" s="38"/>
      <c r="K94" s="38"/>
      <c r="L94" s="38">
        <f>'Hit Ret Pelabuhan'!G93</f>
        <v>554</v>
      </c>
      <c r="M94" s="38">
        <f>'Hit Ret OW'!G93</f>
        <v>184566</v>
      </c>
      <c r="N94" s="38">
        <f>'Hit Ret RUAS JLN'!G93</f>
        <v>6087</v>
      </c>
      <c r="O94" s="38">
        <f>'Hit Ret IMB'!G93</f>
        <v>506712</v>
      </c>
      <c r="P94" s="38">
        <f>'Hit Ret HO'!G93</f>
        <v>672842</v>
      </c>
      <c r="Q94" s="38">
        <f>'Hit Ret TrayeK'!G93</f>
        <v>6164</v>
      </c>
      <c r="R94" s="38"/>
      <c r="S94" s="38">
        <f t="shared" si="1"/>
        <v>2479238</v>
      </c>
    </row>
    <row r="95" spans="1:19" x14ac:dyDescent="0.25">
      <c r="A95" s="4">
        <v>3</v>
      </c>
      <c r="B95" s="5" t="s">
        <v>230</v>
      </c>
      <c r="C95" s="38">
        <f>'Hit Ret Sampah'!G94</f>
        <v>20547</v>
      </c>
      <c r="D95" s="38">
        <f>'Hit Ret Parkir'!G94</f>
        <v>256322</v>
      </c>
      <c r="E95" s="38">
        <f>'Hit Ret Pasar'!G94</f>
        <v>666198</v>
      </c>
      <c r="F95" s="38">
        <f>'Hit ReT PKB'!G94</f>
        <v>159246</v>
      </c>
      <c r="G95" s="38"/>
      <c r="H95" s="38"/>
      <c r="I95" s="38"/>
      <c r="J95" s="38"/>
      <c r="K95" s="38"/>
      <c r="L95" s="38">
        <f>'Hit Ret Pelabuhan'!G94</f>
        <v>554</v>
      </c>
      <c r="M95" s="38">
        <f>'Hit Ret OW'!G94</f>
        <v>184566</v>
      </c>
      <c r="N95" s="38">
        <f>'Hit Ret RUAS JLN'!G94</f>
        <v>6087</v>
      </c>
      <c r="O95" s="38">
        <f>'Hit Ret IMB'!G94</f>
        <v>506712</v>
      </c>
      <c r="P95" s="38">
        <f>'Hit Ret HO'!G94</f>
        <v>672842</v>
      </c>
      <c r="Q95" s="38">
        <f>'Hit Ret TrayeK'!G94</f>
        <v>6164</v>
      </c>
      <c r="R95" s="38"/>
      <c r="S95" s="38">
        <f t="shared" si="1"/>
        <v>2479238</v>
      </c>
    </row>
    <row r="96" spans="1:19" x14ac:dyDescent="0.25">
      <c r="A96" s="4">
        <v>4</v>
      </c>
      <c r="B96" s="5" t="s">
        <v>235</v>
      </c>
      <c r="C96" s="38">
        <f>'Hit Ret Sampah'!G95</f>
        <v>20547</v>
      </c>
      <c r="D96" s="38">
        <f>'Hit Ret Parkir'!G95</f>
        <v>256322</v>
      </c>
      <c r="E96" s="38">
        <f>'Hit Ret Pasar'!G95</f>
        <v>666198</v>
      </c>
      <c r="F96" s="38">
        <f>'Hit ReT PKB'!G95</f>
        <v>159246</v>
      </c>
      <c r="G96" s="38"/>
      <c r="H96" s="38"/>
      <c r="I96" s="38"/>
      <c r="J96" s="38"/>
      <c r="K96" s="38"/>
      <c r="L96" s="38">
        <f>'Hit Ret Pelabuhan'!G95</f>
        <v>554</v>
      </c>
      <c r="M96" s="38">
        <f>'Hit Ret OW'!G95</f>
        <v>184566</v>
      </c>
      <c r="N96" s="38">
        <f>'Hit Ret RUAS JLN'!G95</f>
        <v>6087</v>
      </c>
      <c r="O96" s="38">
        <f>'Hit Ret IMB'!G95</f>
        <v>506712</v>
      </c>
      <c r="P96" s="38">
        <f>'Hit Ret HO'!G95</f>
        <v>672842</v>
      </c>
      <c r="Q96" s="38">
        <f>'Hit Ret TrayeK'!G95</f>
        <v>6164</v>
      </c>
      <c r="R96" s="38"/>
      <c r="S96" s="38">
        <f t="shared" si="1"/>
        <v>2479238</v>
      </c>
    </row>
    <row r="97" spans="1:19" x14ac:dyDescent="0.25">
      <c r="A97" s="4">
        <v>5</v>
      </c>
      <c r="B97" s="5" t="s">
        <v>229</v>
      </c>
      <c r="C97" s="38">
        <f>'Hit Ret Sampah'!G96</f>
        <v>20547</v>
      </c>
      <c r="D97" s="38">
        <f>'Hit Ret Parkir'!G96</f>
        <v>256322</v>
      </c>
      <c r="E97" s="38">
        <f>'Hit Ret Pasar'!G96</f>
        <v>666198</v>
      </c>
      <c r="F97" s="38">
        <f>'Hit ReT PKB'!G96</f>
        <v>159246</v>
      </c>
      <c r="G97" s="38"/>
      <c r="H97" s="38"/>
      <c r="I97" s="38"/>
      <c r="J97" s="38"/>
      <c r="K97" s="38"/>
      <c r="L97" s="38">
        <f>'Hit Ret Pelabuhan'!G96</f>
        <v>554</v>
      </c>
      <c r="M97" s="38">
        <f>'Hit Ret OW'!G96</f>
        <v>184566</v>
      </c>
      <c r="N97" s="38">
        <f>'Hit Ret RUAS JLN'!G96</f>
        <v>6087</v>
      </c>
      <c r="O97" s="38">
        <f>'Hit Ret IMB'!G96</f>
        <v>506712</v>
      </c>
      <c r="P97" s="38">
        <f>'Hit Ret HO'!G96</f>
        <v>672842</v>
      </c>
      <c r="Q97" s="38">
        <f>'Hit Ret TrayeK'!G96</f>
        <v>6164</v>
      </c>
      <c r="R97" s="38"/>
      <c r="S97" s="38">
        <f t="shared" si="1"/>
        <v>2479238</v>
      </c>
    </row>
    <row r="98" spans="1:19" x14ac:dyDescent="0.25">
      <c r="A98" s="4">
        <v>6</v>
      </c>
      <c r="B98" s="5" t="s">
        <v>227</v>
      </c>
      <c r="C98" s="38">
        <f>'Hit Ret Sampah'!G97</f>
        <v>20547</v>
      </c>
      <c r="D98" s="38">
        <f>'Hit Ret Parkir'!G97</f>
        <v>256322</v>
      </c>
      <c r="E98" s="38">
        <f>'Hit Ret Pasar'!G97</f>
        <v>666198</v>
      </c>
      <c r="F98" s="38">
        <f>'Hit ReT PKB'!G97</f>
        <v>159246</v>
      </c>
      <c r="G98" s="38"/>
      <c r="H98" s="38"/>
      <c r="I98" s="38"/>
      <c r="J98" s="38"/>
      <c r="K98" s="38"/>
      <c r="L98" s="38">
        <f>'Hit Ret Pelabuhan'!G97</f>
        <v>554</v>
      </c>
      <c r="M98" s="38">
        <f>'Hit Ret OW'!G97</f>
        <v>184566</v>
      </c>
      <c r="N98" s="38">
        <f>'Hit Ret RUAS JLN'!G97</f>
        <v>6087</v>
      </c>
      <c r="O98" s="38">
        <f>'Hit Ret IMB'!G97</f>
        <v>506712</v>
      </c>
      <c r="P98" s="38">
        <f>'Hit Ret HO'!G97</f>
        <v>672842</v>
      </c>
      <c r="Q98" s="38">
        <f>'Hit Ret TrayeK'!G97</f>
        <v>6164</v>
      </c>
      <c r="R98" s="38"/>
      <c r="S98" s="38">
        <f t="shared" si="1"/>
        <v>2479238</v>
      </c>
    </row>
    <row r="99" spans="1:19" x14ac:dyDescent="0.25">
      <c r="A99" s="4">
        <v>7</v>
      </c>
      <c r="B99" s="5" t="s">
        <v>240</v>
      </c>
      <c r="C99" s="38">
        <f>'Hit Ret Sampah'!G98</f>
        <v>20547</v>
      </c>
      <c r="D99" s="38">
        <f>'Hit Ret Parkir'!G98</f>
        <v>256322</v>
      </c>
      <c r="E99" s="38">
        <f>'Hit Ret Pasar'!G98</f>
        <v>666198</v>
      </c>
      <c r="F99" s="38">
        <f>'Hit ReT PKB'!G98</f>
        <v>159246</v>
      </c>
      <c r="G99" s="38"/>
      <c r="H99" s="38"/>
      <c r="I99" s="38"/>
      <c r="J99" s="38"/>
      <c r="K99" s="38"/>
      <c r="L99" s="38">
        <f>'Hit Ret Pelabuhan'!G98</f>
        <v>554</v>
      </c>
      <c r="M99" s="38">
        <f>'Hit Ret OW'!G98</f>
        <v>184566</v>
      </c>
      <c r="N99" s="38">
        <f>'Hit Ret RUAS JLN'!G98</f>
        <v>6087</v>
      </c>
      <c r="O99" s="38">
        <f>'Hit Ret IMB'!G98</f>
        <v>506712</v>
      </c>
      <c r="P99" s="38">
        <f>'Hit Ret HO'!G98</f>
        <v>672842</v>
      </c>
      <c r="Q99" s="38">
        <f>'Hit Ret TrayeK'!G98</f>
        <v>6164</v>
      </c>
      <c r="R99" s="38"/>
      <c r="S99" s="38">
        <f t="shared" si="1"/>
        <v>2479238</v>
      </c>
    </row>
    <row r="100" spans="1:19" x14ac:dyDescent="0.25">
      <c r="A100" s="4">
        <v>8</v>
      </c>
      <c r="B100" s="5" t="s">
        <v>242</v>
      </c>
      <c r="C100" s="38">
        <f>'Hit Ret Sampah'!G99</f>
        <v>20547</v>
      </c>
      <c r="D100" s="38">
        <f>'Hit Ret Parkir'!G99</f>
        <v>256322</v>
      </c>
      <c r="E100" s="38">
        <f>'Hit Ret Pasar'!G99</f>
        <v>666198</v>
      </c>
      <c r="F100" s="38">
        <f>'Hit ReT PKB'!G99</f>
        <v>159246</v>
      </c>
      <c r="G100" s="38"/>
      <c r="H100" s="38"/>
      <c r="I100" s="38"/>
      <c r="J100" s="38"/>
      <c r="K100" s="38"/>
      <c r="L100" s="38">
        <f>'Hit Ret Pelabuhan'!G99</f>
        <v>554</v>
      </c>
      <c r="M100" s="38">
        <f>'Hit Ret OW'!G99</f>
        <v>184566</v>
      </c>
      <c r="N100" s="38">
        <f>'Hit Ret RUAS JLN'!G99</f>
        <v>6087</v>
      </c>
      <c r="O100" s="38">
        <f>'Hit Ret IMB'!G99</f>
        <v>506712</v>
      </c>
      <c r="P100" s="38">
        <f>'Hit Ret HO'!G99</f>
        <v>672842</v>
      </c>
      <c r="Q100" s="38">
        <f>'Hit Ret TrayeK'!G99</f>
        <v>6164</v>
      </c>
      <c r="R100" s="38"/>
      <c r="S100" s="38">
        <f t="shared" si="1"/>
        <v>2479238</v>
      </c>
    </row>
    <row r="101" spans="1:19" x14ac:dyDescent="0.25">
      <c r="A101" s="4">
        <v>9</v>
      </c>
      <c r="B101" s="5" t="s">
        <v>241</v>
      </c>
      <c r="C101" s="38">
        <f>'Hit Ret Sampah'!G100</f>
        <v>20547</v>
      </c>
      <c r="D101" s="38">
        <f>'Hit Ret Parkir'!G100</f>
        <v>256322</v>
      </c>
      <c r="E101" s="38">
        <f>'Hit Ret Pasar'!G100</f>
        <v>666198</v>
      </c>
      <c r="F101" s="38">
        <f>'Hit ReT PKB'!G100</f>
        <v>159246</v>
      </c>
      <c r="G101" s="38"/>
      <c r="H101" s="38"/>
      <c r="I101" s="38"/>
      <c r="J101" s="38"/>
      <c r="K101" s="38"/>
      <c r="L101" s="38">
        <f>'Hit Ret Pelabuhan'!G100</f>
        <v>554</v>
      </c>
      <c r="M101" s="38">
        <f>'Hit Ret OW'!G100</f>
        <v>184566</v>
      </c>
      <c r="N101" s="38">
        <f>'Hit Ret RUAS JLN'!G100</f>
        <v>6087</v>
      </c>
      <c r="O101" s="38">
        <f>'Hit Ret IMB'!G100</f>
        <v>506712</v>
      </c>
      <c r="P101" s="38">
        <f>'Hit Ret HO'!G100</f>
        <v>672842</v>
      </c>
      <c r="Q101" s="38">
        <f>'Hit Ret TrayeK'!G100</f>
        <v>6164</v>
      </c>
      <c r="R101" s="38"/>
      <c r="S101" s="38">
        <f t="shared" si="1"/>
        <v>2479238</v>
      </c>
    </row>
    <row r="102" spans="1:19" x14ac:dyDescent="0.25">
      <c r="A102" s="4">
        <v>10</v>
      </c>
      <c r="B102" s="5" t="s">
        <v>234</v>
      </c>
      <c r="C102" s="38">
        <f>'Hit Ret Sampah'!G101</f>
        <v>20547</v>
      </c>
      <c r="D102" s="38">
        <f>'Hit Ret Parkir'!G101</f>
        <v>256322</v>
      </c>
      <c r="E102" s="38">
        <f>'Hit Ret Pasar'!G101</f>
        <v>666198</v>
      </c>
      <c r="F102" s="38">
        <f>'Hit ReT PKB'!G101</f>
        <v>159246</v>
      </c>
      <c r="G102" s="38"/>
      <c r="H102" s="38"/>
      <c r="I102" s="38"/>
      <c r="J102" s="38"/>
      <c r="K102" s="38"/>
      <c r="L102" s="38">
        <f>'Hit Ret Pelabuhan'!G101</f>
        <v>554</v>
      </c>
      <c r="M102" s="38">
        <f>'Hit Ret OW'!G101</f>
        <v>184566</v>
      </c>
      <c r="N102" s="38">
        <f>'Hit Ret RUAS JLN'!G101</f>
        <v>6087</v>
      </c>
      <c r="O102" s="38">
        <f>'Hit Ret IMB'!G101</f>
        <v>506712</v>
      </c>
      <c r="P102" s="38">
        <f>'Hit Ret HO'!G101</f>
        <v>672842</v>
      </c>
      <c r="Q102" s="38">
        <f>'Hit Ret TrayeK'!G101</f>
        <v>6164</v>
      </c>
      <c r="R102" s="38"/>
      <c r="S102" s="38">
        <f t="shared" si="1"/>
        <v>2479238</v>
      </c>
    </row>
    <row r="103" spans="1:19" x14ac:dyDescent="0.25">
      <c r="A103" s="4">
        <v>11</v>
      </c>
      <c r="B103" s="5" t="s">
        <v>231</v>
      </c>
      <c r="C103" s="38">
        <f>'Hit Ret Sampah'!G102</f>
        <v>20547</v>
      </c>
      <c r="D103" s="38">
        <f>'Hit Ret Parkir'!G102</f>
        <v>256322</v>
      </c>
      <c r="E103" s="38">
        <f>'Hit Ret Pasar'!G102</f>
        <v>666198</v>
      </c>
      <c r="F103" s="38">
        <f>'Hit ReT PKB'!G102</f>
        <v>159246</v>
      </c>
      <c r="G103" s="38"/>
      <c r="H103" s="38"/>
      <c r="I103" s="38"/>
      <c r="J103" s="38"/>
      <c r="K103" s="38"/>
      <c r="L103" s="38">
        <f>'Hit Ret Pelabuhan'!G102</f>
        <v>554</v>
      </c>
      <c r="M103" s="38">
        <f>'Hit Ret OW'!G102</f>
        <v>184566</v>
      </c>
      <c r="N103" s="38">
        <f>'Hit Ret RUAS JLN'!G102</f>
        <v>6087</v>
      </c>
      <c r="O103" s="38">
        <f>'Hit Ret IMB'!G102</f>
        <v>506712</v>
      </c>
      <c r="P103" s="38">
        <f>'Hit Ret HO'!G102</f>
        <v>672842</v>
      </c>
      <c r="Q103" s="38">
        <f>'Hit Ret TrayeK'!G102</f>
        <v>6164</v>
      </c>
      <c r="R103" s="38"/>
      <c r="S103" s="38">
        <f t="shared" si="1"/>
        <v>2479238</v>
      </c>
    </row>
    <row r="104" spans="1:19" x14ac:dyDescent="0.25">
      <c r="A104" s="4">
        <v>12</v>
      </c>
      <c r="B104" s="5" t="s">
        <v>93</v>
      </c>
      <c r="C104" s="38">
        <f>'Hit Ret Sampah'!G103</f>
        <v>20547</v>
      </c>
      <c r="D104" s="38">
        <f>'Hit Ret Parkir'!G103</f>
        <v>256322</v>
      </c>
      <c r="E104" s="38">
        <f>'Hit Ret Pasar'!G103</f>
        <v>666198</v>
      </c>
      <c r="F104" s="38">
        <f>'Hit ReT PKB'!G103</f>
        <v>159246</v>
      </c>
      <c r="G104" s="38"/>
      <c r="H104" s="38"/>
      <c r="I104" s="38"/>
      <c r="J104" s="38"/>
      <c r="K104" s="38"/>
      <c r="L104" s="38">
        <f>'Hit Ret Pelabuhan'!G103</f>
        <v>554</v>
      </c>
      <c r="M104" s="38">
        <f>'Hit Ret OW'!G103</f>
        <v>184566</v>
      </c>
      <c r="N104" s="38">
        <f>'Hit Ret RUAS JLN'!G103</f>
        <v>6087</v>
      </c>
      <c r="O104" s="38">
        <f>'Hit Ret IMB'!G103</f>
        <v>506712</v>
      </c>
      <c r="P104" s="38">
        <f>'Hit Ret HO'!G103</f>
        <v>672842</v>
      </c>
      <c r="Q104" s="38">
        <f>'Hit Ret TrayeK'!G103</f>
        <v>6164</v>
      </c>
      <c r="R104" s="38"/>
      <c r="S104" s="38">
        <f t="shared" si="1"/>
        <v>2479238</v>
      </c>
    </row>
    <row r="105" spans="1:19" x14ac:dyDescent="0.25">
      <c r="A105" s="4">
        <v>13</v>
      </c>
      <c r="B105" s="5" t="s">
        <v>239</v>
      </c>
      <c r="C105" s="38">
        <f>'Hit Ret Sampah'!G104</f>
        <v>20547</v>
      </c>
      <c r="D105" s="38">
        <f>'Hit Ret Parkir'!G104</f>
        <v>256322</v>
      </c>
      <c r="E105" s="38">
        <f>'Hit Ret Pasar'!G104</f>
        <v>666198</v>
      </c>
      <c r="F105" s="38">
        <f>'Hit ReT PKB'!G104</f>
        <v>159246</v>
      </c>
      <c r="G105" s="38"/>
      <c r="H105" s="38"/>
      <c r="I105" s="38"/>
      <c r="J105" s="38"/>
      <c r="K105" s="38"/>
      <c r="L105" s="38">
        <f>'Hit Ret Pelabuhan'!G104</f>
        <v>554</v>
      </c>
      <c r="M105" s="38">
        <f>'Hit Ret OW'!G104</f>
        <v>184566</v>
      </c>
      <c r="N105" s="38">
        <f>'Hit Ret RUAS JLN'!G104</f>
        <v>6087</v>
      </c>
      <c r="O105" s="38">
        <f>'Hit Ret IMB'!G104</f>
        <v>506712</v>
      </c>
      <c r="P105" s="38">
        <f>'Hit Ret HO'!G104</f>
        <v>672842</v>
      </c>
      <c r="Q105" s="38">
        <f>'Hit Ret TrayeK'!G104</f>
        <v>6164</v>
      </c>
      <c r="R105" s="38"/>
      <c r="S105" s="38">
        <f t="shared" si="1"/>
        <v>2479238</v>
      </c>
    </row>
    <row r="106" spans="1:19" x14ac:dyDescent="0.25">
      <c r="A106" s="4">
        <v>14</v>
      </c>
      <c r="B106" s="5" t="s">
        <v>237</v>
      </c>
      <c r="C106" s="38">
        <f>'Hit Ret Sampah'!G105</f>
        <v>20547</v>
      </c>
      <c r="D106" s="38">
        <f>'Hit Ret Parkir'!G105</f>
        <v>256322</v>
      </c>
      <c r="E106" s="38">
        <f>'Hit Ret Pasar'!G105</f>
        <v>666198</v>
      </c>
      <c r="F106" s="38">
        <f>'Hit ReT PKB'!G105</f>
        <v>159246</v>
      </c>
      <c r="G106" s="38"/>
      <c r="H106" s="38"/>
      <c r="I106" s="38"/>
      <c r="J106" s="38"/>
      <c r="K106" s="38"/>
      <c r="L106" s="38">
        <f>'Hit Ret Pelabuhan'!G105</f>
        <v>554</v>
      </c>
      <c r="M106" s="38">
        <f>'Hit Ret OW'!G105</f>
        <v>184566</v>
      </c>
      <c r="N106" s="38">
        <f>'Hit Ret RUAS JLN'!G105</f>
        <v>6087</v>
      </c>
      <c r="O106" s="38">
        <f>'Hit Ret IMB'!G105</f>
        <v>506712</v>
      </c>
      <c r="P106" s="38">
        <f>'Hit Ret HO'!G105</f>
        <v>672842</v>
      </c>
      <c r="Q106" s="38">
        <f>'Hit Ret TrayeK'!G105</f>
        <v>6164</v>
      </c>
      <c r="R106" s="38"/>
      <c r="S106" s="38">
        <f t="shared" si="1"/>
        <v>2479238</v>
      </c>
    </row>
    <row r="107" spans="1:19" x14ac:dyDescent="0.25">
      <c r="A107" s="4">
        <v>15</v>
      </c>
      <c r="B107" s="5" t="s">
        <v>290</v>
      </c>
      <c r="C107" s="38">
        <f>'Hit Ret Sampah'!G106</f>
        <v>20547</v>
      </c>
      <c r="D107" s="38">
        <f>'Hit Ret Parkir'!G106</f>
        <v>256322</v>
      </c>
      <c r="E107" s="38">
        <f>'Hit Ret Pasar'!G106</f>
        <v>666198</v>
      </c>
      <c r="F107" s="38">
        <f>'Hit ReT PKB'!G106</f>
        <v>159246</v>
      </c>
      <c r="G107" s="38"/>
      <c r="H107" s="38"/>
      <c r="I107" s="38"/>
      <c r="J107" s="38"/>
      <c r="K107" s="38"/>
      <c r="L107" s="38">
        <f>'Hit Ret Pelabuhan'!G106</f>
        <v>554</v>
      </c>
      <c r="M107" s="38">
        <f>'Hit Ret OW'!G106</f>
        <v>184566</v>
      </c>
      <c r="N107" s="38">
        <f>'Hit Ret RUAS JLN'!G106</f>
        <v>6087</v>
      </c>
      <c r="O107" s="38">
        <f>'Hit Ret IMB'!G106</f>
        <v>506712</v>
      </c>
      <c r="P107" s="38">
        <f>'Hit Ret HO'!G106</f>
        <v>672842</v>
      </c>
      <c r="Q107" s="38">
        <f>'Hit Ret TrayeK'!G106</f>
        <v>6164</v>
      </c>
      <c r="R107" s="38"/>
      <c r="S107" s="38">
        <f t="shared" si="1"/>
        <v>2479238</v>
      </c>
    </row>
    <row r="108" spans="1:19" x14ac:dyDescent="0.25">
      <c r="A108" s="4">
        <v>16</v>
      </c>
      <c r="B108" s="5" t="s">
        <v>238</v>
      </c>
      <c r="C108" s="38">
        <f>'Hit Ret Sampah'!G107</f>
        <v>20547</v>
      </c>
      <c r="D108" s="38">
        <f>'Hit Ret Parkir'!G107</f>
        <v>256322</v>
      </c>
      <c r="E108" s="38">
        <f>'Hit Ret Pasar'!G107</f>
        <v>666198</v>
      </c>
      <c r="F108" s="38">
        <f>'Hit ReT PKB'!G107</f>
        <v>159246</v>
      </c>
      <c r="G108" s="38"/>
      <c r="H108" s="38"/>
      <c r="I108" s="38"/>
      <c r="J108" s="38"/>
      <c r="K108" s="38"/>
      <c r="L108" s="38">
        <f>'Hit Ret Pelabuhan'!G107</f>
        <v>554</v>
      </c>
      <c r="M108" s="38">
        <f>'Hit Ret OW'!G107</f>
        <v>184566</v>
      </c>
      <c r="N108" s="38">
        <f>'Hit Ret RUAS JLN'!G107</f>
        <v>6087</v>
      </c>
      <c r="O108" s="38">
        <f>'Hit Ret IMB'!G107</f>
        <v>506712</v>
      </c>
      <c r="P108" s="38">
        <f>'Hit Ret HO'!G107</f>
        <v>672842</v>
      </c>
      <c r="Q108" s="38">
        <f>'Hit Ret TrayeK'!G107</f>
        <v>6164</v>
      </c>
      <c r="R108" s="38"/>
      <c r="S108" s="38">
        <f t="shared" si="1"/>
        <v>2479238</v>
      </c>
    </row>
    <row r="109" spans="1:19" x14ac:dyDescent="0.25">
      <c r="A109" s="4">
        <v>17</v>
      </c>
      <c r="B109" s="5" t="s">
        <v>236</v>
      </c>
      <c r="C109" s="38">
        <f>'Hit Ret Sampah'!G108</f>
        <v>20547</v>
      </c>
      <c r="D109" s="38">
        <f>'Hit Ret Parkir'!G108</f>
        <v>256322</v>
      </c>
      <c r="E109" s="38">
        <f>'Hit Ret Pasar'!G108</f>
        <v>666198</v>
      </c>
      <c r="F109" s="38">
        <f>'Hit ReT PKB'!G108</f>
        <v>159246</v>
      </c>
      <c r="G109" s="38"/>
      <c r="H109" s="38"/>
      <c r="I109" s="38"/>
      <c r="J109" s="38"/>
      <c r="K109" s="38"/>
      <c r="L109" s="38">
        <f>'Hit Ret Pelabuhan'!G108</f>
        <v>554</v>
      </c>
      <c r="M109" s="38">
        <f>'Hit Ret OW'!G108</f>
        <v>184566</v>
      </c>
      <c r="N109" s="38">
        <f>'Hit Ret RUAS JLN'!G108</f>
        <v>6087</v>
      </c>
      <c r="O109" s="38">
        <f>'Hit Ret IMB'!G108</f>
        <v>506712</v>
      </c>
      <c r="P109" s="38">
        <f>'Hit Ret HO'!G108</f>
        <v>672842</v>
      </c>
      <c r="Q109" s="38">
        <f>'Hit Ret TrayeK'!G108</f>
        <v>6164</v>
      </c>
      <c r="R109" s="38"/>
      <c r="S109" s="38">
        <f t="shared" si="1"/>
        <v>2479238</v>
      </c>
    </row>
    <row r="110" spans="1:19" x14ac:dyDescent="0.25">
      <c r="A110" s="4">
        <v>18</v>
      </c>
      <c r="B110" s="5" t="s">
        <v>233</v>
      </c>
      <c r="C110" s="38">
        <f>'Hit Ret Sampah'!G109</f>
        <v>20547</v>
      </c>
      <c r="D110" s="38">
        <f>'Hit Ret Parkir'!G109</f>
        <v>256322</v>
      </c>
      <c r="E110" s="38">
        <f>'Hit Ret Pasar'!G109</f>
        <v>666198</v>
      </c>
      <c r="F110" s="38">
        <f>'Hit ReT PKB'!G109</f>
        <v>159246</v>
      </c>
      <c r="G110" s="38"/>
      <c r="H110" s="38"/>
      <c r="I110" s="38"/>
      <c r="J110" s="38"/>
      <c r="K110" s="38"/>
      <c r="L110" s="38">
        <f>'Hit Ret Pelabuhan'!G109</f>
        <v>554</v>
      </c>
      <c r="M110" s="38">
        <f>'Hit Ret OW'!G109</f>
        <v>184566</v>
      </c>
      <c r="N110" s="38">
        <f>'Hit Ret RUAS JLN'!G109</f>
        <v>6087</v>
      </c>
      <c r="O110" s="38">
        <f>'Hit Ret IMB'!G109</f>
        <v>506712</v>
      </c>
      <c r="P110" s="38">
        <f>'Hit Ret HO'!G109</f>
        <v>672842</v>
      </c>
      <c r="Q110" s="38">
        <f>'Hit Ret TrayeK'!G109</f>
        <v>6164</v>
      </c>
      <c r="R110" s="38"/>
      <c r="S110" s="38">
        <f t="shared" si="1"/>
        <v>2479238</v>
      </c>
    </row>
    <row r="111" spans="1:19" x14ac:dyDescent="0.25">
      <c r="A111" s="4">
        <v>19</v>
      </c>
      <c r="B111" s="7" t="s">
        <v>224</v>
      </c>
      <c r="C111" s="38">
        <f>'Hit Ret Sampah'!G110</f>
        <v>20547</v>
      </c>
      <c r="D111" s="38">
        <f>'Hit Ret Parkir'!G110</f>
        <v>256322</v>
      </c>
      <c r="E111" s="38">
        <f>'Hit Ret Pasar'!G110</f>
        <v>666198</v>
      </c>
      <c r="F111" s="38">
        <f>'Hit ReT PKB'!G110</f>
        <v>159246</v>
      </c>
      <c r="G111" s="38"/>
      <c r="H111" s="38"/>
      <c r="I111" s="38"/>
      <c r="J111" s="38"/>
      <c r="K111" s="38"/>
      <c r="L111" s="38">
        <f>'Hit Ret Pelabuhan'!G110</f>
        <v>554</v>
      </c>
      <c r="M111" s="38">
        <f>'Hit Ret OW'!G110</f>
        <v>184566</v>
      </c>
      <c r="N111" s="38">
        <f>'Hit Ret RUAS JLN'!G110</f>
        <v>6087</v>
      </c>
      <c r="O111" s="38">
        <f>'Hit Ret IMB'!G110</f>
        <v>506712</v>
      </c>
      <c r="P111" s="38">
        <f>'Hit Ret HO'!G110</f>
        <v>672842</v>
      </c>
      <c r="Q111" s="38">
        <f>'Hit Ret TrayeK'!G110</f>
        <v>6164</v>
      </c>
      <c r="R111" s="38"/>
      <c r="S111" s="38">
        <f t="shared" si="1"/>
        <v>2479238</v>
      </c>
    </row>
    <row r="112" spans="1:19" x14ac:dyDescent="0.25">
      <c r="A112" s="4">
        <v>20</v>
      </c>
      <c r="B112" s="7" t="s">
        <v>223</v>
      </c>
      <c r="C112" s="38">
        <f>'Hit Ret Sampah'!G111</f>
        <v>20547</v>
      </c>
      <c r="D112" s="38">
        <f>'Hit Ret Parkir'!G111</f>
        <v>256322</v>
      </c>
      <c r="E112" s="38">
        <f>'Hit Ret Pasar'!G111</f>
        <v>666198</v>
      </c>
      <c r="F112" s="38">
        <f>'Hit ReT PKB'!G111</f>
        <v>159246</v>
      </c>
      <c r="G112" s="38"/>
      <c r="H112" s="38"/>
      <c r="I112" s="38"/>
      <c r="J112" s="38"/>
      <c r="K112" s="38"/>
      <c r="L112" s="38">
        <f>'Hit Ret Pelabuhan'!G111</f>
        <v>554</v>
      </c>
      <c r="M112" s="38">
        <f>'Hit Ret OW'!G111</f>
        <v>184566</v>
      </c>
      <c r="N112" s="38">
        <f>'Hit Ret RUAS JLN'!G111</f>
        <v>6087</v>
      </c>
      <c r="O112" s="38">
        <f>'Hit Ret IMB'!G111</f>
        <v>506712</v>
      </c>
      <c r="P112" s="38">
        <f>'Hit Ret HO'!G111</f>
        <v>672842</v>
      </c>
      <c r="Q112" s="38">
        <f>'Hit Ret TrayeK'!G111</f>
        <v>6164</v>
      </c>
      <c r="R112" s="38"/>
      <c r="S112" s="38">
        <f t="shared" si="1"/>
        <v>2479238</v>
      </c>
    </row>
    <row r="113" spans="1:19" x14ac:dyDescent="0.25">
      <c r="A113" s="4">
        <v>21</v>
      </c>
      <c r="B113" s="7" t="s">
        <v>226</v>
      </c>
      <c r="C113" s="38">
        <f>'Hit Ret Sampah'!G112</f>
        <v>180547</v>
      </c>
      <c r="D113" s="38">
        <f>'Hit Ret Parkir'!G112</f>
        <v>256322</v>
      </c>
      <c r="E113" s="38">
        <f>'Hit Ret Pasar'!G112</f>
        <v>666198</v>
      </c>
      <c r="F113" s="38">
        <f>'Hit ReT PKB'!G112</f>
        <v>159246</v>
      </c>
      <c r="G113" s="38"/>
      <c r="H113" s="38"/>
      <c r="I113" s="38"/>
      <c r="J113" s="38"/>
      <c r="K113" s="38"/>
      <c r="L113" s="38">
        <f>'Hit Ret Pelabuhan'!G112</f>
        <v>554</v>
      </c>
      <c r="M113" s="38">
        <f>'Hit Ret OW'!G112</f>
        <v>184566</v>
      </c>
      <c r="N113" s="38">
        <f>'Hit Ret RUAS JLN'!G112</f>
        <v>6087</v>
      </c>
      <c r="O113" s="38">
        <f>'Hit Ret IMB'!G112</f>
        <v>506712</v>
      </c>
      <c r="P113" s="38">
        <f>'Hit Ret HO'!G112</f>
        <v>672842</v>
      </c>
      <c r="Q113" s="38">
        <f>'Hit Ret TrayeK'!G112</f>
        <v>6164</v>
      </c>
      <c r="R113" s="38"/>
      <c r="S113" s="38">
        <f t="shared" si="1"/>
        <v>2639238</v>
      </c>
    </row>
    <row r="114" spans="1:19" x14ac:dyDescent="0.25">
      <c r="A114" s="4">
        <v>22</v>
      </c>
      <c r="B114" s="7" t="s">
        <v>225</v>
      </c>
      <c r="C114" s="38">
        <f>'Hit Ret Sampah'!G113</f>
        <v>180547</v>
      </c>
      <c r="D114" s="38">
        <f>'Hit Ret Parkir'!G113</f>
        <v>256322</v>
      </c>
      <c r="E114" s="38">
        <f>'Hit Ret Pasar'!G113</f>
        <v>666198</v>
      </c>
      <c r="F114" s="38">
        <f>'Hit ReT PKB'!G113</f>
        <v>159246</v>
      </c>
      <c r="G114" s="38"/>
      <c r="H114" s="38"/>
      <c r="I114" s="38"/>
      <c r="J114" s="38"/>
      <c r="K114" s="38"/>
      <c r="L114" s="38">
        <f>'Hit Ret Pelabuhan'!G113</f>
        <v>554</v>
      </c>
      <c r="M114" s="38">
        <f>'Hit Ret OW'!G113</f>
        <v>184566</v>
      </c>
      <c r="N114" s="38">
        <f>'Hit Ret RUAS JLN'!G113</f>
        <v>6087</v>
      </c>
      <c r="O114" s="38">
        <f>'Hit Ret IMB'!G113</f>
        <v>506712</v>
      </c>
      <c r="P114" s="38">
        <f>'Hit Ret HO'!G113</f>
        <v>672842</v>
      </c>
      <c r="Q114" s="38">
        <f>'Hit Ret TrayeK'!G113</f>
        <v>6164</v>
      </c>
      <c r="R114" s="38"/>
      <c r="S114" s="38">
        <f t="shared" si="1"/>
        <v>2639238</v>
      </c>
    </row>
    <row r="115" spans="1:19" x14ac:dyDescent="0.25">
      <c r="A115" s="85" t="s">
        <v>295</v>
      </c>
      <c r="B115" s="85"/>
      <c r="C115" s="38">
        <f>'Hit Ret Sampah'!G114</f>
        <v>0</v>
      </c>
      <c r="D115" s="38">
        <f>'Hit Ret Parkir'!G114</f>
        <v>0</v>
      </c>
      <c r="E115" s="38">
        <f>'Hit Ret Pasar'!G114</f>
        <v>0</v>
      </c>
      <c r="F115" s="38">
        <f>'Hit ReT PKB'!G114</f>
        <v>0</v>
      </c>
      <c r="G115" s="38"/>
      <c r="H115" s="38"/>
      <c r="I115" s="38"/>
      <c r="J115" s="38"/>
      <c r="K115" s="38"/>
      <c r="L115" s="38">
        <f>'Hit Ret Pelabuhan'!G114</f>
        <v>0</v>
      </c>
      <c r="M115" s="38">
        <f>'Hit Ret OW'!G114</f>
        <v>0</v>
      </c>
      <c r="N115" s="38">
        <f>'Hit Ret RUAS JLN'!G114</f>
        <v>0</v>
      </c>
      <c r="O115" s="38">
        <f>'Hit Ret IMB'!G114</f>
        <v>0</v>
      </c>
      <c r="P115" s="38">
        <f>'Hit Ret HO'!G114</f>
        <v>0</v>
      </c>
      <c r="Q115" s="38">
        <f>'Hit Ret TrayeK'!G114</f>
        <v>0</v>
      </c>
      <c r="R115" s="38"/>
      <c r="S115" s="38">
        <f t="shared" si="1"/>
        <v>0</v>
      </c>
    </row>
    <row r="116" spans="1:19" x14ac:dyDescent="0.25">
      <c r="A116" s="4">
        <v>1</v>
      </c>
      <c r="B116" s="5" t="s">
        <v>274</v>
      </c>
      <c r="C116" s="38">
        <f>'Hit Ret Sampah'!G115</f>
        <v>20547</v>
      </c>
      <c r="D116" s="38">
        <f>'Hit Ret Parkir'!G115</f>
        <v>256322</v>
      </c>
      <c r="E116" s="38">
        <f>'Hit Ret Pasar'!G115</f>
        <v>666198</v>
      </c>
      <c r="F116" s="38">
        <f>'Hit ReT PKB'!G115</f>
        <v>159246</v>
      </c>
      <c r="G116" s="38"/>
      <c r="H116" s="38"/>
      <c r="I116" s="38"/>
      <c r="J116" s="38"/>
      <c r="K116" s="38"/>
      <c r="L116" s="38">
        <f>'Hit Ret Pelabuhan'!G115</f>
        <v>554</v>
      </c>
      <c r="M116" s="38">
        <f>'Hit Ret OW'!G115</f>
        <v>184566</v>
      </c>
      <c r="N116" s="38">
        <f>'Hit Ret RUAS JLN'!G115</f>
        <v>6087</v>
      </c>
      <c r="O116" s="38">
        <f>'Hit Ret IMB'!G115</f>
        <v>506712</v>
      </c>
      <c r="P116" s="38">
        <f>'Hit Ret HO'!G115</f>
        <v>672842</v>
      </c>
      <c r="Q116" s="38">
        <f>'Hit Ret TrayeK'!G115</f>
        <v>6164</v>
      </c>
      <c r="R116" s="38"/>
      <c r="S116" s="38">
        <f t="shared" si="1"/>
        <v>2479238</v>
      </c>
    </row>
    <row r="117" spans="1:19" x14ac:dyDescent="0.25">
      <c r="A117" s="4">
        <v>2</v>
      </c>
      <c r="B117" s="5" t="s">
        <v>276</v>
      </c>
      <c r="C117" s="38">
        <f>'Hit Ret Sampah'!G116</f>
        <v>20547</v>
      </c>
      <c r="D117" s="38">
        <f>'Hit Ret Parkir'!G116</f>
        <v>256322</v>
      </c>
      <c r="E117" s="38">
        <f>'Hit Ret Pasar'!G116</f>
        <v>666198</v>
      </c>
      <c r="F117" s="38">
        <f>'Hit ReT PKB'!G116</f>
        <v>159246</v>
      </c>
      <c r="G117" s="38"/>
      <c r="H117" s="38"/>
      <c r="I117" s="38"/>
      <c r="J117" s="38"/>
      <c r="K117" s="38"/>
      <c r="L117" s="38">
        <f>'Hit Ret Pelabuhan'!G116</f>
        <v>554</v>
      </c>
      <c r="M117" s="38">
        <f>'Hit Ret OW'!G116</f>
        <v>184566</v>
      </c>
      <c r="N117" s="38">
        <f>'Hit Ret RUAS JLN'!G116</f>
        <v>6087</v>
      </c>
      <c r="O117" s="38">
        <f>'Hit Ret IMB'!G116</f>
        <v>506712</v>
      </c>
      <c r="P117" s="38">
        <f>'Hit Ret HO'!G116</f>
        <v>672842</v>
      </c>
      <c r="Q117" s="38">
        <f>'Hit Ret TrayeK'!G116</f>
        <v>6164</v>
      </c>
      <c r="R117" s="38"/>
      <c r="S117" s="38">
        <f t="shared" si="1"/>
        <v>2479238</v>
      </c>
    </row>
    <row r="118" spans="1:19" x14ac:dyDescent="0.25">
      <c r="A118" s="4">
        <v>3</v>
      </c>
      <c r="B118" s="5" t="s">
        <v>275</v>
      </c>
      <c r="C118" s="38">
        <f>'Hit Ret Sampah'!G117</f>
        <v>20547</v>
      </c>
      <c r="D118" s="38">
        <f>'Hit Ret Parkir'!G117</f>
        <v>256322</v>
      </c>
      <c r="E118" s="38">
        <f>'Hit Ret Pasar'!G117</f>
        <v>666198</v>
      </c>
      <c r="F118" s="38">
        <f>'Hit ReT PKB'!G117</f>
        <v>159246</v>
      </c>
      <c r="G118" s="38"/>
      <c r="H118" s="38"/>
      <c r="I118" s="38"/>
      <c r="J118" s="38"/>
      <c r="K118" s="38"/>
      <c r="L118" s="38">
        <f>'Hit Ret Pelabuhan'!G117</f>
        <v>554</v>
      </c>
      <c r="M118" s="38">
        <f>'Hit Ret OW'!G117</f>
        <v>184566</v>
      </c>
      <c r="N118" s="38">
        <f>'Hit Ret RUAS JLN'!G117</f>
        <v>6087</v>
      </c>
      <c r="O118" s="38">
        <f>'Hit Ret IMB'!G117</f>
        <v>506712</v>
      </c>
      <c r="P118" s="38">
        <f>'Hit Ret HO'!G117</f>
        <v>672842</v>
      </c>
      <c r="Q118" s="38">
        <f>'Hit Ret TrayeK'!G117</f>
        <v>6164</v>
      </c>
      <c r="R118" s="38"/>
      <c r="S118" s="38">
        <f t="shared" si="1"/>
        <v>2479238</v>
      </c>
    </row>
    <row r="119" spans="1:19" x14ac:dyDescent="0.25">
      <c r="A119" s="4">
        <v>4</v>
      </c>
      <c r="B119" s="5" t="s">
        <v>279</v>
      </c>
      <c r="C119" s="38">
        <f>'Hit Ret Sampah'!G118</f>
        <v>20547</v>
      </c>
      <c r="D119" s="38">
        <f>'Hit Ret Parkir'!G118</f>
        <v>256322</v>
      </c>
      <c r="E119" s="38">
        <f>'Hit Ret Pasar'!G118</f>
        <v>666198</v>
      </c>
      <c r="F119" s="38">
        <f>'Hit ReT PKB'!G118</f>
        <v>159246</v>
      </c>
      <c r="G119" s="38"/>
      <c r="H119" s="38"/>
      <c r="I119" s="38"/>
      <c r="J119" s="38"/>
      <c r="K119" s="38"/>
      <c r="L119" s="38">
        <f>'Hit Ret Pelabuhan'!G118</f>
        <v>554</v>
      </c>
      <c r="M119" s="38">
        <f>'Hit Ret OW'!G118</f>
        <v>184566</v>
      </c>
      <c r="N119" s="38">
        <f>'Hit Ret RUAS JLN'!G118</f>
        <v>6087</v>
      </c>
      <c r="O119" s="38">
        <f>'Hit Ret IMB'!G118</f>
        <v>506712</v>
      </c>
      <c r="P119" s="38">
        <f>'Hit Ret HO'!G118</f>
        <v>672842</v>
      </c>
      <c r="Q119" s="38">
        <f>'Hit Ret TrayeK'!G118</f>
        <v>6164</v>
      </c>
      <c r="R119" s="38"/>
      <c r="S119" s="38">
        <f t="shared" si="1"/>
        <v>2479238</v>
      </c>
    </row>
    <row r="120" spans="1:19" x14ac:dyDescent="0.25">
      <c r="A120" s="4">
        <v>5</v>
      </c>
      <c r="B120" s="5" t="s">
        <v>280</v>
      </c>
      <c r="C120" s="38">
        <f>'Hit Ret Sampah'!G119</f>
        <v>20547</v>
      </c>
      <c r="D120" s="38">
        <f>'Hit Ret Parkir'!G119</f>
        <v>256322</v>
      </c>
      <c r="E120" s="38">
        <f>'Hit Ret Pasar'!G119</f>
        <v>666198</v>
      </c>
      <c r="F120" s="38">
        <f>'Hit ReT PKB'!G119</f>
        <v>159246</v>
      </c>
      <c r="G120" s="38"/>
      <c r="H120" s="38"/>
      <c r="I120" s="38"/>
      <c r="J120" s="38"/>
      <c r="K120" s="38"/>
      <c r="L120" s="38">
        <f>'Hit Ret Pelabuhan'!G119</f>
        <v>554</v>
      </c>
      <c r="M120" s="38">
        <f>'Hit Ret OW'!G119</f>
        <v>184566</v>
      </c>
      <c r="N120" s="38">
        <f>'Hit Ret RUAS JLN'!G119</f>
        <v>6087</v>
      </c>
      <c r="O120" s="38">
        <f>'Hit Ret IMB'!G119</f>
        <v>506712</v>
      </c>
      <c r="P120" s="38">
        <f>'Hit Ret HO'!G119</f>
        <v>672842</v>
      </c>
      <c r="Q120" s="38">
        <f>'Hit Ret TrayeK'!G119</f>
        <v>6164</v>
      </c>
      <c r="R120" s="38"/>
      <c r="S120" s="38">
        <f t="shared" si="1"/>
        <v>2479238</v>
      </c>
    </row>
    <row r="121" spans="1:19" x14ac:dyDescent="0.25">
      <c r="A121" s="4">
        <v>6</v>
      </c>
      <c r="B121" s="5" t="s">
        <v>277</v>
      </c>
      <c r="C121" s="38">
        <f>'Hit Ret Sampah'!G120</f>
        <v>20547</v>
      </c>
      <c r="D121" s="38">
        <f>'Hit Ret Parkir'!G120</f>
        <v>256322</v>
      </c>
      <c r="E121" s="38">
        <f>'Hit Ret Pasar'!G120</f>
        <v>666198</v>
      </c>
      <c r="F121" s="38">
        <f>'Hit ReT PKB'!G120</f>
        <v>159246</v>
      </c>
      <c r="G121" s="38"/>
      <c r="H121" s="38"/>
      <c r="I121" s="38"/>
      <c r="J121" s="38"/>
      <c r="K121" s="38"/>
      <c r="L121" s="38">
        <f>'Hit Ret Pelabuhan'!G120</f>
        <v>554</v>
      </c>
      <c r="M121" s="38">
        <f>'Hit Ret OW'!G120</f>
        <v>184566</v>
      </c>
      <c r="N121" s="38">
        <f>'Hit Ret RUAS JLN'!G120</f>
        <v>6087</v>
      </c>
      <c r="O121" s="38">
        <f>'Hit Ret IMB'!G120</f>
        <v>506712</v>
      </c>
      <c r="P121" s="38">
        <f>'Hit Ret HO'!G120</f>
        <v>672842</v>
      </c>
      <c r="Q121" s="38">
        <f>'Hit Ret TrayeK'!G120</f>
        <v>6164</v>
      </c>
      <c r="R121" s="38"/>
      <c r="S121" s="38">
        <f t="shared" si="1"/>
        <v>2479238</v>
      </c>
    </row>
    <row r="122" spans="1:19" x14ac:dyDescent="0.25">
      <c r="A122" s="4">
        <v>7</v>
      </c>
      <c r="B122" s="5" t="s">
        <v>278</v>
      </c>
      <c r="C122" s="38">
        <f>'Hit Ret Sampah'!G121</f>
        <v>20547</v>
      </c>
      <c r="D122" s="38">
        <f>'Hit Ret Parkir'!G121</f>
        <v>256322</v>
      </c>
      <c r="E122" s="38">
        <f>'Hit Ret Pasar'!G121</f>
        <v>666198</v>
      </c>
      <c r="F122" s="38">
        <f>'Hit ReT PKB'!G121</f>
        <v>159246</v>
      </c>
      <c r="G122" s="38"/>
      <c r="H122" s="38"/>
      <c r="I122" s="38"/>
      <c r="J122" s="38"/>
      <c r="K122" s="38"/>
      <c r="L122" s="38">
        <f>'Hit Ret Pelabuhan'!G121</f>
        <v>554</v>
      </c>
      <c r="M122" s="38">
        <f>'Hit Ret OW'!G121</f>
        <v>184566</v>
      </c>
      <c r="N122" s="38">
        <f>'Hit Ret RUAS JLN'!G121</f>
        <v>6087</v>
      </c>
      <c r="O122" s="38">
        <f>'Hit Ret IMB'!G121</f>
        <v>506712</v>
      </c>
      <c r="P122" s="38">
        <f>'Hit Ret HO'!G121</f>
        <v>672842</v>
      </c>
      <c r="Q122" s="38">
        <f>'Hit Ret TrayeK'!G121</f>
        <v>6164</v>
      </c>
      <c r="R122" s="38"/>
      <c r="S122" s="38">
        <f t="shared" si="1"/>
        <v>2479238</v>
      </c>
    </row>
    <row r="123" spans="1:19" x14ac:dyDescent="0.25">
      <c r="A123" s="4">
        <v>8</v>
      </c>
      <c r="B123" s="5" t="s">
        <v>16</v>
      </c>
      <c r="C123" s="38">
        <f>'Hit Ret Sampah'!G122</f>
        <v>20547</v>
      </c>
      <c r="D123" s="38">
        <f>'Hit Ret Parkir'!G122</f>
        <v>256322</v>
      </c>
      <c r="E123" s="38">
        <f>'Hit Ret Pasar'!G122</f>
        <v>666198</v>
      </c>
      <c r="F123" s="38">
        <f>'Hit ReT PKB'!G122</f>
        <v>159246</v>
      </c>
      <c r="G123" s="38"/>
      <c r="H123" s="38"/>
      <c r="I123" s="38"/>
      <c r="J123" s="38"/>
      <c r="K123" s="38"/>
      <c r="L123" s="38">
        <f>'Hit Ret Pelabuhan'!G122</f>
        <v>554</v>
      </c>
      <c r="M123" s="38">
        <f>'Hit Ret OW'!G122</f>
        <v>184566</v>
      </c>
      <c r="N123" s="38">
        <f>'Hit Ret RUAS JLN'!G122</f>
        <v>6087</v>
      </c>
      <c r="O123" s="38">
        <f>'Hit Ret IMB'!G122</f>
        <v>506712</v>
      </c>
      <c r="P123" s="38">
        <f>'Hit Ret HO'!G122</f>
        <v>672842</v>
      </c>
      <c r="Q123" s="38">
        <f>'Hit Ret TrayeK'!G122</f>
        <v>6164</v>
      </c>
      <c r="R123" s="38"/>
      <c r="S123" s="38">
        <f t="shared" si="1"/>
        <v>2479238</v>
      </c>
    </row>
    <row r="124" spans="1:19" x14ac:dyDescent="0.25">
      <c r="A124" s="4">
        <v>9</v>
      </c>
      <c r="B124" s="5" t="s">
        <v>258</v>
      </c>
      <c r="C124" s="38">
        <f>'Hit Ret Sampah'!G123</f>
        <v>20547</v>
      </c>
      <c r="D124" s="38">
        <f>'Hit Ret Parkir'!G123</f>
        <v>256322</v>
      </c>
      <c r="E124" s="38">
        <f>'Hit Ret Pasar'!G123</f>
        <v>666198</v>
      </c>
      <c r="F124" s="38">
        <f>'Hit ReT PKB'!G123</f>
        <v>159246</v>
      </c>
      <c r="G124" s="38"/>
      <c r="H124" s="38"/>
      <c r="I124" s="38"/>
      <c r="J124" s="38"/>
      <c r="K124" s="38"/>
      <c r="L124" s="38">
        <f>'Hit Ret Pelabuhan'!G123</f>
        <v>554</v>
      </c>
      <c r="M124" s="38">
        <f>'Hit Ret OW'!G123</f>
        <v>184566</v>
      </c>
      <c r="N124" s="38">
        <f>'Hit Ret RUAS JLN'!G123</f>
        <v>6087</v>
      </c>
      <c r="O124" s="38">
        <f>'Hit Ret IMB'!G123</f>
        <v>506712</v>
      </c>
      <c r="P124" s="38">
        <f>'Hit Ret HO'!G123</f>
        <v>672842</v>
      </c>
      <c r="Q124" s="38">
        <f>'Hit Ret TrayeK'!G123</f>
        <v>6164</v>
      </c>
      <c r="R124" s="38"/>
      <c r="S124" s="38">
        <f t="shared" si="1"/>
        <v>2479238</v>
      </c>
    </row>
    <row r="125" spans="1:19" x14ac:dyDescent="0.25">
      <c r="A125" s="4">
        <v>10</v>
      </c>
      <c r="B125" s="7" t="s">
        <v>273</v>
      </c>
      <c r="C125" s="38">
        <f>'Hit Ret Sampah'!G124</f>
        <v>300547</v>
      </c>
      <c r="D125" s="38">
        <f>'Hit Ret Parkir'!G124</f>
        <v>256322</v>
      </c>
      <c r="E125" s="38">
        <f>'Hit Ret Pasar'!G124</f>
        <v>9348718</v>
      </c>
      <c r="F125" s="38">
        <f>'Hit ReT PKB'!G124</f>
        <v>159246</v>
      </c>
      <c r="G125" s="38"/>
      <c r="H125" s="38"/>
      <c r="I125" s="38"/>
      <c r="J125" s="38"/>
      <c r="K125" s="38"/>
      <c r="L125" s="38">
        <f>'Hit Ret Pelabuhan'!G124</f>
        <v>554</v>
      </c>
      <c r="M125" s="38">
        <f>'Hit Ret OW'!G124</f>
        <v>184566</v>
      </c>
      <c r="N125" s="38">
        <f>'Hit Ret RUAS JLN'!G124</f>
        <v>6087</v>
      </c>
      <c r="O125" s="38">
        <f>'Hit Ret IMB'!G124</f>
        <v>506712</v>
      </c>
      <c r="P125" s="38">
        <f>'Hit Ret HO'!G124</f>
        <v>672842</v>
      </c>
      <c r="Q125" s="38">
        <f>'Hit Ret TrayeK'!G124</f>
        <v>6164</v>
      </c>
      <c r="R125" s="38"/>
      <c r="S125" s="38">
        <f t="shared" si="1"/>
        <v>11441758</v>
      </c>
    </row>
    <row r="126" spans="1:19" x14ac:dyDescent="0.25">
      <c r="A126" s="4">
        <v>11</v>
      </c>
      <c r="B126" s="7" t="s">
        <v>271</v>
      </c>
      <c r="C126" s="38">
        <f>'Hit Ret Sampah'!G125</f>
        <v>20547</v>
      </c>
      <c r="D126" s="38">
        <f>'Hit Ret Parkir'!G125</f>
        <v>256322</v>
      </c>
      <c r="E126" s="38">
        <f>'Hit Ret Pasar'!G125</f>
        <v>666198</v>
      </c>
      <c r="F126" s="38">
        <f>'Hit ReT PKB'!G125</f>
        <v>159246</v>
      </c>
      <c r="G126" s="38"/>
      <c r="H126" s="38"/>
      <c r="I126" s="38"/>
      <c r="J126" s="38"/>
      <c r="K126" s="38"/>
      <c r="L126" s="38">
        <f>'Hit Ret Pelabuhan'!G125</f>
        <v>554</v>
      </c>
      <c r="M126" s="38">
        <f>'Hit Ret OW'!G125</f>
        <v>184566</v>
      </c>
      <c r="N126" s="38">
        <f>'Hit Ret RUAS JLN'!G125</f>
        <v>6087</v>
      </c>
      <c r="O126" s="38">
        <f>'Hit Ret IMB'!G125</f>
        <v>506712</v>
      </c>
      <c r="P126" s="38">
        <f>'Hit Ret HO'!G125</f>
        <v>672842</v>
      </c>
      <c r="Q126" s="38">
        <f>'Hit Ret TrayeK'!G125</f>
        <v>6164</v>
      </c>
      <c r="R126" s="38"/>
      <c r="S126" s="38">
        <f t="shared" si="1"/>
        <v>2479238</v>
      </c>
    </row>
    <row r="127" spans="1:19" x14ac:dyDescent="0.25">
      <c r="A127" s="4">
        <v>12</v>
      </c>
      <c r="B127" s="7" t="s">
        <v>272</v>
      </c>
      <c r="C127" s="38">
        <f>'Hit Ret Sampah'!G126</f>
        <v>20547</v>
      </c>
      <c r="D127" s="38">
        <f>'Hit Ret Parkir'!G126</f>
        <v>256322</v>
      </c>
      <c r="E127" s="38">
        <f>'Hit Ret Pasar'!G126</f>
        <v>666198</v>
      </c>
      <c r="F127" s="38">
        <f>'Hit ReT PKB'!G126</f>
        <v>159246</v>
      </c>
      <c r="G127" s="38"/>
      <c r="H127" s="38"/>
      <c r="I127" s="38"/>
      <c r="J127" s="38"/>
      <c r="K127" s="38"/>
      <c r="L127" s="38">
        <f>'Hit Ret Pelabuhan'!G126</f>
        <v>554</v>
      </c>
      <c r="M127" s="38">
        <f>'Hit Ret OW'!G126</f>
        <v>184566</v>
      </c>
      <c r="N127" s="38">
        <f>'Hit Ret RUAS JLN'!G126</f>
        <v>6087</v>
      </c>
      <c r="O127" s="38">
        <f>'Hit Ret IMB'!G126</f>
        <v>506712</v>
      </c>
      <c r="P127" s="38">
        <f>'Hit Ret HO'!G126</f>
        <v>672842</v>
      </c>
      <c r="Q127" s="38">
        <f>'Hit Ret TrayeK'!G126</f>
        <v>6164</v>
      </c>
      <c r="R127" s="38"/>
      <c r="S127" s="38">
        <f t="shared" si="1"/>
        <v>2479238</v>
      </c>
    </row>
    <row r="128" spans="1:19" x14ac:dyDescent="0.25">
      <c r="A128" s="4">
        <v>13</v>
      </c>
      <c r="B128" s="7" t="s">
        <v>239</v>
      </c>
      <c r="C128" s="38">
        <f>'Hit Ret Sampah'!G127</f>
        <v>20547</v>
      </c>
      <c r="D128" s="38">
        <f>'Hit Ret Parkir'!G127</f>
        <v>256322</v>
      </c>
      <c r="E128" s="38">
        <f>'Hit Ret Pasar'!G127</f>
        <v>666198</v>
      </c>
      <c r="F128" s="38">
        <f>'Hit ReT PKB'!G127</f>
        <v>159246</v>
      </c>
      <c r="G128" s="38"/>
      <c r="H128" s="38"/>
      <c r="I128" s="38"/>
      <c r="J128" s="38"/>
      <c r="K128" s="38"/>
      <c r="L128" s="38">
        <f>'Hit Ret Pelabuhan'!G127</f>
        <v>554</v>
      </c>
      <c r="M128" s="38">
        <f>'Hit Ret OW'!G127</f>
        <v>184566</v>
      </c>
      <c r="N128" s="38">
        <f>'Hit Ret RUAS JLN'!G127</f>
        <v>6087</v>
      </c>
      <c r="O128" s="38">
        <f>'Hit Ret IMB'!G127</f>
        <v>506712</v>
      </c>
      <c r="P128" s="38">
        <f>'Hit Ret HO'!G127</f>
        <v>672842</v>
      </c>
      <c r="Q128" s="38">
        <f>'Hit Ret TrayeK'!G127</f>
        <v>6164</v>
      </c>
      <c r="R128" s="38"/>
      <c r="S128" s="38">
        <f t="shared" si="1"/>
        <v>2479238</v>
      </c>
    </row>
    <row r="129" spans="1:19" x14ac:dyDescent="0.25">
      <c r="A129" s="85" t="s">
        <v>315</v>
      </c>
      <c r="B129" s="85"/>
      <c r="C129" s="38">
        <f>'Hit Ret Sampah'!G128</f>
        <v>0</v>
      </c>
      <c r="D129" s="38">
        <f>'Hit Ret Parkir'!G128</f>
        <v>0</v>
      </c>
      <c r="E129" s="38">
        <f>'Hit Ret Pasar'!G128</f>
        <v>0</v>
      </c>
      <c r="F129" s="38">
        <f>'Hit ReT PKB'!G128</f>
        <v>0</v>
      </c>
      <c r="G129" s="38"/>
      <c r="H129" s="38"/>
      <c r="I129" s="38"/>
      <c r="J129" s="38"/>
      <c r="K129" s="38"/>
      <c r="L129" s="38">
        <f>'Hit Ret Pelabuhan'!G128</f>
        <v>0</v>
      </c>
      <c r="M129" s="38">
        <f>'Hit Ret OW'!G128</f>
        <v>0</v>
      </c>
      <c r="N129" s="38">
        <f>'Hit Ret RUAS JLN'!G128</f>
        <v>0</v>
      </c>
      <c r="O129" s="38">
        <f>'Hit Ret IMB'!G128</f>
        <v>0</v>
      </c>
      <c r="P129" s="38">
        <f>'Hit Ret HO'!G128</f>
        <v>0</v>
      </c>
      <c r="Q129" s="38">
        <f>'Hit Ret TrayeK'!G128</f>
        <v>0</v>
      </c>
      <c r="R129" s="38"/>
      <c r="S129" s="38">
        <f t="shared" si="1"/>
        <v>0</v>
      </c>
    </row>
    <row r="130" spans="1:19" x14ac:dyDescent="0.25">
      <c r="A130" s="4">
        <v>1</v>
      </c>
      <c r="B130" s="5" t="s">
        <v>11</v>
      </c>
      <c r="C130" s="38">
        <f>'Hit Ret Sampah'!G129</f>
        <v>20547</v>
      </c>
      <c r="D130" s="38">
        <f>'Hit Ret Parkir'!G129</f>
        <v>256322</v>
      </c>
      <c r="E130" s="38">
        <f>'Hit Ret Pasar'!G129</f>
        <v>666198</v>
      </c>
      <c r="F130" s="38">
        <f>'Hit ReT PKB'!G129</f>
        <v>159246</v>
      </c>
      <c r="G130" s="38"/>
      <c r="H130" s="38"/>
      <c r="I130" s="38"/>
      <c r="J130" s="38"/>
      <c r="K130" s="38"/>
      <c r="L130" s="38">
        <f>'Hit Ret Pelabuhan'!G129</f>
        <v>554</v>
      </c>
      <c r="M130" s="38">
        <f>'Hit Ret OW'!G129</f>
        <v>184566</v>
      </c>
      <c r="N130" s="38">
        <f>'Hit Ret RUAS JLN'!G129</f>
        <v>6087</v>
      </c>
      <c r="O130" s="38">
        <f>'Hit Ret IMB'!G129</f>
        <v>506712</v>
      </c>
      <c r="P130" s="38">
        <f>'Hit Ret HO'!G129</f>
        <v>672842</v>
      </c>
      <c r="Q130" s="38">
        <f>'Hit Ret TrayeK'!G129</f>
        <v>6164</v>
      </c>
      <c r="R130" s="38"/>
      <c r="S130" s="38">
        <f t="shared" si="1"/>
        <v>2479238</v>
      </c>
    </row>
    <row r="131" spans="1:19" x14ac:dyDescent="0.25">
      <c r="A131" s="4">
        <v>2</v>
      </c>
      <c r="B131" s="5" t="s">
        <v>6</v>
      </c>
      <c r="C131" s="38">
        <f>'Hit Ret Sampah'!G130</f>
        <v>20547</v>
      </c>
      <c r="D131" s="38">
        <f>'Hit Ret Parkir'!G130</f>
        <v>256322</v>
      </c>
      <c r="E131" s="38">
        <f>'Hit Ret Pasar'!G130</f>
        <v>666198</v>
      </c>
      <c r="F131" s="38">
        <f>'Hit ReT PKB'!G130</f>
        <v>159246</v>
      </c>
      <c r="G131" s="38"/>
      <c r="H131" s="38"/>
      <c r="I131" s="38"/>
      <c r="J131" s="38"/>
      <c r="K131" s="38"/>
      <c r="L131" s="38">
        <f>'Hit Ret Pelabuhan'!G130</f>
        <v>554</v>
      </c>
      <c r="M131" s="38">
        <f>'Hit Ret OW'!G130</f>
        <v>184566</v>
      </c>
      <c r="N131" s="38">
        <f>'Hit Ret RUAS JLN'!G130</f>
        <v>6087</v>
      </c>
      <c r="O131" s="38">
        <f>'Hit Ret IMB'!G130</f>
        <v>506712</v>
      </c>
      <c r="P131" s="38">
        <f>'Hit Ret HO'!G130</f>
        <v>672842</v>
      </c>
      <c r="Q131" s="38">
        <f>'Hit Ret TrayeK'!G130</f>
        <v>6164</v>
      </c>
      <c r="R131" s="38"/>
      <c r="S131" s="38">
        <f t="shared" si="1"/>
        <v>2479238</v>
      </c>
    </row>
    <row r="132" spans="1:19" x14ac:dyDescent="0.25">
      <c r="A132" s="4">
        <v>3</v>
      </c>
      <c r="B132" s="5" t="s">
        <v>13</v>
      </c>
      <c r="C132" s="38">
        <f>'Hit Ret Sampah'!G131</f>
        <v>20547</v>
      </c>
      <c r="D132" s="38">
        <f>'Hit Ret Parkir'!G131</f>
        <v>256322</v>
      </c>
      <c r="E132" s="38">
        <f>'Hit Ret Pasar'!G131</f>
        <v>666198</v>
      </c>
      <c r="F132" s="38">
        <f>'Hit ReT PKB'!G131</f>
        <v>159246</v>
      </c>
      <c r="G132" s="38"/>
      <c r="H132" s="38"/>
      <c r="I132" s="38"/>
      <c r="J132" s="38"/>
      <c r="K132" s="38"/>
      <c r="L132" s="38">
        <f>'Hit Ret Pelabuhan'!G131</f>
        <v>554</v>
      </c>
      <c r="M132" s="38">
        <f>'Hit Ret OW'!G131</f>
        <v>184566</v>
      </c>
      <c r="N132" s="38">
        <f>'Hit Ret RUAS JLN'!G131</f>
        <v>6087</v>
      </c>
      <c r="O132" s="38">
        <f>'Hit Ret IMB'!G131</f>
        <v>506712</v>
      </c>
      <c r="P132" s="38">
        <f>'Hit Ret HO'!G131</f>
        <v>672842</v>
      </c>
      <c r="Q132" s="38">
        <f>'Hit Ret TrayeK'!G131</f>
        <v>6164</v>
      </c>
      <c r="R132" s="38"/>
      <c r="S132" s="38">
        <f t="shared" si="1"/>
        <v>2479238</v>
      </c>
    </row>
    <row r="133" spans="1:19" x14ac:dyDescent="0.25">
      <c r="A133" s="4">
        <v>4</v>
      </c>
      <c r="B133" s="5" t="s">
        <v>8</v>
      </c>
      <c r="C133" s="38">
        <f>'Hit Ret Sampah'!G132</f>
        <v>20547</v>
      </c>
      <c r="D133" s="38">
        <f>'Hit Ret Parkir'!G132</f>
        <v>256322</v>
      </c>
      <c r="E133" s="38">
        <f>'Hit Ret Pasar'!G132</f>
        <v>666198</v>
      </c>
      <c r="F133" s="38">
        <f>'Hit ReT PKB'!G132</f>
        <v>159246</v>
      </c>
      <c r="G133" s="38"/>
      <c r="H133" s="38"/>
      <c r="I133" s="38"/>
      <c r="J133" s="38"/>
      <c r="K133" s="38"/>
      <c r="L133" s="38">
        <f>'Hit Ret Pelabuhan'!G132</f>
        <v>554</v>
      </c>
      <c r="M133" s="38">
        <f>'Hit Ret OW'!G132</f>
        <v>184566</v>
      </c>
      <c r="N133" s="38">
        <f>'Hit Ret RUAS JLN'!G132</f>
        <v>6087</v>
      </c>
      <c r="O133" s="38">
        <f>'Hit Ret IMB'!G132</f>
        <v>506712</v>
      </c>
      <c r="P133" s="38">
        <f>'Hit Ret HO'!G132</f>
        <v>672842</v>
      </c>
      <c r="Q133" s="38">
        <f>'Hit Ret TrayeK'!G132</f>
        <v>6164</v>
      </c>
      <c r="R133" s="38"/>
      <c r="S133" s="38">
        <f t="shared" si="1"/>
        <v>2479238</v>
      </c>
    </row>
    <row r="134" spans="1:19" x14ac:dyDescent="0.25">
      <c r="A134" s="4">
        <v>5</v>
      </c>
      <c r="B134" s="5" t="s">
        <v>12</v>
      </c>
      <c r="C134" s="38">
        <f>'Hit Ret Sampah'!G133</f>
        <v>20547</v>
      </c>
      <c r="D134" s="38">
        <f>'Hit Ret Parkir'!G133</f>
        <v>256322</v>
      </c>
      <c r="E134" s="38">
        <f>'Hit Ret Pasar'!G133</f>
        <v>666198</v>
      </c>
      <c r="F134" s="38">
        <f>'Hit ReT PKB'!G133</f>
        <v>159246</v>
      </c>
      <c r="G134" s="38"/>
      <c r="H134" s="38"/>
      <c r="I134" s="38"/>
      <c r="J134" s="38"/>
      <c r="K134" s="38"/>
      <c r="L134" s="38">
        <f>'Hit Ret Pelabuhan'!G133</f>
        <v>554</v>
      </c>
      <c r="M134" s="38">
        <f>'Hit Ret OW'!G133</f>
        <v>184566</v>
      </c>
      <c r="N134" s="38">
        <f>'Hit Ret RUAS JLN'!G133</f>
        <v>6087</v>
      </c>
      <c r="O134" s="38">
        <f>'Hit Ret IMB'!G133</f>
        <v>506712</v>
      </c>
      <c r="P134" s="38">
        <f>'Hit Ret HO'!G133</f>
        <v>672842</v>
      </c>
      <c r="Q134" s="38">
        <f>'Hit Ret TrayeK'!G133</f>
        <v>6164</v>
      </c>
      <c r="R134" s="38"/>
      <c r="S134" s="38">
        <f t="shared" si="1"/>
        <v>2479238</v>
      </c>
    </row>
    <row r="135" spans="1:19" x14ac:dyDescent="0.25">
      <c r="A135" s="4">
        <v>6</v>
      </c>
      <c r="B135" s="5" t="s">
        <v>14</v>
      </c>
      <c r="C135" s="38">
        <f>'Hit Ret Sampah'!G134</f>
        <v>20547</v>
      </c>
      <c r="D135" s="38">
        <f>'Hit Ret Parkir'!G134</f>
        <v>256322</v>
      </c>
      <c r="E135" s="38">
        <f>'Hit Ret Pasar'!G134</f>
        <v>666198</v>
      </c>
      <c r="F135" s="38">
        <f>'Hit ReT PKB'!G134</f>
        <v>159246</v>
      </c>
      <c r="G135" s="38"/>
      <c r="H135" s="38"/>
      <c r="I135" s="38"/>
      <c r="J135" s="38"/>
      <c r="K135" s="38"/>
      <c r="L135" s="38">
        <f>'Hit Ret Pelabuhan'!G134</f>
        <v>554</v>
      </c>
      <c r="M135" s="38">
        <f>'Hit Ret OW'!G134</f>
        <v>184566</v>
      </c>
      <c r="N135" s="38">
        <f>'Hit Ret RUAS JLN'!G134</f>
        <v>6087</v>
      </c>
      <c r="O135" s="38">
        <f>'Hit Ret IMB'!G134</f>
        <v>506712</v>
      </c>
      <c r="P135" s="38">
        <f>'Hit Ret HO'!G134</f>
        <v>672842</v>
      </c>
      <c r="Q135" s="38">
        <f>'Hit Ret TrayeK'!G134</f>
        <v>6164</v>
      </c>
      <c r="R135" s="38"/>
      <c r="S135" s="38">
        <f t="shared" si="1"/>
        <v>2479238</v>
      </c>
    </row>
    <row r="136" spans="1:19" x14ac:dyDescent="0.25">
      <c r="A136" s="4">
        <v>7</v>
      </c>
      <c r="B136" s="5" t="s">
        <v>16</v>
      </c>
      <c r="C136" s="38">
        <f>'Hit Ret Sampah'!G135</f>
        <v>20547</v>
      </c>
      <c r="D136" s="38">
        <f>'Hit Ret Parkir'!G135</f>
        <v>256322</v>
      </c>
      <c r="E136" s="38">
        <f>'Hit Ret Pasar'!G135</f>
        <v>666198</v>
      </c>
      <c r="F136" s="38">
        <f>'Hit ReT PKB'!G135</f>
        <v>159246</v>
      </c>
      <c r="G136" s="38"/>
      <c r="H136" s="38"/>
      <c r="I136" s="38"/>
      <c r="J136" s="38"/>
      <c r="K136" s="38"/>
      <c r="L136" s="38">
        <f>'Hit Ret Pelabuhan'!G135</f>
        <v>554</v>
      </c>
      <c r="M136" s="38">
        <f>'Hit Ret OW'!G135</f>
        <v>184566</v>
      </c>
      <c r="N136" s="38">
        <f>'Hit Ret RUAS JLN'!G135</f>
        <v>6087</v>
      </c>
      <c r="O136" s="38">
        <f>'Hit Ret IMB'!G135</f>
        <v>506712</v>
      </c>
      <c r="P136" s="38">
        <f>'Hit Ret HO'!G135</f>
        <v>672842</v>
      </c>
      <c r="Q136" s="38">
        <f>'Hit Ret TrayeK'!G135</f>
        <v>6164</v>
      </c>
      <c r="R136" s="38"/>
      <c r="S136" s="38">
        <f t="shared" si="1"/>
        <v>2479238</v>
      </c>
    </row>
    <row r="137" spans="1:19" x14ac:dyDescent="0.25">
      <c r="A137" s="4">
        <v>8</v>
      </c>
      <c r="B137" s="5" t="s">
        <v>21</v>
      </c>
      <c r="C137" s="38">
        <f>'Hit Ret Sampah'!G136</f>
        <v>20547</v>
      </c>
      <c r="D137" s="38">
        <f>'Hit Ret Parkir'!G136</f>
        <v>256322</v>
      </c>
      <c r="E137" s="38">
        <f>'Hit Ret Pasar'!G136</f>
        <v>666198</v>
      </c>
      <c r="F137" s="38">
        <f>'Hit ReT PKB'!G136</f>
        <v>159246</v>
      </c>
      <c r="G137" s="38"/>
      <c r="H137" s="38"/>
      <c r="I137" s="38"/>
      <c r="J137" s="38"/>
      <c r="K137" s="38"/>
      <c r="L137" s="38">
        <f>'Hit Ret Pelabuhan'!G136</f>
        <v>554</v>
      </c>
      <c r="M137" s="38">
        <f>'Hit Ret OW'!G136</f>
        <v>184566</v>
      </c>
      <c r="N137" s="38">
        <f>'Hit Ret RUAS JLN'!G136</f>
        <v>6087</v>
      </c>
      <c r="O137" s="38">
        <f>'Hit Ret IMB'!G136</f>
        <v>506712</v>
      </c>
      <c r="P137" s="38">
        <f>'Hit Ret HO'!G136</f>
        <v>672842</v>
      </c>
      <c r="Q137" s="38">
        <f>'Hit Ret TrayeK'!G136</f>
        <v>6164</v>
      </c>
      <c r="R137" s="38"/>
      <c r="S137" s="38">
        <f t="shared" si="1"/>
        <v>2479238</v>
      </c>
    </row>
    <row r="138" spans="1:19" x14ac:dyDescent="0.25">
      <c r="A138" s="4">
        <v>9</v>
      </c>
      <c r="B138" s="5" t="s">
        <v>4</v>
      </c>
      <c r="C138" s="38">
        <f>'Hit Ret Sampah'!G137</f>
        <v>20547</v>
      </c>
      <c r="D138" s="38">
        <f>'Hit Ret Parkir'!G137</f>
        <v>256322</v>
      </c>
      <c r="E138" s="38">
        <f>'Hit Ret Pasar'!G137</f>
        <v>666198</v>
      </c>
      <c r="F138" s="38">
        <f>'Hit ReT PKB'!G137</f>
        <v>159246</v>
      </c>
      <c r="G138" s="38"/>
      <c r="H138" s="38"/>
      <c r="I138" s="38"/>
      <c r="J138" s="38"/>
      <c r="K138" s="38"/>
      <c r="L138" s="38">
        <f>'Hit Ret Pelabuhan'!G137</f>
        <v>554</v>
      </c>
      <c r="M138" s="38">
        <f>'Hit Ret OW'!G137</f>
        <v>184566</v>
      </c>
      <c r="N138" s="38">
        <f>'Hit Ret RUAS JLN'!G137</f>
        <v>6087</v>
      </c>
      <c r="O138" s="38">
        <f>'Hit Ret IMB'!G137</f>
        <v>506712</v>
      </c>
      <c r="P138" s="38">
        <f>'Hit Ret HO'!G137</f>
        <v>672842</v>
      </c>
      <c r="Q138" s="38">
        <f>'Hit Ret TrayeK'!G137</f>
        <v>6164</v>
      </c>
      <c r="R138" s="38"/>
      <c r="S138" s="38">
        <f t="shared" si="1"/>
        <v>2479238</v>
      </c>
    </row>
    <row r="139" spans="1:19" x14ac:dyDescent="0.25">
      <c r="A139" s="4">
        <v>10</v>
      </c>
      <c r="B139" s="5" t="s">
        <v>19</v>
      </c>
      <c r="C139" s="38">
        <f>'Hit Ret Sampah'!G138</f>
        <v>20547</v>
      </c>
      <c r="D139" s="38">
        <f>'Hit Ret Parkir'!G138</f>
        <v>256322</v>
      </c>
      <c r="E139" s="38">
        <f>'Hit Ret Pasar'!G138</f>
        <v>666198</v>
      </c>
      <c r="F139" s="38">
        <f>'Hit ReT PKB'!G138</f>
        <v>159246</v>
      </c>
      <c r="G139" s="38"/>
      <c r="H139" s="38"/>
      <c r="I139" s="38"/>
      <c r="J139" s="38"/>
      <c r="K139" s="38"/>
      <c r="L139" s="38">
        <f>'Hit Ret Pelabuhan'!G138</f>
        <v>554</v>
      </c>
      <c r="M139" s="38">
        <f>'Hit Ret OW'!G138</f>
        <v>184566</v>
      </c>
      <c r="N139" s="38">
        <f>'Hit Ret RUAS JLN'!G138</f>
        <v>6087</v>
      </c>
      <c r="O139" s="38">
        <f>'Hit Ret IMB'!G138</f>
        <v>506712</v>
      </c>
      <c r="P139" s="38">
        <f>'Hit Ret HO'!G138</f>
        <v>672842</v>
      </c>
      <c r="Q139" s="38">
        <f>'Hit Ret TrayeK'!G138</f>
        <v>6164</v>
      </c>
      <c r="R139" s="38"/>
      <c r="S139" s="38">
        <f t="shared" si="1"/>
        <v>2479238</v>
      </c>
    </row>
    <row r="140" spans="1:19" x14ac:dyDescent="0.25">
      <c r="A140" s="4">
        <v>11</v>
      </c>
      <c r="B140" s="5" t="s">
        <v>2</v>
      </c>
      <c r="C140" s="38">
        <f>'Hit Ret Sampah'!G139</f>
        <v>20547</v>
      </c>
      <c r="D140" s="38">
        <f>'Hit Ret Parkir'!G139</f>
        <v>256322</v>
      </c>
      <c r="E140" s="38">
        <f>'Hit Ret Pasar'!G139</f>
        <v>666198</v>
      </c>
      <c r="F140" s="38">
        <f>'Hit ReT PKB'!G139</f>
        <v>159246</v>
      </c>
      <c r="G140" s="38"/>
      <c r="H140" s="38"/>
      <c r="I140" s="38"/>
      <c r="J140" s="38"/>
      <c r="K140" s="38"/>
      <c r="L140" s="38">
        <f>'Hit Ret Pelabuhan'!G139</f>
        <v>554</v>
      </c>
      <c r="M140" s="38">
        <f>'Hit Ret OW'!G139</f>
        <v>184566</v>
      </c>
      <c r="N140" s="38">
        <f>'Hit Ret RUAS JLN'!G139</f>
        <v>6087</v>
      </c>
      <c r="O140" s="38">
        <f>'Hit Ret IMB'!G139</f>
        <v>506712</v>
      </c>
      <c r="P140" s="38">
        <f>'Hit Ret HO'!G139</f>
        <v>672842</v>
      </c>
      <c r="Q140" s="38">
        <f>'Hit Ret TrayeK'!G139</f>
        <v>6164</v>
      </c>
      <c r="R140" s="38"/>
      <c r="S140" s="38">
        <f t="shared" si="1"/>
        <v>2479238</v>
      </c>
    </row>
    <row r="141" spans="1:19" x14ac:dyDescent="0.25">
      <c r="A141" s="4">
        <v>12</v>
      </c>
      <c r="B141" s="5" t="s">
        <v>10</v>
      </c>
      <c r="C141" s="38">
        <f>'Hit Ret Sampah'!G140</f>
        <v>20547</v>
      </c>
      <c r="D141" s="38">
        <f>'Hit Ret Parkir'!G140</f>
        <v>256322</v>
      </c>
      <c r="E141" s="38">
        <f>'Hit Ret Pasar'!G140</f>
        <v>666198</v>
      </c>
      <c r="F141" s="38">
        <f>'Hit ReT PKB'!G140</f>
        <v>159246</v>
      </c>
      <c r="G141" s="38"/>
      <c r="H141" s="38"/>
      <c r="I141" s="38"/>
      <c r="J141" s="38"/>
      <c r="K141" s="38"/>
      <c r="L141" s="38">
        <f>'Hit Ret Pelabuhan'!G140</f>
        <v>554</v>
      </c>
      <c r="M141" s="38">
        <f>'Hit Ret OW'!G140</f>
        <v>184566</v>
      </c>
      <c r="N141" s="38">
        <f>'Hit Ret RUAS JLN'!G140</f>
        <v>6087</v>
      </c>
      <c r="O141" s="38">
        <f>'Hit Ret IMB'!G140</f>
        <v>506712</v>
      </c>
      <c r="P141" s="38">
        <f>'Hit Ret HO'!G140</f>
        <v>672842</v>
      </c>
      <c r="Q141" s="38">
        <f>'Hit Ret TrayeK'!G140</f>
        <v>6164</v>
      </c>
      <c r="R141" s="38"/>
      <c r="S141" s="38">
        <f t="shared" si="1"/>
        <v>2479238</v>
      </c>
    </row>
    <row r="142" spans="1:19" x14ac:dyDescent="0.25">
      <c r="A142" s="4">
        <v>13</v>
      </c>
      <c r="B142" s="5" t="s">
        <v>15</v>
      </c>
      <c r="C142" s="38">
        <f>'Hit Ret Sampah'!G141</f>
        <v>20547</v>
      </c>
      <c r="D142" s="38">
        <f>'Hit Ret Parkir'!G141</f>
        <v>256322</v>
      </c>
      <c r="E142" s="38">
        <f>'Hit Ret Pasar'!G141</f>
        <v>666198</v>
      </c>
      <c r="F142" s="38">
        <f>'Hit ReT PKB'!G141</f>
        <v>159246</v>
      </c>
      <c r="G142" s="38"/>
      <c r="H142" s="38"/>
      <c r="I142" s="38"/>
      <c r="J142" s="38"/>
      <c r="K142" s="38"/>
      <c r="L142" s="38">
        <f>'Hit Ret Pelabuhan'!G141</f>
        <v>554</v>
      </c>
      <c r="M142" s="38">
        <f>'Hit Ret OW'!G141</f>
        <v>184566</v>
      </c>
      <c r="N142" s="38">
        <f>'Hit Ret RUAS JLN'!G141</f>
        <v>6087</v>
      </c>
      <c r="O142" s="38">
        <f>'Hit Ret IMB'!G141</f>
        <v>506712</v>
      </c>
      <c r="P142" s="38">
        <f>'Hit Ret HO'!G141</f>
        <v>672842</v>
      </c>
      <c r="Q142" s="38">
        <f>'Hit Ret TrayeK'!G141</f>
        <v>6164</v>
      </c>
      <c r="R142" s="38"/>
      <c r="S142" s="38">
        <f t="shared" si="1"/>
        <v>2479238</v>
      </c>
    </row>
    <row r="143" spans="1:19" x14ac:dyDescent="0.25">
      <c r="A143" s="4">
        <v>14</v>
      </c>
      <c r="B143" s="5" t="s">
        <v>23</v>
      </c>
      <c r="C143" s="38">
        <f>'Hit Ret Sampah'!G142</f>
        <v>20547</v>
      </c>
      <c r="D143" s="38">
        <f>'Hit Ret Parkir'!G142</f>
        <v>256322</v>
      </c>
      <c r="E143" s="38">
        <f>'Hit Ret Pasar'!G142</f>
        <v>666198</v>
      </c>
      <c r="F143" s="38">
        <f>'Hit ReT PKB'!G142</f>
        <v>159246</v>
      </c>
      <c r="G143" s="38"/>
      <c r="H143" s="38"/>
      <c r="I143" s="38"/>
      <c r="J143" s="38"/>
      <c r="K143" s="38"/>
      <c r="L143" s="38">
        <f>'Hit Ret Pelabuhan'!G142</f>
        <v>554</v>
      </c>
      <c r="M143" s="38">
        <f>'Hit Ret OW'!G142</f>
        <v>184566</v>
      </c>
      <c r="N143" s="38">
        <f>'Hit Ret RUAS JLN'!G142</f>
        <v>6087</v>
      </c>
      <c r="O143" s="38">
        <f>'Hit Ret IMB'!G142</f>
        <v>506712</v>
      </c>
      <c r="P143" s="38">
        <f>'Hit Ret HO'!G142</f>
        <v>672842</v>
      </c>
      <c r="Q143" s="38">
        <f>'Hit Ret TrayeK'!G142</f>
        <v>6164</v>
      </c>
      <c r="R143" s="38"/>
      <c r="S143" s="38">
        <f t="shared" ref="S143:S206" si="2">SUM(C143:R143)</f>
        <v>2479238</v>
      </c>
    </row>
    <row r="144" spans="1:19" x14ac:dyDescent="0.25">
      <c r="A144" s="4">
        <v>15</v>
      </c>
      <c r="B144" s="5" t="s">
        <v>17</v>
      </c>
      <c r="C144" s="38">
        <f>'Hit Ret Sampah'!G143</f>
        <v>20547</v>
      </c>
      <c r="D144" s="38">
        <f>'Hit Ret Parkir'!G143</f>
        <v>256322</v>
      </c>
      <c r="E144" s="38">
        <f>'Hit Ret Pasar'!G143</f>
        <v>666198</v>
      </c>
      <c r="F144" s="38">
        <f>'Hit ReT PKB'!G143</f>
        <v>159246</v>
      </c>
      <c r="G144" s="38"/>
      <c r="H144" s="38"/>
      <c r="I144" s="38"/>
      <c r="J144" s="38"/>
      <c r="K144" s="38"/>
      <c r="L144" s="38">
        <f>'Hit Ret Pelabuhan'!G143</f>
        <v>554</v>
      </c>
      <c r="M144" s="38">
        <f>'Hit Ret OW'!G143</f>
        <v>184566</v>
      </c>
      <c r="N144" s="38">
        <f>'Hit Ret RUAS JLN'!G143</f>
        <v>6087</v>
      </c>
      <c r="O144" s="38">
        <f>'Hit Ret IMB'!G143</f>
        <v>506712</v>
      </c>
      <c r="P144" s="38">
        <f>'Hit Ret HO'!G143</f>
        <v>672842</v>
      </c>
      <c r="Q144" s="38">
        <f>'Hit Ret TrayeK'!G143</f>
        <v>6164</v>
      </c>
      <c r="R144" s="38"/>
      <c r="S144" s="38">
        <f t="shared" si="2"/>
        <v>2479238</v>
      </c>
    </row>
    <row r="145" spans="1:19" x14ac:dyDescent="0.25">
      <c r="A145" s="4">
        <v>16</v>
      </c>
      <c r="B145" s="5" t="s">
        <v>24</v>
      </c>
      <c r="C145" s="38">
        <f>'Hit Ret Sampah'!G144</f>
        <v>20547</v>
      </c>
      <c r="D145" s="38">
        <f>'Hit Ret Parkir'!G144</f>
        <v>256322</v>
      </c>
      <c r="E145" s="38">
        <f>'Hit Ret Pasar'!G144</f>
        <v>666198</v>
      </c>
      <c r="F145" s="38">
        <f>'Hit ReT PKB'!G144</f>
        <v>159246</v>
      </c>
      <c r="G145" s="38"/>
      <c r="H145" s="38"/>
      <c r="I145" s="38"/>
      <c r="J145" s="38"/>
      <c r="K145" s="38"/>
      <c r="L145" s="38">
        <f>'Hit Ret Pelabuhan'!G144</f>
        <v>554</v>
      </c>
      <c r="M145" s="38">
        <f>'Hit Ret OW'!G144</f>
        <v>184566</v>
      </c>
      <c r="N145" s="38">
        <f>'Hit Ret RUAS JLN'!G144</f>
        <v>6087</v>
      </c>
      <c r="O145" s="38">
        <f>'Hit Ret IMB'!G144</f>
        <v>506712</v>
      </c>
      <c r="P145" s="38">
        <f>'Hit Ret HO'!G144</f>
        <v>672842</v>
      </c>
      <c r="Q145" s="38">
        <f>'Hit Ret TrayeK'!G144</f>
        <v>6164</v>
      </c>
      <c r="R145" s="38"/>
      <c r="S145" s="38">
        <f t="shared" si="2"/>
        <v>2479238</v>
      </c>
    </row>
    <row r="146" spans="1:19" x14ac:dyDescent="0.25">
      <c r="A146" s="4">
        <v>17</v>
      </c>
      <c r="B146" s="5" t="s">
        <v>20</v>
      </c>
      <c r="C146" s="38">
        <f>'Hit Ret Sampah'!G145</f>
        <v>20547</v>
      </c>
      <c r="D146" s="38">
        <f>'Hit Ret Parkir'!G145</f>
        <v>256322</v>
      </c>
      <c r="E146" s="38">
        <f>'Hit Ret Pasar'!G145</f>
        <v>666198</v>
      </c>
      <c r="F146" s="38">
        <f>'Hit ReT PKB'!G145</f>
        <v>159246</v>
      </c>
      <c r="G146" s="38"/>
      <c r="H146" s="38"/>
      <c r="I146" s="38"/>
      <c r="J146" s="38"/>
      <c r="K146" s="38"/>
      <c r="L146" s="38">
        <f>'Hit Ret Pelabuhan'!G145</f>
        <v>554</v>
      </c>
      <c r="M146" s="38">
        <f>'Hit Ret OW'!G145</f>
        <v>184566</v>
      </c>
      <c r="N146" s="38">
        <f>'Hit Ret RUAS JLN'!G145</f>
        <v>6087</v>
      </c>
      <c r="O146" s="38">
        <f>'Hit Ret IMB'!G145</f>
        <v>506712</v>
      </c>
      <c r="P146" s="38">
        <f>'Hit Ret HO'!G145</f>
        <v>672842</v>
      </c>
      <c r="Q146" s="38">
        <f>'Hit Ret TrayeK'!G145</f>
        <v>6164</v>
      </c>
      <c r="R146" s="38"/>
      <c r="S146" s="38">
        <f t="shared" si="2"/>
        <v>2479238</v>
      </c>
    </row>
    <row r="147" spans="1:19" x14ac:dyDescent="0.25">
      <c r="A147" s="4">
        <v>18</v>
      </c>
      <c r="B147" s="5" t="s">
        <v>5</v>
      </c>
      <c r="C147" s="38">
        <f>'Hit Ret Sampah'!G146</f>
        <v>20547</v>
      </c>
      <c r="D147" s="38">
        <f>'Hit Ret Parkir'!G146</f>
        <v>256322</v>
      </c>
      <c r="E147" s="38">
        <f>'Hit Ret Pasar'!G146</f>
        <v>666198</v>
      </c>
      <c r="F147" s="38">
        <f>'Hit ReT PKB'!G146</f>
        <v>159246</v>
      </c>
      <c r="G147" s="38"/>
      <c r="H147" s="38"/>
      <c r="I147" s="38"/>
      <c r="J147" s="38"/>
      <c r="K147" s="38"/>
      <c r="L147" s="38">
        <f>'Hit Ret Pelabuhan'!G146</f>
        <v>554</v>
      </c>
      <c r="M147" s="38">
        <f>'Hit Ret OW'!G146</f>
        <v>184566</v>
      </c>
      <c r="N147" s="38">
        <f>'Hit Ret RUAS JLN'!G146</f>
        <v>6087</v>
      </c>
      <c r="O147" s="38">
        <f>'Hit Ret IMB'!G146</f>
        <v>506712</v>
      </c>
      <c r="P147" s="38">
        <f>'Hit Ret HO'!G146</f>
        <v>672842</v>
      </c>
      <c r="Q147" s="38">
        <f>'Hit Ret TrayeK'!G146</f>
        <v>6164</v>
      </c>
      <c r="R147" s="38"/>
      <c r="S147" s="38">
        <f t="shared" si="2"/>
        <v>2479238</v>
      </c>
    </row>
    <row r="148" spans="1:19" x14ac:dyDescent="0.25">
      <c r="A148" s="4">
        <v>19</v>
      </c>
      <c r="B148" s="5" t="s">
        <v>22</v>
      </c>
      <c r="C148" s="38">
        <f>'Hit Ret Sampah'!G147</f>
        <v>20547</v>
      </c>
      <c r="D148" s="38">
        <f>'Hit Ret Parkir'!G147</f>
        <v>256322</v>
      </c>
      <c r="E148" s="38">
        <f>'Hit Ret Pasar'!G147</f>
        <v>666198</v>
      </c>
      <c r="F148" s="38">
        <f>'Hit ReT PKB'!G147</f>
        <v>159246</v>
      </c>
      <c r="G148" s="38"/>
      <c r="H148" s="38"/>
      <c r="I148" s="38"/>
      <c r="J148" s="38"/>
      <c r="K148" s="38"/>
      <c r="L148" s="38">
        <f>'Hit Ret Pelabuhan'!G147</f>
        <v>554</v>
      </c>
      <c r="M148" s="38">
        <f>'Hit Ret OW'!G147</f>
        <v>184566</v>
      </c>
      <c r="N148" s="38">
        <f>'Hit Ret RUAS JLN'!G147</f>
        <v>6087</v>
      </c>
      <c r="O148" s="38">
        <f>'Hit Ret IMB'!G147</f>
        <v>506712</v>
      </c>
      <c r="P148" s="38">
        <f>'Hit Ret HO'!G147</f>
        <v>672842</v>
      </c>
      <c r="Q148" s="38">
        <f>'Hit Ret TrayeK'!G147</f>
        <v>6164</v>
      </c>
      <c r="R148" s="38"/>
      <c r="S148" s="38">
        <f t="shared" si="2"/>
        <v>2479238</v>
      </c>
    </row>
    <row r="149" spans="1:19" x14ac:dyDescent="0.25">
      <c r="A149" s="4">
        <v>20</v>
      </c>
      <c r="B149" s="5" t="s">
        <v>7</v>
      </c>
      <c r="C149" s="38">
        <f>'Hit Ret Sampah'!G148</f>
        <v>20547</v>
      </c>
      <c r="D149" s="38">
        <f>'Hit Ret Parkir'!G148</f>
        <v>256322</v>
      </c>
      <c r="E149" s="38">
        <f>'Hit Ret Pasar'!G148</f>
        <v>666198</v>
      </c>
      <c r="F149" s="38">
        <f>'Hit ReT PKB'!G148</f>
        <v>159246</v>
      </c>
      <c r="G149" s="38"/>
      <c r="H149" s="38"/>
      <c r="I149" s="38"/>
      <c r="J149" s="38"/>
      <c r="K149" s="38"/>
      <c r="L149" s="38">
        <f>'Hit Ret Pelabuhan'!G148</f>
        <v>554</v>
      </c>
      <c r="M149" s="38">
        <f>'Hit Ret OW'!G148</f>
        <v>6658486</v>
      </c>
      <c r="N149" s="38">
        <f>'Hit Ret RUAS JLN'!G148</f>
        <v>6087</v>
      </c>
      <c r="O149" s="38">
        <f>'Hit Ret IMB'!G148</f>
        <v>506712</v>
      </c>
      <c r="P149" s="38">
        <f>'Hit Ret HO'!G148</f>
        <v>672842</v>
      </c>
      <c r="Q149" s="38">
        <f>'Hit Ret TrayeK'!G148</f>
        <v>6164</v>
      </c>
      <c r="R149" s="38"/>
      <c r="S149" s="38">
        <f t="shared" si="2"/>
        <v>8953158</v>
      </c>
    </row>
    <row r="150" spans="1:19" x14ac:dyDescent="0.25">
      <c r="A150" s="4">
        <v>21</v>
      </c>
      <c r="B150" s="5" t="s">
        <v>18</v>
      </c>
      <c r="C150" s="38">
        <f>'Hit Ret Sampah'!G149</f>
        <v>20547</v>
      </c>
      <c r="D150" s="38">
        <f>'Hit Ret Parkir'!G149</f>
        <v>256322</v>
      </c>
      <c r="E150" s="38">
        <f>'Hit Ret Pasar'!G149</f>
        <v>666198</v>
      </c>
      <c r="F150" s="38">
        <f>'Hit ReT PKB'!G149</f>
        <v>159246</v>
      </c>
      <c r="G150" s="38"/>
      <c r="H150" s="38"/>
      <c r="I150" s="38"/>
      <c r="J150" s="38"/>
      <c r="K150" s="38"/>
      <c r="L150" s="38">
        <f>'Hit Ret Pelabuhan'!G149</f>
        <v>554</v>
      </c>
      <c r="M150" s="38">
        <f>'Hit Ret OW'!G149</f>
        <v>184566</v>
      </c>
      <c r="N150" s="38">
        <f>'Hit Ret RUAS JLN'!G149</f>
        <v>6087</v>
      </c>
      <c r="O150" s="38">
        <f>'Hit Ret IMB'!G149</f>
        <v>506712</v>
      </c>
      <c r="P150" s="38">
        <f>'Hit Ret HO'!G149</f>
        <v>672842</v>
      </c>
      <c r="Q150" s="38">
        <f>'Hit Ret TrayeK'!G149</f>
        <v>6164</v>
      </c>
      <c r="R150" s="38"/>
      <c r="S150" s="38">
        <f t="shared" si="2"/>
        <v>2479238</v>
      </c>
    </row>
    <row r="151" spans="1:19" x14ac:dyDescent="0.25">
      <c r="A151" s="4">
        <v>22</v>
      </c>
      <c r="B151" s="5" t="s">
        <v>1</v>
      </c>
      <c r="C151" s="38">
        <f>'Hit Ret Sampah'!G150</f>
        <v>20547</v>
      </c>
      <c r="D151" s="38">
        <f>'Hit Ret Parkir'!G150</f>
        <v>256322</v>
      </c>
      <c r="E151" s="38">
        <f>'Hit Ret Pasar'!G150</f>
        <v>666198</v>
      </c>
      <c r="F151" s="38">
        <f>'Hit ReT PKB'!G150</f>
        <v>159246</v>
      </c>
      <c r="G151" s="38"/>
      <c r="H151" s="38"/>
      <c r="I151" s="38"/>
      <c r="J151" s="38"/>
      <c r="K151" s="38"/>
      <c r="L151" s="38">
        <f>'Hit Ret Pelabuhan'!G150</f>
        <v>554</v>
      </c>
      <c r="M151" s="38">
        <f>'Hit Ret OW'!G150</f>
        <v>184566</v>
      </c>
      <c r="N151" s="38">
        <f>'Hit Ret RUAS JLN'!G150</f>
        <v>6087</v>
      </c>
      <c r="O151" s="38">
        <f>'Hit Ret IMB'!G150</f>
        <v>506712</v>
      </c>
      <c r="P151" s="38">
        <f>'Hit Ret HO'!G150</f>
        <v>672842</v>
      </c>
      <c r="Q151" s="38">
        <f>'Hit Ret TrayeK'!G150</f>
        <v>6164</v>
      </c>
      <c r="R151" s="38"/>
      <c r="S151" s="38">
        <f t="shared" si="2"/>
        <v>2479238</v>
      </c>
    </row>
    <row r="152" spans="1:19" x14ac:dyDescent="0.25">
      <c r="A152" s="4">
        <v>23</v>
      </c>
      <c r="B152" s="5" t="s">
        <v>9</v>
      </c>
      <c r="C152" s="38">
        <f>'Hit Ret Sampah'!G151</f>
        <v>20547</v>
      </c>
      <c r="D152" s="38">
        <f>'Hit Ret Parkir'!G151</f>
        <v>256322</v>
      </c>
      <c r="E152" s="38">
        <f>'Hit Ret Pasar'!G151</f>
        <v>666198</v>
      </c>
      <c r="F152" s="38">
        <f>'Hit ReT PKB'!G151</f>
        <v>159246</v>
      </c>
      <c r="G152" s="38"/>
      <c r="H152" s="38"/>
      <c r="I152" s="38"/>
      <c r="J152" s="38"/>
      <c r="K152" s="38"/>
      <c r="L152" s="38">
        <f>'Hit Ret Pelabuhan'!G151</f>
        <v>554</v>
      </c>
      <c r="M152" s="38">
        <f>'Hit Ret OW'!G151</f>
        <v>184566</v>
      </c>
      <c r="N152" s="38">
        <f>'Hit Ret RUAS JLN'!G151</f>
        <v>6087</v>
      </c>
      <c r="O152" s="38">
        <f>'Hit Ret IMB'!G151</f>
        <v>506712</v>
      </c>
      <c r="P152" s="38">
        <f>'Hit Ret HO'!G151</f>
        <v>672842</v>
      </c>
      <c r="Q152" s="38">
        <f>'Hit Ret TrayeK'!G151</f>
        <v>6164</v>
      </c>
      <c r="R152" s="38"/>
      <c r="S152" s="38">
        <f t="shared" si="2"/>
        <v>2479238</v>
      </c>
    </row>
    <row r="153" spans="1:19" x14ac:dyDescent="0.25">
      <c r="A153" s="4">
        <v>24</v>
      </c>
      <c r="B153" s="5" t="s">
        <v>3</v>
      </c>
      <c r="C153" s="38">
        <f>'Hit Ret Sampah'!G152</f>
        <v>20547</v>
      </c>
      <c r="D153" s="38">
        <f>'Hit Ret Parkir'!G152</f>
        <v>256322</v>
      </c>
      <c r="E153" s="38">
        <f>'Hit Ret Pasar'!G152</f>
        <v>666198</v>
      </c>
      <c r="F153" s="38">
        <f>'Hit ReT PKB'!G152</f>
        <v>159246</v>
      </c>
      <c r="G153" s="38"/>
      <c r="H153" s="38"/>
      <c r="I153" s="38"/>
      <c r="J153" s="38"/>
      <c r="K153" s="38"/>
      <c r="L153" s="38">
        <f>'Hit Ret Pelabuhan'!G152</f>
        <v>554</v>
      </c>
      <c r="M153" s="38">
        <f>'Hit Ret OW'!G152</f>
        <v>184566</v>
      </c>
      <c r="N153" s="38">
        <f>'Hit Ret RUAS JLN'!G152</f>
        <v>6087</v>
      </c>
      <c r="O153" s="38">
        <f>'Hit Ret IMB'!G152</f>
        <v>506712</v>
      </c>
      <c r="P153" s="38">
        <f>'Hit Ret HO'!G152</f>
        <v>672842</v>
      </c>
      <c r="Q153" s="38">
        <f>'Hit Ret TrayeK'!G152</f>
        <v>6164</v>
      </c>
      <c r="R153" s="38"/>
      <c r="S153" s="38">
        <f t="shared" si="2"/>
        <v>2479238</v>
      </c>
    </row>
    <row r="154" spans="1:19" x14ac:dyDescent="0.25">
      <c r="A154" s="4">
        <v>25</v>
      </c>
      <c r="B154" s="7" t="s">
        <v>25</v>
      </c>
      <c r="C154" s="38">
        <f>'Hit Ret Sampah'!G153</f>
        <v>280547</v>
      </c>
      <c r="D154" s="38">
        <f>'Hit Ret Parkir'!G153</f>
        <v>256322</v>
      </c>
      <c r="E154" s="38">
        <f>'Hit Ret Pasar'!G153</f>
        <v>9581358</v>
      </c>
      <c r="F154" s="38">
        <f>'Hit ReT PKB'!G153</f>
        <v>159246</v>
      </c>
      <c r="G154" s="38"/>
      <c r="H154" s="38"/>
      <c r="I154" s="38"/>
      <c r="J154" s="38"/>
      <c r="K154" s="38"/>
      <c r="L154" s="38">
        <f>'Hit Ret Pelabuhan'!G153</f>
        <v>554</v>
      </c>
      <c r="M154" s="38">
        <f>'Hit Ret OW'!G153</f>
        <v>184566</v>
      </c>
      <c r="N154" s="38">
        <f>'Hit Ret RUAS JLN'!G153</f>
        <v>6087</v>
      </c>
      <c r="O154" s="38">
        <f>'Hit Ret IMB'!G153</f>
        <v>506712</v>
      </c>
      <c r="P154" s="38">
        <f>'Hit Ret HO'!G153</f>
        <v>672842</v>
      </c>
      <c r="Q154" s="38">
        <f>'Hit Ret TrayeK'!G153</f>
        <v>6164</v>
      </c>
      <c r="R154" s="38"/>
      <c r="S154" s="38">
        <f t="shared" si="2"/>
        <v>11654398</v>
      </c>
    </row>
    <row r="155" spans="1:19" x14ac:dyDescent="0.25">
      <c r="A155" s="85" t="s">
        <v>309</v>
      </c>
      <c r="B155" s="85"/>
      <c r="C155" s="38">
        <f>'Hit Ret Sampah'!G154</f>
        <v>0</v>
      </c>
      <c r="D155" s="38">
        <f>'Hit Ret Parkir'!G154</f>
        <v>0</v>
      </c>
      <c r="E155" s="38">
        <f>'Hit Ret Pasar'!G154</f>
        <v>0</v>
      </c>
      <c r="F155" s="38">
        <f>'Hit ReT PKB'!G154</f>
        <v>0</v>
      </c>
      <c r="G155" s="38"/>
      <c r="H155" s="38"/>
      <c r="I155" s="38"/>
      <c r="J155" s="38"/>
      <c r="K155" s="38"/>
      <c r="L155" s="38">
        <f>'Hit Ret Pelabuhan'!G154</f>
        <v>0</v>
      </c>
      <c r="M155" s="38">
        <f>'Hit Ret OW'!G154</f>
        <v>0</v>
      </c>
      <c r="N155" s="38">
        <f>'Hit Ret RUAS JLN'!G154</f>
        <v>0</v>
      </c>
      <c r="O155" s="38">
        <f>'Hit Ret IMB'!G154</f>
        <v>0</v>
      </c>
      <c r="P155" s="38">
        <f>'Hit Ret HO'!G154</f>
        <v>0</v>
      </c>
      <c r="Q155" s="38">
        <f>'Hit Ret TrayeK'!G154</f>
        <v>0</v>
      </c>
      <c r="R155" s="38"/>
      <c r="S155" s="38">
        <f t="shared" si="2"/>
        <v>0</v>
      </c>
    </row>
    <row r="156" spans="1:19" x14ac:dyDescent="0.25">
      <c r="A156" s="4">
        <v>1</v>
      </c>
      <c r="B156" s="5" t="s">
        <v>262</v>
      </c>
      <c r="C156" s="38">
        <f>'Hit Ret Sampah'!G155</f>
        <v>20547</v>
      </c>
      <c r="D156" s="38">
        <f>'Hit Ret Parkir'!G155</f>
        <v>256322</v>
      </c>
      <c r="E156" s="38">
        <f>'Hit Ret Pasar'!G155</f>
        <v>666198</v>
      </c>
      <c r="F156" s="38">
        <f>'Hit ReT PKB'!G155</f>
        <v>159246</v>
      </c>
      <c r="G156" s="38"/>
      <c r="H156" s="38"/>
      <c r="I156" s="38"/>
      <c r="J156" s="38"/>
      <c r="K156" s="38"/>
      <c r="L156" s="38">
        <f>'Hit Ret Pelabuhan'!G155</f>
        <v>554</v>
      </c>
      <c r="M156" s="38">
        <f>'Hit Ret OW'!G155</f>
        <v>184566</v>
      </c>
      <c r="N156" s="38">
        <f>'Hit Ret RUAS JLN'!G155</f>
        <v>6087</v>
      </c>
      <c r="O156" s="38">
        <f>'Hit Ret IMB'!G155</f>
        <v>506712</v>
      </c>
      <c r="P156" s="38">
        <f>'Hit Ret HO'!G155</f>
        <v>672842</v>
      </c>
      <c r="Q156" s="38">
        <f>'Hit Ret TrayeK'!G155</f>
        <v>6164</v>
      </c>
      <c r="R156" s="38"/>
      <c r="S156" s="38">
        <f t="shared" si="2"/>
        <v>2479238</v>
      </c>
    </row>
    <row r="157" spans="1:19" x14ac:dyDescent="0.25">
      <c r="A157" s="4">
        <v>2</v>
      </c>
      <c r="B157" s="5" t="s">
        <v>263</v>
      </c>
      <c r="C157" s="38">
        <f>'Hit Ret Sampah'!G156</f>
        <v>20547</v>
      </c>
      <c r="D157" s="38">
        <f>'Hit Ret Parkir'!G156</f>
        <v>256322</v>
      </c>
      <c r="E157" s="38">
        <f>'Hit Ret Pasar'!G156</f>
        <v>666198</v>
      </c>
      <c r="F157" s="38">
        <f>'Hit ReT PKB'!G156</f>
        <v>159246</v>
      </c>
      <c r="G157" s="38"/>
      <c r="H157" s="38"/>
      <c r="I157" s="38"/>
      <c r="J157" s="38"/>
      <c r="K157" s="38"/>
      <c r="L157" s="38">
        <f>'Hit Ret Pelabuhan'!G156</f>
        <v>554</v>
      </c>
      <c r="M157" s="38">
        <f>'Hit Ret OW'!G156</f>
        <v>184566</v>
      </c>
      <c r="N157" s="38">
        <f>'Hit Ret RUAS JLN'!G156</f>
        <v>6087</v>
      </c>
      <c r="O157" s="38">
        <f>'Hit Ret IMB'!G156</f>
        <v>506712</v>
      </c>
      <c r="P157" s="38">
        <f>'Hit Ret HO'!G156</f>
        <v>672842</v>
      </c>
      <c r="Q157" s="38">
        <f>'Hit Ret TrayeK'!G156</f>
        <v>6164</v>
      </c>
      <c r="R157" s="38"/>
      <c r="S157" s="38">
        <f t="shared" si="2"/>
        <v>2479238</v>
      </c>
    </row>
    <row r="158" spans="1:19" x14ac:dyDescent="0.25">
      <c r="A158" s="4">
        <v>3</v>
      </c>
      <c r="B158" s="5" t="s">
        <v>257</v>
      </c>
      <c r="C158" s="38">
        <f>'Hit Ret Sampah'!G157</f>
        <v>20547</v>
      </c>
      <c r="D158" s="38">
        <f>'Hit Ret Parkir'!G157</f>
        <v>256322</v>
      </c>
      <c r="E158" s="38">
        <f>'Hit Ret Pasar'!G157</f>
        <v>666198</v>
      </c>
      <c r="F158" s="38">
        <f>'Hit ReT PKB'!G157</f>
        <v>159246</v>
      </c>
      <c r="G158" s="38"/>
      <c r="H158" s="38"/>
      <c r="I158" s="38"/>
      <c r="J158" s="38"/>
      <c r="K158" s="38"/>
      <c r="L158" s="38">
        <f>'Hit Ret Pelabuhan'!G157</f>
        <v>554</v>
      </c>
      <c r="M158" s="38">
        <f>'Hit Ret OW'!G157</f>
        <v>184566</v>
      </c>
      <c r="N158" s="38">
        <f>'Hit Ret RUAS JLN'!G157</f>
        <v>6087</v>
      </c>
      <c r="O158" s="38">
        <f>'Hit Ret IMB'!G157</f>
        <v>506712</v>
      </c>
      <c r="P158" s="38">
        <f>'Hit Ret HO'!G157</f>
        <v>672842</v>
      </c>
      <c r="Q158" s="38">
        <f>'Hit Ret TrayeK'!G157</f>
        <v>6164</v>
      </c>
      <c r="R158" s="38"/>
      <c r="S158" s="38">
        <f t="shared" si="2"/>
        <v>2479238</v>
      </c>
    </row>
    <row r="159" spans="1:19" x14ac:dyDescent="0.25">
      <c r="A159" s="4">
        <v>4</v>
      </c>
      <c r="B159" s="5" t="s">
        <v>258</v>
      </c>
      <c r="C159" s="38">
        <f>'Hit Ret Sampah'!G158</f>
        <v>20547</v>
      </c>
      <c r="D159" s="38">
        <f>'Hit Ret Parkir'!G158</f>
        <v>256322</v>
      </c>
      <c r="E159" s="38">
        <f>'Hit Ret Pasar'!G158</f>
        <v>666198</v>
      </c>
      <c r="F159" s="38">
        <f>'Hit ReT PKB'!G158</f>
        <v>159246</v>
      </c>
      <c r="G159" s="38"/>
      <c r="H159" s="38"/>
      <c r="I159" s="38"/>
      <c r="J159" s="38"/>
      <c r="K159" s="38"/>
      <c r="L159" s="38">
        <f>'Hit Ret Pelabuhan'!G158</f>
        <v>554</v>
      </c>
      <c r="M159" s="38">
        <f>'Hit Ret OW'!G158</f>
        <v>184566</v>
      </c>
      <c r="N159" s="38">
        <f>'Hit Ret RUAS JLN'!G158</f>
        <v>6087</v>
      </c>
      <c r="O159" s="38">
        <f>'Hit Ret IMB'!G158</f>
        <v>506712</v>
      </c>
      <c r="P159" s="38">
        <f>'Hit Ret HO'!G158</f>
        <v>672842</v>
      </c>
      <c r="Q159" s="38">
        <f>'Hit Ret TrayeK'!G158</f>
        <v>6164</v>
      </c>
      <c r="R159" s="38"/>
      <c r="S159" s="38">
        <f t="shared" si="2"/>
        <v>2479238</v>
      </c>
    </row>
    <row r="160" spans="1:19" x14ac:dyDescent="0.25">
      <c r="A160" s="4">
        <v>5</v>
      </c>
      <c r="B160" s="5" t="s">
        <v>264</v>
      </c>
      <c r="C160" s="38">
        <f>'Hit Ret Sampah'!G159</f>
        <v>20547</v>
      </c>
      <c r="D160" s="38">
        <f>'Hit Ret Parkir'!G159</f>
        <v>256322</v>
      </c>
      <c r="E160" s="38">
        <f>'Hit Ret Pasar'!G159</f>
        <v>666198</v>
      </c>
      <c r="F160" s="38">
        <f>'Hit ReT PKB'!G159</f>
        <v>159246</v>
      </c>
      <c r="G160" s="38"/>
      <c r="H160" s="38"/>
      <c r="I160" s="38"/>
      <c r="J160" s="38"/>
      <c r="K160" s="38"/>
      <c r="L160" s="38">
        <f>'Hit Ret Pelabuhan'!G159</f>
        <v>554</v>
      </c>
      <c r="M160" s="38">
        <f>'Hit Ret OW'!G159</f>
        <v>184566</v>
      </c>
      <c r="N160" s="38">
        <f>'Hit Ret RUAS JLN'!G159</f>
        <v>6087</v>
      </c>
      <c r="O160" s="38">
        <f>'Hit Ret IMB'!G159</f>
        <v>506712</v>
      </c>
      <c r="P160" s="38">
        <f>'Hit Ret HO'!G159</f>
        <v>672842</v>
      </c>
      <c r="Q160" s="38">
        <f>'Hit Ret TrayeK'!G159</f>
        <v>6164</v>
      </c>
      <c r="R160" s="38"/>
      <c r="S160" s="38">
        <f t="shared" si="2"/>
        <v>2479238</v>
      </c>
    </row>
    <row r="161" spans="1:19" x14ac:dyDescent="0.25">
      <c r="A161" s="4">
        <v>6</v>
      </c>
      <c r="B161" s="5" t="s">
        <v>269</v>
      </c>
      <c r="C161" s="38">
        <f>'Hit Ret Sampah'!G160</f>
        <v>20547</v>
      </c>
      <c r="D161" s="38">
        <f>'Hit Ret Parkir'!G160</f>
        <v>256322</v>
      </c>
      <c r="E161" s="38">
        <f>'Hit Ret Pasar'!G160</f>
        <v>666198</v>
      </c>
      <c r="F161" s="38">
        <f>'Hit ReT PKB'!G160</f>
        <v>159246</v>
      </c>
      <c r="G161" s="38"/>
      <c r="H161" s="38"/>
      <c r="I161" s="38"/>
      <c r="J161" s="38"/>
      <c r="K161" s="38"/>
      <c r="L161" s="38">
        <f>'Hit Ret Pelabuhan'!G160</f>
        <v>554</v>
      </c>
      <c r="M161" s="38">
        <f>'Hit Ret OW'!G160</f>
        <v>184566</v>
      </c>
      <c r="N161" s="38">
        <f>'Hit Ret RUAS JLN'!G160</f>
        <v>6087</v>
      </c>
      <c r="O161" s="38">
        <f>'Hit Ret IMB'!G160</f>
        <v>506712</v>
      </c>
      <c r="P161" s="38">
        <f>'Hit Ret HO'!G160</f>
        <v>672842</v>
      </c>
      <c r="Q161" s="38">
        <f>'Hit Ret TrayeK'!G160</f>
        <v>6164</v>
      </c>
      <c r="R161" s="38"/>
      <c r="S161" s="38">
        <f t="shared" si="2"/>
        <v>2479238</v>
      </c>
    </row>
    <row r="162" spans="1:19" x14ac:dyDescent="0.25">
      <c r="A162" s="4">
        <v>7</v>
      </c>
      <c r="B162" s="5" t="s">
        <v>284</v>
      </c>
      <c r="C162" s="38">
        <f>'Hit Ret Sampah'!G161</f>
        <v>20547</v>
      </c>
      <c r="D162" s="38">
        <f>'Hit Ret Parkir'!G161</f>
        <v>256322</v>
      </c>
      <c r="E162" s="38">
        <f>'Hit Ret Pasar'!G161</f>
        <v>666198</v>
      </c>
      <c r="F162" s="38">
        <f>'Hit ReT PKB'!G161</f>
        <v>159246</v>
      </c>
      <c r="G162" s="38"/>
      <c r="H162" s="38"/>
      <c r="I162" s="38"/>
      <c r="J162" s="38"/>
      <c r="K162" s="38"/>
      <c r="L162" s="38">
        <f>'Hit Ret Pelabuhan'!G161</f>
        <v>554</v>
      </c>
      <c r="M162" s="38">
        <f>'Hit Ret OW'!G161</f>
        <v>184566</v>
      </c>
      <c r="N162" s="38">
        <f>'Hit Ret RUAS JLN'!G161</f>
        <v>6087</v>
      </c>
      <c r="O162" s="38">
        <f>'Hit Ret IMB'!G161</f>
        <v>506712</v>
      </c>
      <c r="P162" s="38">
        <f>'Hit Ret HO'!G161</f>
        <v>672842</v>
      </c>
      <c r="Q162" s="38">
        <f>'Hit Ret TrayeK'!G161</f>
        <v>6164</v>
      </c>
      <c r="R162" s="38"/>
      <c r="S162" s="38">
        <f t="shared" si="2"/>
        <v>2479238</v>
      </c>
    </row>
    <row r="163" spans="1:19" x14ac:dyDescent="0.25">
      <c r="A163" s="4">
        <v>8</v>
      </c>
      <c r="B163" s="5" t="s">
        <v>266</v>
      </c>
      <c r="C163" s="38">
        <f>'Hit Ret Sampah'!G162</f>
        <v>20547</v>
      </c>
      <c r="D163" s="38">
        <f>'Hit Ret Parkir'!G162</f>
        <v>256322</v>
      </c>
      <c r="E163" s="38">
        <f>'Hit Ret Pasar'!G162</f>
        <v>666198</v>
      </c>
      <c r="F163" s="38">
        <f>'Hit ReT PKB'!G162</f>
        <v>159246</v>
      </c>
      <c r="G163" s="38"/>
      <c r="H163" s="38"/>
      <c r="I163" s="38"/>
      <c r="J163" s="38"/>
      <c r="K163" s="38"/>
      <c r="L163" s="38">
        <f>'Hit Ret Pelabuhan'!G162</f>
        <v>554</v>
      </c>
      <c r="M163" s="38">
        <f>'Hit Ret OW'!G162</f>
        <v>184566</v>
      </c>
      <c r="N163" s="38">
        <f>'Hit Ret RUAS JLN'!G162</f>
        <v>6087</v>
      </c>
      <c r="O163" s="38">
        <f>'Hit Ret IMB'!G162</f>
        <v>506712</v>
      </c>
      <c r="P163" s="38">
        <f>'Hit Ret HO'!G162</f>
        <v>672842</v>
      </c>
      <c r="Q163" s="38">
        <f>'Hit Ret TrayeK'!G162</f>
        <v>6164</v>
      </c>
      <c r="R163" s="38"/>
      <c r="S163" s="38">
        <f t="shared" si="2"/>
        <v>2479238</v>
      </c>
    </row>
    <row r="164" spans="1:19" x14ac:dyDescent="0.25">
      <c r="A164" s="4">
        <v>9</v>
      </c>
      <c r="B164" s="5" t="s">
        <v>270</v>
      </c>
      <c r="C164" s="38">
        <f>'Hit Ret Sampah'!G163</f>
        <v>20547</v>
      </c>
      <c r="D164" s="38">
        <f>'Hit Ret Parkir'!G163</f>
        <v>256322</v>
      </c>
      <c r="E164" s="38">
        <f>'Hit Ret Pasar'!G163</f>
        <v>666198</v>
      </c>
      <c r="F164" s="38">
        <f>'Hit ReT PKB'!G163</f>
        <v>159246</v>
      </c>
      <c r="G164" s="38"/>
      <c r="H164" s="38"/>
      <c r="I164" s="38"/>
      <c r="J164" s="38"/>
      <c r="K164" s="38"/>
      <c r="L164" s="38">
        <f>'Hit Ret Pelabuhan'!G163</f>
        <v>554</v>
      </c>
      <c r="M164" s="38">
        <f>'Hit Ret OW'!G163</f>
        <v>184566</v>
      </c>
      <c r="N164" s="38">
        <f>'Hit Ret RUAS JLN'!G163</f>
        <v>6087</v>
      </c>
      <c r="O164" s="38">
        <f>'Hit Ret IMB'!G163</f>
        <v>506712</v>
      </c>
      <c r="P164" s="38">
        <f>'Hit Ret HO'!G163</f>
        <v>672842</v>
      </c>
      <c r="Q164" s="38">
        <f>'Hit Ret TrayeK'!G163</f>
        <v>6164</v>
      </c>
      <c r="R164" s="38"/>
      <c r="S164" s="38">
        <f t="shared" si="2"/>
        <v>2479238</v>
      </c>
    </row>
    <row r="165" spans="1:19" x14ac:dyDescent="0.25">
      <c r="A165" s="4">
        <v>10</v>
      </c>
      <c r="B165" s="5" t="s">
        <v>259</v>
      </c>
      <c r="C165" s="38">
        <f>'Hit Ret Sampah'!G164</f>
        <v>20547</v>
      </c>
      <c r="D165" s="38">
        <f>'Hit Ret Parkir'!G164</f>
        <v>256322</v>
      </c>
      <c r="E165" s="38">
        <f>'Hit Ret Pasar'!G164</f>
        <v>666198</v>
      </c>
      <c r="F165" s="38">
        <f>'Hit ReT PKB'!G164</f>
        <v>159246</v>
      </c>
      <c r="G165" s="38"/>
      <c r="H165" s="38"/>
      <c r="I165" s="38"/>
      <c r="J165" s="38"/>
      <c r="K165" s="38"/>
      <c r="L165" s="38">
        <f>'Hit Ret Pelabuhan'!G164</f>
        <v>554</v>
      </c>
      <c r="M165" s="38">
        <f>'Hit Ret OW'!G164</f>
        <v>184566</v>
      </c>
      <c r="N165" s="38">
        <f>'Hit Ret RUAS JLN'!G164</f>
        <v>6087</v>
      </c>
      <c r="O165" s="38">
        <f>'Hit Ret IMB'!G164</f>
        <v>506712</v>
      </c>
      <c r="P165" s="38">
        <f>'Hit Ret HO'!G164</f>
        <v>672842</v>
      </c>
      <c r="Q165" s="38">
        <f>'Hit Ret TrayeK'!G164</f>
        <v>6164</v>
      </c>
      <c r="R165" s="38"/>
      <c r="S165" s="38">
        <f t="shared" si="2"/>
        <v>2479238</v>
      </c>
    </row>
    <row r="166" spans="1:19" x14ac:dyDescent="0.25">
      <c r="A166" s="4">
        <v>11</v>
      </c>
      <c r="B166" s="5" t="s">
        <v>260</v>
      </c>
      <c r="C166" s="38">
        <f>'Hit Ret Sampah'!G165</f>
        <v>20547</v>
      </c>
      <c r="D166" s="38">
        <f>'Hit Ret Parkir'!G165</f>
        <v>256322</v>
      </c>
      <c r="E166" s="38">
        <f>'Hit Ret Pasar'!G165</f>
        <v>666198</v>
      </c>
      <c r="F166" s="38">
        <f>'Hit ReT PKB'!G165</f>
        <v>159246</v>
      </c>
      <c r="G166" s="38"/>
      <c r="H166" s="38"/>
      <c r="I166" s="38"/>
      <c r="J166" s="38"/>
      <c r="K166" s="38"/>
      <c r="L166" s="38">
        <f>'Hit Ret Pelabuhan'!G165</f>
        <v>554</v>
      </c>
      <c r="M166" s="38">
        <f>'Hit Ret OW'!G165</f>
        <v>184566</v>
      </c>
      <c r="N166" s="38">
        <f>'Hit Ret RUAS JLN'!G165</f>
        <v>6087</v>
      </c>
      <c r="O166" s="38">
        <f>'Hit Ret IMB'!G165</f>
        <v>506712</v>
      </c>
      <c r="P166" s="38">
        <f>'Hit Ret HO'!G165</f>
        <v>672842</v>
      </c>
      <c r="Q166" s="38">
        <f>'Hit Ret TrayeK'!G165</f>
        <v>6164</v>
      </c>
      <c r="R166" s="38"/>
      <c r="S166" s="38">
        <f t="shared" si="2"/>
        <v>2479238</v>
      </c>
    </row>
    <row r="167" spans="1:19" x14ac:dyDescent="0.25">
      <c r="A167" s="4">
        <v>12</v>
      </c>
      <c r="B167" s="5" t="s">
        <v>268</v>
      </c>
      <c r="C167" s="38">
        <f>'Hit Ret Sampah'!G166</f>
        <v>20547</v>
      </c>
      <c r="D167" s="38">
        <f>'Hit Ret Parkir'!G166</f>
        <v>256322</v>
      </c>
      <c r="E167" s="38">
        <f>'Hit Ret Pasar'!G166</f>
        <v>666198</v>
      </c>
      <c r="F167" s="38">
        <f>'Hit ReT PKB'!G166</f>
        <v>159246</v>
      </c>
      <c r="G167" s="38"/>
      <c r="H167" s="38"/>
      <c r="I167" s="38"/>
      <c r="J167" s="38"/>
      <c r="K167" s="38"/>
      <c r="L167" s="38">
        <f>'Hit Ret Pelabuhan'!G166</f>
        <v>554</v>
      </c>
      <c r="M167" s="38">
        <f>'Hit Ret OW'!G166</f>
        <v>184566</v>
      </c>
      <c r="N167" s="38">
        <f>'Hit Ret RUAS JLN'!G166</f>
        <v>6087</v>
      </c>
      <c r="O167" s="38">
        <f>'Hit Ret IMB'!G166</f>
        <v>506712</v>
      </c>
      <c r="P167" s="38">
        <f>'Hit Ret HO'!G166</f>
        <v>672842</v>
      </c>
      <c r="Q167" s="38">
        <f>'Hit Ret TrayeK'!G166</f>
        <v>6164</v>
      </c>
      <c r="R167" s="38"/>
      <c r="S167" s="38">
        <f t="shared" si="2"/>
        <v>2479238</v>
      </c>
    </row>
    <row r="168" spans="1:19" x14ac:dyDescent="0.25">
      <c r="A168" s="4">
        <v>13</v>
      </c>
      <c r="B168" s="5" t="s">
        <v>267</v>
      </c>
      <c r="C168" s="38">
        <f>'Hit Ret Sampah'!G167</f>
        <v>20547</v>
      </c>
      <c r="D168" s="38">
        <f>'Hit Ret Parkir'!G167</f>
        <v>256322</v>
      </c>
      <c r="E168" s="38">
        <f>'Hit Ret Pasar'!G167</f>
        <v>666198</v>
      </c>
      <c r="F168" s="38">
        <f>'Hit ReT PKB'!G167</f>
        <v>159246</v>
      </c>
      <c r="G168" s="38"/>
      <c r="H168" s="38"/>
      <c r="I168" s="38"/>
      <c r="J168" s="38"/>
      <c r="K168" s="38"/>
      <c r="L168" s="38">
        <f>'Hit Ret Pelabuhan'!G167</f>
        <v>554</v>
      </c>
      <c r="M168" s="38">
        <f>'Hit Ret OW'!G167</f>
        <v>184566</v>
      </c>
      <c r="N168" s="38">
        <f>'Hit Ret RUAS JLN'!G167</f>
        <v>6087</v>
      </c>
      <c r="O168" s="38">
        <f>'Hit Ret IMB'!G167</f>
        <v>506712</v>
      </c>
      <c r="P168" s="38">
        <f>'Hit Ret HO'!G167</f>
        <v>672842</v>
      </c>
      <c r="Q168" s="38">
        <f>'Hit Ret TrayeK'!G167</f>
        <v>6164</v>
      </c>
      <c r="R168" s="38"/>
      <c r="S168" s="38">
        <f t="shared" si="2"/>
        <v>2479238</v>
      </c>
    </row>
    <row r="169" spans="1:19" x14ac:dyDescent="0.25">
      <c r="A169" s="4">
        <v>14</v>
      </c>
      <c r="B169" s="5" t="s">
        <v>265</v>
      </c>
      <c r="C169" s="38">
        <f>'Hit Ret Sampah'!G168</f>
        <v>20547</v>
      </c>
      <c r="D169" s="38">
        <f>'Hit Ret Parkir'!G168</f>
        <v>256322</v>
      </c>
      <c r="E169" s="38">
        <f>'Hit Ret Pasar'!G168</f>
        <v>666198</v>
      </c>
      <c r="F169" s="38">
        <f>'Hit ReT PKB'!G168</f>
        <v>159246</v>
      </c>
      <c r="G169" s="38"/>
      <c r="H169" s="38"/>
      <c r="I169" s="38"/>
      <c r="J169" s="38"/>
      <c r="K169" s="38"/>
      <c r="L169" s="38">
        <f>'Hit Ret Pelabuhan'!G168</f>
        <v>554</v>
      </c>
      <c r="M169" s="38">
        <f>'Hit Ret OW'!G168</f>
        <v>184566</v>
      </c>
      <c r="N169" s="38">
        <f>'Hit Ret RUAS JLN'!G168</f>
        <v>6087</v>
      </c>
      <c r="O169" s="38">
        <f>'Hit Ret IMB'!G168</f>
        <v>506712</v>
      </c>
      <c r="P169" s="38">
        <f>'Hit Ret HO'!G168</f>
        <v>672842</v>
      </c>
      <c r="Q169" s="38">
        <f>'Hit Ret TrayeK'!G168</f>
        <v>6164</v>
      </c>
      <c r="R169" s="38"/>
      <c r="S169" s="38">
        <f t="shared" si="2"/>
        <v>2479238</v>
      </c>
    </row>
    <row r="170" spans="1:19" x14ac:dyDescent="0.25">
      <c r="A170" s="4">
        <v>15</v>
      </c>
      <c r="B170" s="5" t="s">
        <v>261</v>
      </c>
      <c r="C170" s="38">
        <f>'Hit Ret Sampah'!G169</f>
        <v>20547</v>
      </c>
      <c r="D170" s="38">
        <f>'Hit Ret Parkir'!G169</f>
        <v>256322</v>
      </c>
      <c r="E170" s="38">
        <f>'Hit Ret Pasar'!G169</f>
        <v>666198</v>
      </c>
      <c r="F170" s="38">
        <f>'Hit ReT PKB'!G169</f>
        <v>159246</v>
      </c>
      <c r="G170" s="38"/>
      <c r="H170" s="38"/>
      <c r="I170" s="38"/>
      <c r="J170" s="38"/>
      <c r="K170" s="38"/>
      <c r="L170" s="38">
        <f>'Hit Ret Pelabuhan'!G169</f>
        <v>554</v>
      </c>
      <c r="M170" s="38">
        <f>'Hit Ret OW'!G169</f>
        <v>184566</v>
      </c>
      <c r="N170" s="38">
        <f>'Hit Ret RUAS JLN'!G169</f>
        <v>6087</v>
      </c>
      <c r="O170" s="38">
        <f>'Hit Ret IMB'!G169</f>
        <v>506712</v>
      </c>
      <c r="P170" s="38">
        <f>'Hit Ret HO'!G169</f>
        <v>672842</v>
      </c>
      <c r="Q170" s="38">
        <f>'Hit Ret TrayeK'!G169</f>
        <v>6164</v>
      </c>
      <c r="R170" s="38"/>
      <c r="S170" s="38">
        <f t="shared" si="2"/>
        <v>2479238</v>
      </c>
    </row>
    <row r="171" spans="1:19" x14ac:dyDescent="0.25">
      <c r="A171" s="4">
        <v>16</v>
      </c>
      <c r="B171" s="7" t="s">
        <v>255</v>
      </c>
      <c r="C171" s="38">
        <f>'Hit Ret Sampah'!G170</f>
        <v>20547</v>
      </c>
      <c r="D171" s="38">
        <f>'Hit Ret Parkir'!G170</f>
        <v>256322</v>
      </c>
      <c r="E171" s="38">
        <f>'Hit Ret Pasar'!G170</f>
        <v>666198</v>
      </c>
      <c r="F171" s="38">
        <f>'Hit ReT PKB'!G170</f>
        <v>159246</v>
      </c>
      <c r="G171" s="38"/>
      <c r="H171" s="38"/>
      <c r="I171" s="38"/>
      <c r="J171" s="38"/>
      <c r="K171" s="38"/>
      <c r="L171" s="38">
        <f>'Hit Ret Pelabuhan'!G170</f>
        <v>554</v>
      </c>
      <c r="M171" s="38">
        <f>'Hit Ret OW'!G170</f>
        <v>184566</v>
      </c>
      <c r="N171" s="38">
        <f>'Hit Ret RUAS JLN'!G170</f>
        <v>6087</v>
      </c>
      <c r="O171" s="38">
        <f>'Hit Ret IMB'!G170</f>
        <v>506712</v>
      </c>
      <c r="P171" s="38">
        <f>'Hit Ret HO'!G170</f>
        <v>672842</v>
      </c>
      <c r="Q171" s="38">
        <f>'Hit Ret TrayeK'!G170</f>
        <v>6164</v>
      </c>
      <c r="R171" s="38"/>
      <c r="S171" s="38">
        <f t="shared" si="2"/>
        <v>2479238</v>
      </c>
    </row>
    <row r="172" spans="1:19" x14ac:dyDescent="0.25">
      <c r="A172" s="4">
        <v>17</v>
      </c>
      <c r="B172" s="7" t="s">
        <v>253</v>
      </c>
      <c r="C172" s="38">
        <f>'Hit Ret Sampah'!G171</f>
        <v>100547</v>
      </c>
      <c r="D172" s="38">
        <f>'Hit Ret Parkir'!G171</f>
        <v>256322</v>
      </c>
      <c r="E172" s="38">
        <f>'Hit Ret Pasar'!G171</f>
        <v>18433718</v>
      </c>
      <c r="F172" s="38">
        <f>'Hit ReT PKB'!G171</f>
        <v>159246</v>
      </c>
      <c r="G172" s="38"/>
      <c r="H172" s="38"/>
      <c r="I172" s="38"/>
      <c r="J172" s="38"/>
      <c r="K172" s="38"/>
      <c r="L172" s="38">
        <f>'Hit Ret Pelabuhan'!G171</f>
        <v>554</v>
      </c>
      <c r="M172" s="38">
        <f>'Hit Ret OW'!G171</f>
        <v>184566</v>
      </c>
      <c r="N172" s="38">
        <f>'Hit Ret RUAS JLN'!G171</f>
        <v>6087</v>
      </c>
      <c r="O172" s="38">
        <f>'Hit Ret IMB'!G171</f>
        <v>506712</v>
      </c>
      <c r="P172" s="38">
        <f>'Hit Ret HO'!G171</f>
        <v>672842</v>
      </c>
      <c r="Q172" s="38">
        <f>'Hit Ret TrayeK'!G171</f>
        <v>6164</v>
      </c>
      <c r="R172" s="38"/>
      <c r="S172" s="38">
        <f t="shared" si="2"/>
        <v>20326758</v>
      </c>
    </row>
    <row r="173" spans="1:19" x14ac:dyDescent="0.25">
      <c r="A173" s="4">
        <v>18</v>
      </c>
      <c r="B173" s="7" t="s">
        <v>252</v>
      </c>
      <c r="C173" s="38">
        <f>'Hit Ret Sampah'!G172</f>
        <v>20547</v>
      </c>
      <c r="D173" s="38">
        <f>'Hit Ret Parkir'!G172</f>
        <v>256322</v>
      </c>
      <c r="E173" s="38">
        <f>'Hit Ret Pasar'!G172</f>
        <v>666198</v>
      </c>
      <c r="F173" s="38">
        <f>'Hit ReT PKB'!G172</f>
        <v>159246</v>
      </c>
      <c r="G173" s="38"/>
      <c r="H173" s="38"/>
      <c r="I173" s="38"/>
      <c r="J173" s="38"/>
      <c r="K173" s="38"/>
      <c r="L173" s="38">
        <f>'Hit Ret Pelabuhan'!G172</f>
        <v>554</v>
      </c>
      <c r="M173" s="38">
        <f>'Hit Ret OW'!G172</f>
        <v>184566</v>
      </c>
      <c r="N173" s="38">
        <f>'Hit Ret RUAS JLN'!G172</f>
        <v>6087</v>
      </c>
      <c r="O173" s="38">
        <f>'Hit Ret IMB'!G172</f>
        <v>506712</v>
      </c>
      <c r="P173" s="38">
        <f>'Hit Ret HO'!G172</f>
        <v>672842</v>
      </c>
      <c r="Q173" s="38">
        <f>'Hit Ret TrayeK'!G172</f>
        <v>6164</v>
      </c>
      <c r="R173" s="38"/>
      <c r="S173" s="38">
        <f t="shared" si="2"/>
        <v>2479238</v>
      </c>
    </row>
    <row r="174" spans="1:19" x14ac:dyDescent="0.25">
      <c r="A174" s="4">
        <v>19</v>
      </c>
      <c r="B174" s="7" t="s">
        <v>256</v>
      </c>
      <c r="C174" s="38">
        <f>'Hit Ret Sampah'!G173</f>
        <v>100547</v>
      </c>
      <c r="D174" s="38">
        <f>'Hit Ret Parkir'!G173</f>
        <v>256322</v>
      </c>
      <c r="E174" s="38">
        <f>'Hit Ret Pasar'!G173</f>
        <v>666198</v>
      </c>
      <c r="F174" s="38">
        <f>'Hit ReT PKB'!G173</f>
        <v>159246</v>
      </c>
      <c r="G174" s="38"/>
      <c r="H174" s="38"/>
      <c r="I174" s="38"/>
      <c r="J174" s="38"/>
      <c r="K174" s="38"/>
      <c r="L174" s="38">
        <f>'Hit Ret Pelabuhan'!G173</f>
        <v>554</v>
      </c>
      <c r="M174" s="38">
        <f>'Hit Ret OW'!G173</f>
        <v>184566</v>
      </c>
      <c r="N174" s="38">
        <f>'Hit Ret RUAS JLN'!G173</f>
        <v>6087</v>
      </c>
      <c r="O174" s="38">
        <f>'Hit Ret IMB'!G173</f>
        <v>506712</v>
      </c>
      <c r="P174" s="38">
        <f>'Hit Ret HO'!G173</f>
        <v>672842</v>
      </c>
      <c r="Q174" s="38">
        <f>'Hit Ret TrayeK'!G173</f>
        <v>6164</v>
      </c>
      <c r="R174" s="38"/>
      <c r="S174" s="38">
        <f t="shared" si="2"/>
        <v>2559238</v>
      </c>
    </row>
    <row r="175" spans="1:19" x14ac:dyDescent="0.25">
      <c r="A175" s="4">
        <v>20</v>
      </c>
      <c r="B175" s="7" t="s">
        <v>254</v>
      </c>
      <c r="C175" s="38">
        <f>'Hit Ret Sampah'!G174</f>
        <v>100547</v>
      </c>
      <c r="D175" s="38">
        <f>'Hit Ret Parkir'!G174</f>
        <v>256322</v>
      </c>
      <c r="E175" s="38">
        <f>'Hit Ret Pasar'!G174</f>
        <v>666198</v>
      </c>
      <c r="F175" s="38">
        <f>'Hit ReT PKB'!G174</f>
        <v>159246</v>
      </c>
      <c r="G175" s="38"/>
      <c r="H175" s="38"/>
      <c r="I175" s="38"/>
      <c r="J175" s="38"/>
      <c r="K175" s="38"/>
      <c r="L175" s="38">
        <f>'Hit Ret Pelabuhan'!G174</f>
        <v>554</v>
      </c>
      <c r="M175" s="38">
        <f>'Hit Ret OW'!G174</f>
        <v>184566</v>
      </c>
      <c r="N175" s="38">
        <f>'Hit Ret RUAS JLN'!G174</f>
        <v>6087</v>
      </c>
      <c r="O175" s="38">
        <f>'Hit Ret IMB'!G174</f>
        <v>506712</v>
      </c>
      <c r="P175" s="38">
        <f>'Hit Ret HO'!G174</f>
        <v>672842</v>
      </c>
      <c r="Q175" s="38">
        <f>'Hit Ret TrayeK'!G174</f>
        <v>6164</v>
      </c>
      <c r="R175" s="38"/>
      <c r="S175" s="38">
        <f t="shared" si="2"/>
        <v>2559238</v>
      </c>
    </row>
    <row r="176" spans="1:19" x14ac:dyDescent="0.25">
      <c r="A176" s="4">
        <v>21</v>
      </c>
      <c r="B176" s="7" t="s">
        <v>96</v>
      </c>
      <c r="C176" s="38">
        <f>'Hit Ret Sampah'!G175</f>
        <v>60547</v>
      </c>
      <c r="D176" s="38">
        <f>'Hit Ret Parkir'!G175</f>
        <v>256322</v>
      </c>
      <c r="E176" s="38">
        <f>'Hit Ret Pasar'!G175</f>
        <v>3001998</v>
      </c>
      <c r="F176" s="38">
        <f>'Hit ReT PKB'!G175</f>
        <v>159246</v>
      </c>
      <c r="G176" s="38"/>
      <c r="H176" s="38"/>
      <c r="I176" s="38"/>
      <c r="J176" s="38"/>
      <c r="K176" s="38"/>
      <c r="L176" s="38">
        <f>'Hit Ret Pelabuhan'!G175</f>
        <v>554</v>
      </c>
      <c r="M176" s="38">
        <f>'Hit Ret OW'!G175</f>
        <v>184566</v>
      </c>
      <c r="N176" s="38">
        <f>'Hit Ret RUAS JLN'!G175</f>
        <v>6087</v>
      </c>
      <c r="O176" s="38">
        <f>'Hit Ret IMB'!G175</f>
        <v>506712</v>
      </c>
      <c r="P176" s="38">
        <f>'Hit Ret HO'!G175</f>
        <v>672842</v>
      </c>
      <c r="Q176" s="38">
        <f>'Hit Ret TrayeK'!G175</f>
        <v>6164</v>
      </c>
      <c r="R176" s="38"/>
      <c r="S176" s="38">
        <f t="shared" si="2"/>
        <v>4855038</v>
      </c>
    </row>
    <row r="177" spans="1:19" x14ac:dyDescent="0.25">
      <c r="A177" s="85" t="s">
        <v>308</v>
      </c>
      <c r="B177" s="85"/>
      <c r="C177" s="38">
        <f>'Hit Ret Sampah'!G176</f>
        <v>0</v>
      </c>
      <c r="D177" s="38">
        <f>'Hit Ret Parkir'!G176</f>
        <v>0</v>
      </c>
      <c r="E177" s="38">
        <f>'Hit Ret Pasar'!G176</f>
        <v>0</v>
      </c>
      <c r="F177" s="38">
        <f>'Hit ReT PKB'!G176</f>
        <v>0</v>
      </c>
      <c r="G177" s="38"/>
      <c r="H177" s="38"/>
      <c r="I177" s="38"/>
      <c r="J177" s="38"/>
      <c r="K177" s="38"/>
      <c r="L177" s="38">
        <f>'Hit Ret Pelabuhan'!G176</f>
        <v>0</v>
      </c>
      <c r="M177" s="38">
        <f>'Hit Ret OW'!G176</f>
        <v>0</v>
      </c>
      <c r="N177" s="38">
        <f>'Hit Ret RUAS JLN'!G176</f>
        <v>0</v>
      </c>
      <c r="O177" s="38">
        <f>'Hit Ret IMB'!G176</f>
        <v>0</v>
      </c>
      <c r="P177" s="38">
        <f>'Hit Ret HO'!G176</f>
        <v>0</v>
      </c>
      <c r="Q177" s="38">
        <f>'Hit Ret TrayeK'!G176</f>
        <v>0</v>
      </c>
      <c r="R177" s="38"/>
      <c r="S177" s="38">
        <f t="shared" si="2"/>
        <v>0</v>
      </c>
    </row>
    <row r="178" spans="1:19" x14ac:dyDescent="0.25">
      <c r="A178" s="4">
        <v>1</v>
      </c>
      <c r="B178" s="5" t="s">
        <v>245</v>
      </c>
      <c r="C178" s="38">
        <f>'Hit Ret Sampah'!G177</f>
        <v>20547</v>
      </c>
      <c r="D178" s="38">
        <f>'Hit Ret Parkir'!G177</f>
        <v>256322</v>
      </c>
      <c r="E178" s="38">
        <f>'Hit Ret Pasar'!G177</f>
        <v>666198</v>
      </c>
      <c r="F178" s="38">
        <f>'Hit ReT PKB'!G177</f>
        <v>159246</v>
      </c>
      <c r="G178" s="38"/>
      <c r="H178" s="38"/>
      <c r="I178" s="38"/>
      <c r="J178" s="38"/>
      <c r="K178" s="38"/>
      <c r="L178" s="38">
        <f>'Hit Ret Pelabuhan'!G177</f>
        <v>554</v>
      </c>
      <c r="M178" s="38">
        <f>'Hit Ret OW'!G177</f>
        <v>184566</v>
      </c>
      <c r="N178" s="38">
        <f>'Hit Ret RUAS JLN'!G177</f>
        <v>6087</v>
      </c>
      <c r="O178" s="38">
        <f>'Hit Ret IMB'!G177</f>
        <v>506712</v>
      </c>
      <c r="P178" s="38">
        <f>'Hit Ret HO'!G177</f>
        <v>672842</v>
      </c>
      <c r="Q178" s="38">
        <f>'Hit Ret TrayeK'!G177</f>
        <v>6164</v>
      </c>
      <c r="R178" s="38"/>
      <c r="S178" s="38">
        <f t="shared" si="2"/>
        <v>2479238</v>
      </c>
    </row>
    <row r="179" spans="1:19" x14ac:dyDescent="0.25">
      <c r="A179" s="4">
        <v>2</v>
      </c>
      <c r="B179" s="5" t="s">
        <v>247</v>
      </c>
      <c r="C179" s="38">
        <f>'Hit Ret Sampah'!G178</f>
        <v>20547</v>
      </c>
      <c r="D179" s="38">
        <f>'Hit Ret Parkir'!G178</f>
        <v>256322</v>
      </c>
      <c r="E179" s="38">
        <f>'Hit Ret Pasar'!G178</f>
        <v>666198</v>
      </c>
      <c r="F179" s="38">
        <f>'Hit ReT PKB'!G178</f>
        <v>159246</v>
      </c>
      <c r="G179" s="38"/>
      <c r="H179" s="38"/>
      <c r="I179" s="38"/>
      <c r="J179" s="38"/>
      <c r="K179" s="38"/>
      <c r="L179" s="38">
        <f>'Hit Ret Pelabuhan'!G178</f>
        <v>554</v>
      </c>
      <c r="M179" s="38">
        <f>'Hit Ret OW'!G178</f>
        <v>184566</v>
      </c>
      <c r="N179" s="38">
        <f>'Hit Ret RUAS JLN'!G178</f>
        <v>6087</v>
      </c>
      <c r="O179" s="38">
        <f>'Hit Ret IMB'!G178</f>
        <v>506712</v>
      </c>
      <c r="P179" s="38">
        <f>'Hit Ret HO'!G178</f>
        <v>672842</v>
      </c>
      <c r="Q179" s="38">
        <f>'Hit Ret TrayeK'!G178</f>
        <v>6164</v>
      </c>
      <c r="R179" s="38"/>
      <c r="S179" s="38">
        <f t="shared" si="2"/>
        <v>2479238</v>
      </c>
    </row>
    <row r="180" spans="1:19" x14ac:dyDescent="0.25">
      <c r="A180" s="4">
        <v>3</v>
      </c>
      <c r="B180" s="5" t="s">
        <v>251</v>
      </c>
      <c r="C180" s="38">
        <f>'Hit Ret Sampah'!G179</f>
        <v>20547</v>
      </c>
      <c r="D180" s="38">
        <f>'Hit Ret Parkir'!G179</f>
        <v>256322</v>
      </c>
      <c r="E180" s="38">
        <f>'Hit Ret Pasar'!G179</f>
        <v>666198</v>
      </c>
      <c r="F180" s="38">
        <f>'Hit ReT PKB'!G179</f>
        <v>159246</v>
      </c>
      <c r="G180" s="38"/>
      <c r="H180" s="38"/>
      <c r="I180" s="38"/>
      <c r="J180" s="38"/>
      <c r="K180" s="38"/>
      <c r="L180" s="38">
        <f>'Hit Ret Pelabuhan'!G179</f>
        <v>554</v>
      </c>
      <c r="M180" s="38">
        <f>'Hit Ret OW'!G179</f>
        <v>184566</v>
      </c>
      <c r="N180" s="38">
        <f>'Hit Ret RUAS JLN'!G179</f>
        <v>6087</v>
      </c>
      <c r="O180" s="38">
        <f>'Hit Ret IMB'!G179</f>
        <v>506712</v>
      </c>
      <c r="P180" s="38">
        <f>'Hit Ret HO'!G179</f>
        <v>672842</v>
      </c>
      <c r="Q180" s="38">
        <f>'Hit Ret TrayeK'!G179</f>
        <v>6164</v>
      </c>
      <c r="R180" s="38"/>
      <c r="S180" s="38">
        <f t="shared" si="2"/>
        <v>2479238</v>
      </c>
    </row>
    <row r="181" spans="1:19" x14ac:dyDescent="0.25">
      <c r="A181" s="4">
        <v>4</v>
      </c>
      <c r="B181" s="5" t="s">
        <v>248</v>
      </c>
      <c r="C181" s="38">
        <f>'Hit Ret Sampah'!G180</f>
        <v>20547</v>
      </c>
      <c r="D181" s="38">
        <f>'Hit Ret Parkir'!G180</f>
        <v>256322</v>
      </c>
      <c r="E181" s="38">
        <f>'Hit Ret Pasar'!G180</f>
        <v>666198</v>
      </c>
      <c r="F181" s="38">
        <f>'Hit ReT PKB'!G180</f>
        <v>159246</v>
      </c>
      <c r="G181" s="38"/>
      <c r="H181" s="38"/>
      <c r="I181" s="38"/>
      <c r="J181" s="38"/>
      <c r="K181" s="38"/>
      <c r="L181" s="38">
        <f>'Hit Ret Pelabuhan'!G180</f>
        <v>554</v>
      </c>
      <c r="M181" s="38">
        <f>'Hit Ret OW'!G180</f>
        <v>184566</v>
      </c>
      <c r="N181" s="38">
        <f>'Hit Ret RUAS JLN'!G180</f>
        <v>6087</v>
      </c>
      <c r="O181" s="38">
        <f>'Hit Ret IMB'!G180</f>
        <v>506712</v>
      </c>
      <c r="P181" s="38">
        <f>'Hit Ret HO'!G180</f>
        <v>672842</v>
      </c>
      <c r="Q181" s="38">
        <f>'Hit Ret TrayeK'!G180</f>
        <v>6164</v>
      </c>
      <c r="R181" s="38"/>
      <c r="S181" s="38">
        <f t="shared" si="2"/>
        <v>2479238</v>
      </c>
    </row>
    <row r="182" spans="1:19" x14ac:dyDescent="0.25">
      <c r="A182" s="4">
        <v>5</v>
      </c>
      <c r="B182" s="5" t="s">
        <v>153</v>
      </c>
      <c r="C182" s="38">
        <f>'Hit Ret Sampah'!G181</f>
        <v>20547</v>
      </c>
      <c r="D182" s="38">
        <f>'Hit Ret Parkir'!G181</f>
        <v>256322</v>
      </c>
      <c r="E182" s="38">
        <f>'Hit Ret Pasar'!G181</f>
        <v>666198</v>
      </c>
      <c r="F182" s="38">
        <f>'Hit ReT PKB'!G181</f>
        <v>159246</v>
      </c>
      <c r="G182" s="38"/>
      <c r="H182" s="38"/>
      <c r="I182" s="38"/>
      <c r="J182" s="38"/>
      <c r="K182" s="38"/>
      <c r="L182" s="38">
        <f>'Hit Ret Pelabuhan'!G181</f>
        <v>554</v>
      </c>
      <c r="M182" s="38">
        <f>'Hit Ret OW'!G181</f>
        <v>184566</v>
      </c>
      <c r="N182" s="38">
        <f>'Hit Ret RUAS JLN'!G181</f>
        <v>6087</v>
      </c>
      <c r="O182" s="38">
        <f>'Hit Ret IMB'!G181</f>
        <v>506712</v>
      </c>
      <c r="P182" s="38">
        <f>'Hit Ret HO'!G181</f>
        <v>672842</v>
      </c>
      <c r="Q182" s="38">
        <f>'Hit Ret TrayeK'!G181</f>
        <v>6164</v>
      </c>
      <c r="R182" s="38"/>
      <c r="S182" s="38">
        <f t="shared" si="2"/>
        <v>2479238</v>
      </c>
    </row>
    <row r="183" spans="1:19" x14ac:dyDescent="0.25">
      <c r="A183" s="4">
        <v>6</v>
      </c>
      <c r="B183" s="5" t="s">
        <v>246</v>
      </c>
      <c r="C183" s="38">
        <f>'Hit Ret Sampah'!G182</f>
        <v>20547</v>
      </c>
      <c r="D183" s="38">
        <f>'Hit Ret Parkir'!G182</f>
        <v>256322</v>
      </c>
      <c r="E183" s="38">
        <f>'Hit Ret Pasar'!G182</f>
        <v>666198</v>
      </c>
      <c r="F183" s="38">
        <f>'Hit ReT PKB'!G182</f>
        <v>159246</v>
      </c>
      <c r="G183" s="38"/>
      <c r="H183" s="38"/>
      <c r="I183" s="38"/>
      <c r="J183" s="38"/>
      <c r="K183" s="38"/>
      <c r="L183" s="38">
        <f>'Hit Ret Pelabuhan'!G182</f>
        <v>554</v>
      </c>
      <c r="M183" s="38">
        <f>'Hit Ret OW'!G182</f>
        <v>184566</v>
      </c>
      <c r="N183" s="38">
        <f>'Hit Ret RUAS JLN'!G182</f>
        <v>6087</v>
      </c>
      <c r="O183" s="38">
        <f>'Hit Ret IMB'!G182</f>
        <v>506712</v>
      </c>
      <c r="P183" s="38">
        <f>'Hit Ret HO'!G182</f>
        <v>672842</v>
      </c>
      <c r="Q183" s="38">
        <f>'Hit Ret TrayeK'!G182</f>
        <v>6164</v>
      </c>
      <c r="R183" s="38"/>
      <c r="S183" s="38">
        <f t="shared" si="2"/>
        <v>2479238</v>
      </c>
    </row>
    <row r="184" spans="1:19" x14ac:dyDescent="0.25">
      <c r="A184" s="4">
        <v>7</v>
      </c>
      <c r="B184" s="5" t="s">
        <v>249</v>
      </c>
      <c r="C184" s="38">
        <f>'Hit Ret Sampah'!G183</f>
        <v>20547</v>
      </c>
      <c r="D184" s="38">
        <f>'Hit Ret Parkir'!G183</f>
        <v>256322</v>
      </c>
      <c r="E184" s="38">
        <f>'Hit Ret Pasar'!G183</f>
        <v>666198</v>
      </c>
      <c r="F184" s="38">
        <f>'Hit ReT PKB'!G183</f>
        <v>159246</v>
      </c>
      <c r="G184" s="38"/>
      <c r="H184" s="38"/>
      <c r="I184" s="38"/>
      <c r="J184" s="38"/>
      <c r="K184" s="38"/>
      <c r="L184" s="38">
        <f>'Hit Ret Pelabuhan'!G183</f>
        <v>554</v>
      </c>
      <c r="M184" s="38">
        <f>'Hit Ret OW'!G183</f>
        <v>184566</v>
      </c>
      <c r="N184" s="38">
        <f>'Hit Ret RUAS JLN'!G183</f>
        <v>6087</v>
      </c>
      <c r="O184" s="38">
        <f>'Hit Ret IMB'!G183</f>
        <v>506712</v>
      </c>
      <c r="P184" s="38">
        <f>'Hit Ret HO'!G183</f>
        <v>672842</v>
      </c>
      <c r="Q184" s="38">
        <f>'Hit Ret TrayeK'!G183</f>
        <v>6164</v>
      </c>
      <c r="R184" s="38"/>
      <c r="S184" s="38">
        <f t="shared" si="2"/>
        <v>2479238</v>
      </c>
    </row>
    <row r="185" spans="1:19" x14ac:dyDescent="0.25">
      <c r="A185" s="4">
        <v>8</v>
      </c>
      <c r="B185" s="5" t="s">
        <v>250</v>
      </c>
      <c r="C185" s="38">
        <f>'Hit Ret Sampah'!G184</f>
        <v>20547</v>
      </c>
      <c r="D185" s="38">
        <f>'Hit Ret Parkir'!G184</f>
        <v>256322</v>
      </c>
      <c r="E185" s="38">
        <f>'Hit Ret Pasar'!G184</f>
        <v>666198</v>
      </c>
      <c r="F185" s="38">
        <f>'Hit ReT PKB'!G184</f>
        <v>159246</v>
      </c>
      <c r="G185" s="38"/>
      <c r="H185" s="38"/>
      <c r="I185" s="38"/>
      <c r="J185" s="38"/>
      <c r="K185" s="38"/>
      <c r="L185" s="38">
        <f>'Hit Ret Pelabuhan'!G184</f>
        <v>554</v>
      </c>
      <c r="M185" s="38">
        <f>'Hit Ret OW'!G184</f>
        <v>184566</v>
      </c>
      <c r="N185" s="38">
        <f>'Hit Ret RUAS JLN'!G184</f>
        <v>6087</v>
      </c>
      <c r="O185" s="38">
        <f>'Hit Ret IMB'!G184</f>
        <v>506712</v>
      </c>
      <c r="P185" s="38">
        <f>'Hit Ret HO'!G184</f>
        <v>672842</v>
      </c>
      <c r="Q185" s="38">
        <f>'Hit Ret TrayeK'!G184</f>
        <v>6164</v>
      </c>
      <c r="R185" s="38"/>
      <c r="S185" s="38">
        <f t="shared" si="2"/>
        <v>2479238</v>
      </c>
    </row>
    <row r="186" spans="1:19" x14ac:dyDescent="0.25">
      <c r="A186" s="4">
        <v>9</v>
      </c>
      <c r="B186" s="7" t="s">
        <v>285</v>
      </c>
      <c r="C186" s="38">
        <f>'Hit Ret Sampah'!G185</f>
        <v>300547</v>
      </c>
      <c r="D186" s="38">
        <f>'Hit Ret Parkir'!G185</f>
        <v>256322</v>
      </c>
      <c r="E186" s="38">
        <f>'Hit Ret Pasar'!G185</f>
        <v>10444998</v>
      </c>
      <c r="F186" s="38">
        <f>'Hit ReT PKB'!G185</f>
        <v>159246</v>
      </c>
      <c r="G186" s="38"/>
      <c r="H186" s="38"/>
      <c r="I186" s="38"/>
      <c r="J186" s="38"/>
      <c r="K186" s="38"/>
      <c r="L186" s="38">
        <f>'Hit Ret Pelabuhan'!G185</f>
        <v>554</v>
      </c>
      <c r="M186" s="38">
        <f>'Hit Ret OW'!G185</f>
        <v>184566</v>
      </c>
      <c r="N186" s="38">
        <f>'Hit Ret RUAS JLN'!G185</f>
        <v>6087</v>
      </c>
      <c r="O186" s="38">
        <f>'Hit Ret IMB'!G185</f>
        <v>506712</v>
      </c>
      <c r="P186" s="38">
        <f>'Hit Ret HO'!G185</f>
        <v>672842</v>
      </c>
      <c r="Q186" s="38">
        <f>'Hit Ret TrayeK'!G185</f>
        <v>6164</v>
      </c>
      <c r="R186" s="38"/>
      <c r="S186" s="38">
        <f t="shared" si="2"/>
        <v>12538038</v>
      </c>
    </row>
    <row r="187" spans="1:19" x14ac:dyDescent="0.25">
      <c r="A187" s="4">
        <v>10</v>
      </c>
      <c r="B187" s="7" t="s">
        <v>243</v>
      </c>
      <c r="C187" s="38">
        <f>'Hit Ret Sampah'!G186</f>
        <v>20547</v>
      </c>
      <c r="D187" s="38">
        <f>'Hit Ret Parkir'!G186</f>
        <v>256322</v>
      </c>
      <c r="E187" s="38">
        <f>'Hit Ret Pasar'!G186</f>
        <v>7839078</v>
      </c>
      <c r="F187" s="38">
        <f>'Hit ReT PKB'!G186</f>
        <v>159246</v>
      </c>
      <c r="G187" s="38"/>
      <c r="H187" s="38"/>
      <c r="I187" s="38"/>
      <c r="J187" s="38"/>
      <c r="K187" s="38"/>
      <c r="L187" s="38">
        <f>'Hit Ret Pelabuhan'!G186</f>
        <v>554</v>
      </c>
      <c r="M187" s="38">
        <f>'Hit Ret OW'!G186</f>
        <v>184566</v>
      </c>
      <c r="N187" s="38">
        <f>'Hit Ret RUAS JLN'!G186</f>
        <v>6087</v>
      </c>
      <c r="O187" s="38">
        <f>'Hit Ret IMB'!G186</f>
        <v>506712</v>
      </c>
      <c r="P187" s="38">
        <f>'Hit Ret HO'!G186</f>
        <v>672842</v>
      </c>
      <c r="Q187" s="38">
        <f>'Hit Ret TrayeK'!G186</f>
        <v>6164</v>
      </c>
      <c r="R187" s="38"/>
      <c r="S187" s="38">
        <f t="shared" si="2"/>
        <v>9652118</v>
      </c>
    </row>
    <row r="188" spans="1:19" x14ac:dyDescent="0.25">
      <c r="A188" s="4">
        <v>11</v>
      </c>
      <c r="B188" s="7" t="s">
        <v>244</v>
      </c>
      <c r="C188" s="38">
        <f>'Hit Ret Sampah'!G187</f>
        <v>20547</v>
      </c>
      <c r="D188" s="38">
        <f>'Hit Ret Parkir'!G187</f>
        <v>256322</v>
      </c>
      <c r="E188" s="38">
        <f>'Hit Ret Pasar'!G187</f>
        <v>666198</v>
      </c>
      <c r="F188" s="38">
        <f>'Hit ReT PKB'!G187</f>
        <v>159246</v>
      </c>
      <c r="G188" s="38"/>
      <c r="H188" s="38"/>
      <c r="I188" s="38"/>
      <c r="J188" s="38"/>
      <c r="K188" s="38"/>
      <c r="L188" s="38">
        <f>'Hit Ret Pelabuhan'!G187</f>
        <v>554</v>
      </c>
      <c r="M188" s="38">
        <f>'Hit Ret OW'!G187</f>
        <v>184566</v>
      </c>
      <c r="N188" s="38">
        <f>'Hit Ret RUAS JLN'!G187</f>
        <v>6087</v>
      </c>
      <c r="O188" s="38">
        <f>'Hit Ret IMB'!G187</f>
        <v>506712</v>
      </c>
      <c r="P188" s="38">
        <f>'Hit Ret HO'!G187</f>
        <v>672842</v>
      </c>
      <c r="Q188" s="38">
        <f>'Hit Ret TrayeK'!G187</f>
        <v>6164</v>
      </c>
      <c r="R188" s="38"/>
      <c r="S188" s="38">
        <f t="shared" si="2"/>
        <v>2479238</v>
      </c>
    </row>
    <row r="189" spans="1:19" x14ac:dyDescent="0.25">
      <c r="A189" s="85" t="s">
        <v>297</v>
      </c>
      <c r="B189" s="85"/>
      <c r="C189" s="38">
        <f>'Hit Ret Sampah'!G188</f>
        <v>0</v>
      </c>
      <c r="D189" s="38">
        <f>'Hit Ret Parkir'!G188</f>
        <v>0</v>
      </c>
      <c r="E189" s="38">
        <f>'Hit Ret Pasar'!G188</f>
        <v>0</v>
      </c>
      <c r="F189" s="38">
        <f>'Hit ReT PKB'!G188</f>
        <v>0</v>
      </c>
      <c r="G189" s="38"/>
      <c r="H189" s="38"/>
      <c r="I189" s="38"/>
      <c r="J189" s="38"/>
      <c r="K189" s="38"/>
      <c r="L189" s="38">
        <f>'Hit Ret Pelabuhan'!G188</f>
        <v>0</v>
      </c>
      <c r="M189" s="38">
        <f>'Hit Ret OW'!G188</f>
        <v>0</v>
      </c>
      <c r="N189" s="38">
        <f>'Hit Ret RUAS JLN'!G188</f>
        <v>0</v>
      </c>
      <c r="O189" s="38">
        <f>'Hit Ret IMB'!G188</f>
        <v>0</v>
      </c>
      <c r="P189" s="38">
        <f>'Hit Ret HO'!G188</f>
        <v>0</v>
      </c>
      <c r="Q189" s="38">
        <f>'Hit Ret TrayeK'!G188</f>
        <v>0</v>
      </c>
      <c r="R189" s="38"/>
      <c r="S189" s="38">
        <f t="shared" si="2"/>
        <v>0</v>
      </c>
    </row>
    <row r="190" spans="1:19" x14ac:dyDescent="0.25">
      <c r="A190" s="4">
        <v>1</v>
      </c>
      <c r="B190" s="5" t="s">
        <v>104</v>
      </c>
      <c r="C190" s="38">
        <f>'Hit Ret Sampah'!G189</f>
        <v>20547</v>
      </c>
      <c r="D190" s="38">
        <f>'Hit Ret Parkir'!G189</f>
        <v>256322</v>
      </c>
      <c r="E190" s="38">
        <f>'Hit Ret Pasar'!G189</f>
        <v>666198</v>
      </c>
      <c r="F190" s="38">
        <f>'Hit ReT PKB'!G189</f>
        <v>159246</v>
      </c>
      <c r="G190" s="38"/>
      <c r="H190" s="38"/>
      <c r="I190" s="38"/>
      <c r="J190" s="38"/>
      <c r="K190" s="38"/>
      <c r="L190" s="38">
        <f>'Hit Ret Pelabuhan'!G189</f>
        <v>554</v>
      </c>
      <c r="M190" s="38">
        <f>'Hit Ret OW'!G189</f>
        <v>184566</v>
      </c>
      <c r="N190" s="38">
        <f>'Hit Ret RUAS JLN'!G189</f>
        <v>6087</v>
      </c>
      <c r="O190" s="38">
        <f>'Hit Ret IMB'!G189</f>
        <v>506712</v>
      </c>
      <c r="P190" s="38">
        <f>'Hit Ret HO'!G189</f>
        <v>672842</v>
      </c>
      <c r="Q190" s="38">
        <f>'Hit Ret TrayeK'!G189</f>
        <v>6164</v>
      </c>
      <c r="R190" s="38"/>
      <c r="S190" s="38">
        <f t="shared" si="2"/>
        <v>2479238</v>
      </c>
    </row>
    <row r="191" spans="1:19" x14ac:dyDescent="0.25">
      <c r="A191" s="4">
        <v>2</v>
      </c>
      <c r="B191" s="5" t="s">
        <v>98</v>
      </c>
      <c r="C191" s="38">
        <f>'Hit Ret Sampah'!G190</f>
        <v>20547</v>
      </c>
      <c r="D191" s="38">
        <f>'Hit Ret Parkir'!G190</f>
        <v>256322</v>
      </c>
      <c r="E191" s="38">
        <f>'Hit Ret Pasar'!G190</f>
        <v>666198</v>
      </c>
      <c r="F191" s="38">
        <f>'Hit ReT PKB'!G190</f>
        <v>159246</v>
      </c>
      <c r="G191" s="38"/>
      <c r="H191" s="38"/>
      <c r="I191" s="38"/>
      <c r="J191" s="38"/>
      <c r="K191" s="38"/>
      <c r="L191" s="38">
        <f>'Hit Ret Pelabuhan'!G190</f>
        <v>554</v>
      </c>
      <c r="M191" s="38">
        <f>'Hit Ret OW'!G190</f>
        <v>184566</v>
      </c>
      <c r="N191" s="38">
        <f>'Hit Ret RUAS JLN'!G190</f>
        <v>6087</v>
      </c>
      <c r="O191" s="38">
        <f>'Hit Ret IMB'!G190</f>
        <v>506712</v>
      </c>
      <c r="P191" s="38">
        <f>'Hit Ret HO'!G190</f>
        <v>672842</v>
      </c>
      <c r="Q191" s="38">
        <f>'Hit Ret TrayeK'!G190</f>
        <v>6164</v>
      </c>
      <c r="R191" s="38"/>
      <c r="S191" s="38">
        <f t="shared" si="2"/>
        <v>2479238</v>
      </c>
    </row>
    <row r="192" spans="1:19" x14ac:dyDescent="0.25">
      <c r="A192" s="4">
        <v>3</v>
      </c>
      <c r="B192" s="7" t="s">
        <v>102</v>
      </c>
      <c r="C192" s="38">
        <f>'Hit Ret Sampah'!G191</f>
        <v>20547</v>
      </c>
      <c r="D192" s="38">
        <f>'Hit Ret Parkir'!G191</f>
        <v>256322</v>
      </c>
      <c r="E192" s="38">
        <f>'Hit Ret Pasar'!G191</f>
        <v>666198</v>
      </c>
      <c r="F192" s="38">
        <f>'Hit ReT PKB'!G191</f>
        <v>159246</v>
      </c>
      <c r="G192" s="38"/>
      <c r="H192" s="38"/>
      <c r="I192" s="38"/>
      <c r="J192" s="38"/>
      <c r="K192" s="38"/>
      <c r="L192" s="38">
        <f>'Hit Ret Pelabuhan'!G191</f>
        <v>554</v>
      </c>
      <c r="M192" s="38">
        <f>'Hit Ret OW'!G191</f>
        <v>184566</v>
      </c>
      <c r="N192" s="38">
        <f>'Hit Ret RUAS JLN'!G191</f>
        <v>6087</v>
      </c>
      <c r="O192" s="38">
        <f>'Hit Ret IMB'!G191</f>
        <v>506712</v>
      </c>
      <c r="P192" s="38">
        <f>'Hit Ret HO'!G191</f>
        <v>672842</v>
      </c>
      <c r="Q192" s="38">
        <f>'Hit Ret TrayeK'!G191</f>
        <v>6164</v>
      </c>
      <c r="R192" s="38"/>
      <c r="S192" s="38">
        <f t="shared" si="2"/>
        <v>2479238</v>
      </c>
    </row>
    <row r="193" spans="1:19" x14ac:dyDescent="0.25">
      <c r="A193" s="4">
        <v>4</v>
      </c>
      <c r="B193" s="7" t="s">
        <v>111</v>
      </c>
      <c r="C193" s="38">
        <f>'Hit Ret Sampah'!G192</f>
        <v>20547</v>
      </c>
      <c r="D193" s="38">
        <f>'Hit Ret Parkir'!G192</f>
        <v>256322</v>
      </c>
      <c r="E193" s="38">
        <f>'Hit Ret Pasar'!G192</f>
        <v>666198</v>
      </c>
      <c r="F193" s="38">
        <f>'Hit ReT PKB'!G192</f>
        <v>159246</v>
      </c>
      <c r="G193" s="38"/>
      <c r="H193" s="38"/>
      <c r="I193" s="38"/>
      <c r="J193" s="38"/>
      <c r="K193" s="38"/>
      <c r="L193" s="38">
        <f>'Hit Ret Pelabuhan'!G192</f>
        <v>554</v>
      </c>
      <c r="M193" s="38">
        <f>'Hit Ret OW'!G192</f>
        <v>184566</v>
      </c>
      <c r="N193" s="38">
        <f>'Hit Ret RUAS JLN'!G192</f>
        <v>6087</v>
      </c>
      <c r="O193" s="38">
        <f>'Hit Ret IMB'!G192</f>
        <v>506712</v>
      </c>
      <c r="P193" s="38">
        <f>'Hit Ret HO'!G192</f>
        <v>672842</v>
      </c>
      <c r="Q193" s="38">
        <f>'Hit Ret TrayeK'!G192</f>
        <v>6164</v>
      </c>
      <c r="R193" s="38"/>
      <c r="S193" s="38">
        <f t="shared" si="2"/>
        <v>2479238</v>
      </c>
    </row>
    <row r="194" spans="1:19" x14ac:dyDescent="0.25">
      <c r="A194" s="4">
        <v>5</v>
      </c>
      <c r="B194" s="7" t="s">
        <v>101</v>
      </c>
      <c r="C194" s="38">
        <f>'Hit Ret Sampah'!G193</f>
        <v>20547</v>
      </c>
      <c r="D194" s="38">
        <f>'Hit Ret Parkir'!G193</f>
        <v>256322</v>
      </c>
      <c r="E194" s="38">
        <f>'Hit Ret Pasar'!G193</f>
        <v>666198</v>
      </c>
      <c r="F194" s="38">
        <f>'Hit ReT PKB'!G193</f>
        <v>159246</v>
      </c>
      <c r="G194" s="38"/>
      <c r="H194" s="38"/>
      <c r="I194" s="38"/>
      <c r="J194" s="38"/>
      <c r="K194" s="38"/>
      <c r="L194" s="38">
        <f>'Hit Ret Pelabuhan'!G193</f>
        <v>554</v>
      </c>
      <c r="M194" s="38">
        <f>'Hit Ret OW'!G193</f>
        <v>184566</v>
      </c>
      <c r="N194" s="38">
        <f>'Hit Ret RUAS JLN'!G193</f>
        <v>6087</v>
      </c>
      <c r="O194" s="38">
        <f>'Hit Ret IMB'!G193</f>
        <v>506712</v>
      </c>
      <c r="P194" s="38">
        <f>'Hit Ret HO'!G193</f>
        <v>672842</v>
      </c>
      <c r="Q194" s="38">
        <f>'Hit Ret TrayeK'!G193</f>
        <v>6164</v>
      </c>
      <c r="R194" s="38"/>
      <c r="S194" s="38">
        <f t="shared" si="2"/>
        <v>2479238</v>
      </c>
    </row>
    <row r="195" spans="1:19" x14ac:dyDescent="0.25">
      <c r="A195" s="4">
        <v>6</v>
      </c>
      <c r="B195" s="7" t="s">
        <v>107</v>
      </c>
      <c r="C195" s="38">
        <f>'Hit Ret Sampah'!G194</f>
        <v>20547</v>
      </c>
      <c r="D195" s="38">
        <f>'Hit Ret Parkir'!G194</f>
        <v>256322</v>
      </c>
      <c r="E195" s="38">
        <f>'Hit Ret Pasar'!G194</f>
        <v>666198</v>
      </c>
      <c r="F195" s="38">
        <f>'Hit ReT PKB'!G194</f>
        <v>159246</v>
      </c>
      <c r="G195" s="38"/>
      <c r="H195" s="38"/>
      <c r="I195" s="38"/>
      <c r="J195" s="38"/>
      <c r="K195" s="38"/>
      <c r="L195" s="38">
        <f>'Hit Ret Pelabuhan'!G194</f>
        <v>554</v>
      </c>
      <c r="M195" s="38">
        <f>'Hit Ret OW'!G194</f>
        <v>184566</v>
      </c>
      <c r="N195" s="38">
        <f>'Hit Ret RUAS JLN'!G194</f>
        <v>6087</v>
      </c>
      <c r="O195" s="38">
        <f>'Hit Ret IMB'!G194</f>
        <v>506712</v>
      </c>
      <c r="P195" s="38">
        <f>'Hit Ret HO'!G194</f>
        <v>672842</v>
      </c>
      <c r="Q195" s="38">
        <f>'Hit Ret TrayeK'!G194</f>
        <v>6164</v>
      </c>
      <c r="R195" s="38"/>
      <c r="S195" s="38">
        <f t="shared" si="2"/>
        <v>2479238</v>
      </c>
    </row>
    <row r="196" spans="1:19" x14ac:dyDescent="0.25">
      <c r="A196" s="4">
        <v>7</v>
      </c>
      <c r="B196" s="5" t="s">
        <v>103</v>
      </c>
      <c r="C196" s="38">
        <f>'Hit Ret Sampah'!G195</f>
        <v>20547</v>
      </c>
      <c r="D196" s="38">
        <f>'Hit Ret Parkir'!G195</f>
        <v>256322</v>
      </c>
      <c r="E196" s="38">
        <f>'Hit Ret Pasar'!G195</f>
        <v>666198</v>
      </c>
      <c r="F196" s="38">
        <f>'Hit ReT PKB'!G195</f>
        <v>159246</v>
      </c>
      <c r="G196" s="38"/>
      <c r="H196" s="38"/>
      <c r="I196" s="38"/>
      <c r="J196" s="38"/>
      <c r="K196" s="38"/>
      <c r="L196" s="38">
        <f>'Hit Ret Pelabuhan'!G195</f>
        <v>554</v>
      </c>
      <c r="M196" s="38">
        <f>'Hit Ret OW'!G195</f>
        <v>184566</v>
      </c>
      <c r="N196" s="38">
        <f>'Hit Ret RUAS JLN'!G195</f>
        <v>6087</v>
      </c>
      <c r="O196" s="38">
        <f>'Hit Ret IMB'!G195</f>
        <v>506712</v>
      </c>
      <c r="P196" s="38">
        <f>'Hit Ret HO'!G195</f>
        <v>672842</v>
      </c>
      <c r="Q196" s="38">
        <f>'Hit Ret TrayeK'!G195</f>
        <v>6164</v>
      </c>
      <c r="R196" s="38"/>
      <c r="S196" s="38">
        <f t="shared" si="2"/>
        <v>2479238</v>
      </c>
    </row>
    <row r="197" spans="1:19" x14ac:dyDescent="0.25">
      <c r="A197" s="4">
        <v>8</v>
      </c>
      <c r="B197" s="5" t="s">
        <v>110</v>
      </c>
      <c r="C197" s="38">
        <f>'Hit Ret Sampah'!G196</f>
        <v>20547</v>
      </c>
      <c r="D197" s="38">
        <f>'Hit Ret Parkir'!G196</f>
        <v>256322</v>
      </c>
      <c r="E197" s="38">
        <f>'Hit Ret Pasar'!G196</f>
        <v>666198</v>
      </c>
      <c r="F197" s="38">
        <f>'Hit ReT PKB'!G196</f>
        <v>159246</v>
      </c>
      <c r="G197" s="38"/>
      <c r="H197" s="38"/>
      <c r="I197" s="38"/>
      <c r="J197" s="38"/>
      <c r="K197" s="38"/>
      <c r="L197" s="38">
        <f>'Hit Ret Pelabuhan'!G196</f>
        <v>554</v>
      </c>
      <c r="M197" s="38">
        <f>'Hit Ret OW'!G196</f>
        <v>184566</v>
      </c>
      <c r="N197" s="38">
        <f>'Hit Ret RUAS JLN'!G196</f>
        <v>6087</v>
      </c>
      <c r="O197" s="38">
        <f>'Hit Ret IMB'!G196</f>
        <v>506712</v>
      </c>
      <c r="P197" s="38">
        <f>'Hit Ret HO'!G196</f>
        <v>672842</v>
      </c>
      <c r="Q197" s="38">
        <f>'Hit Ret TrayeK'!G196</f>
        <v>6164</v>
      </c>
      <c r="R197" s="38"/>
      <c r="S197" s="38">
        <f t="shared" si="2"/>
        <v>2479238</v>
      </c>
    </row>
    <row r="198" spans="1:19" x14ac:dyDescent="0.25">
      <c r="A198" s="4">
        <v>9</v>
      </c>
      <c r="B198" s="5" t="s">
        <v>108</v>
      </c>
      <c r="C198" s="38">
        <f>'Hit Ret Sampah'!G197</f>
        <v>20547</v>
      </c>
      <c r="D198" s="38">
        <f>'Hit Ret Parkir'!G197</f>
        <v>256322</v>
      </c>
      <c r="E198" s="38">
        <f>'Hit Ret Pasar'!G197</f>
        <v>666198</v>
      </c>
      <c r="F198" s="38">
        <f>'Hit ReT PKB'!G197</f>
        <v>159246</v>
      </c>
      <c r="G198" s="38"/>
      <c r="H198" s="38"/>
      <c r="I198" s="38"/>
      <c r="J198" s="38"/>
      <c r="K198" s="38"/>
      <c r="L198" s="38">
        <f>'Hit Ret Pelabuhan'!G197</f>
        <v>554</v>
      </c>
      <c r="M198" s="38">
        <f>'Hit Ret OW'!G197</f>
        <v>184566</v>
      </c>
      <c r="N198" s="38">
        <f>'Hit Ret RUAS JLN'!G197</f>
        <v>6087</v>
      </c>
      <c r="O198" s="38">
        <f>'Hit Ret IMB'!G197</f>
        <v>506712</v>
      </c>
      <c r="P198" s="38">
        <f>'Hit Ret HO'!G197</f>
        <v>672842</v>
      </c>
      <c r="Q198" s="38">
        <f>'Hit Ret TrayeK'!G197</f>
        <v>6164</v>
      </c>
      <c r="R198" s="38"/>
      <c r="S198" s="38">
        <f t="shared" si="2"/>
        <v>2479238</v>
      </c>
    </row>
    <row r="199" spans="1:19" x14ac:dyDescent="0.25">
      <c r="A199" s="4">
        <v>10</v>
      </c>
      <c r="B199" s="7" t="s">
        <v>99</v>
      </c>
      <c r="C199" s="38">
        <f>'Hit Ret Sampah'!G198</f>
        <v>20547</v>
      </c>
      <c r="D199" s="38">
        <f>'Hit Ret Parkir'!G198</f>
        <v>256322</v>
      </c>
      <c r="E199" s="38">
        <f>'Hit Ret Pasar'!G198</f>
        <v>666198</v>
      </c>
      <c r="F199" s="38">
        <f>'Hit ReT PKB'!G198</f>
        <v>159246</v>
      </c>
      <c r="G199" s="38"/>
      <c r="H199" s="38"/>
      <c r="I199" s="38"/>
      <c r="J199" s="38"/>
      <c r="K199" s="38"/>
      <c r="L199" s="38">
        <f>'Hit Ret Pelabuhan'!G198</f>
        <v>554</v>
      </c>
      <c r="M199" s="38">
        <f>'Hit Ret OW'!G198</f>
        <v>184566</v>
      </c>
      <c r="N199" s="38">
        <f>'Hit Ret RUAS JLN'!G198</f>
        <v>6087</v>
      </c>
      <c r="O199" s="38">
        <f>'Hit Ret IMB'!G198</f>
        <v>506712</v>
      </c>
      <c r="P199" s="38">
        <f>'Hit Ret HO'!G198</f>
        <v>672842</v>
      </c>
      <c r="Q199" s="38">
        <f>'Hit Ret TrayeK'!G198</f>
        <v>6164</v>
      </c>
      <c r="R199" s="38"/>
      <c r="S199" s="38">
        <f t="shared" si="2"/>
        <v>2479238</v>
      </c>
    </row>
    <row r="200" spans="1:19" x14ac:dyDescent="0.25">
      <c r="A200" s="4">
        <v>11</v>
      </c>
      <c r="B200" s="7" t="s">
        <v>100</v>
      </c>
      <c r="C200" s="38">
        <f>'Hit Ret Sampah'!G199</f>
        <v>20547</v>
      </c>
      <c r="D200" s="38">
        <f>'Hit Ret Parkir'!G199</f>
        <v>256322</v>
      </c>
      <c r="E200" s="38">
        <f>'Hit Ret Pasar'!G199</f>
        <v>666198</v>
      </c>
      <c r="F200" s="38">
        <f>'Hit ReT PKB'!G199</f>
        <v>159246</v>
      </c>
      <c r="G200" s="38"/>
      <c r="H200" s="38"/>
      <c r="I200" s="38"/>
      <c r="J200" s="38"/>
      <c r="K200" s="38"/>
      <c r="L200" s="38">
        <f>'Hit Ret Pelabuhan'!G199</f>
        <v>554</v>
      </c>
      <c r="M200" s="38">
        <f>'Hit Ret OW'!G199</f>
        <v>184566</v>
      </c>
      <c r="N200" s="38">
        <f>'Hit Ret RUAS JLN'!G199</f>
        <v>6087</v>
      </c>
      <c r="O200" s="38">
        <f>'Hit Ret IMB'!G199</f>
        <v>506712</v>
      </c>
      <c r="P200" s="38">
        <f>'Hit Ret HO'!G199</f>
        <v>672842</v>
      </c>
      <c r="Q200" s="38">
        <f>'Hit Ret TrayeK'!G199</f>
        <v>6164</v>
      </c>
      <c r="R200" s="38"/>
      <c r="S200" s="38">
        <f t="shared" si="2"/>
        <v>2479238</v>
      </c>
    </row>
    <row r="201" spans="1:19" x14ac:dyDescent="0.25">
      <c r="A201" s="4">
        <v>12</v>
      </c>
      <c r="B201" s="7" t="s">
        <v>109</v>
      </c>
      <c r="C201" s="38">
        <f>'Hit Ret Sampah'!G200</f>
        <v>20547</v>
      </c>
      <c r="D201" s="38">
        <f>'Hit Ret Parkir'!G200</f>
        <v>256322</v>
      </c>
      <c r="E201" s="38">
        <f>'Hit Ret Pasar'!G200</f>
        <v>666198</v>
      </c>
      <c r="F201" s="38">
        <f>'Hit ReT PKB'!G200</f>
        <v>159246</v>
      </c>
      <c r="G201" s="38"/>
      <c r="H201" s="38"/>
      <c r="I201" s="38"/>
      <c r="J201" s="38"/>
      <c r="K201" s="38"/>
      <c r="L201" s="38">
        <f>'Hit Ret Pelabuhan'!G200</f>
        <v>554</v>
      </c>
      <c r="M201" s="38">
        <f>'Hit Ret OW'!G200</f>
        <v>184566</v>
      </c>
      <c r="N201" s="38">
        <f>'Hit Ret RUAS JLN'!G200</f>
        <v>6087</v>
      </c>
      <c r="O201" s="38">
        <f>'Hit Ret IMB'!G200</f>
        <v>506712</v>
      </c>
      <c r="P201" s="38">
        <f>'Hit Ret HO'!G200</f>
        <v>672842</v>
      </c>
      <c r="Q201" s="38">
        <f>'Hit Ret TrayeK'!G200</f>
        <v>6164</v>
      </c>
      <c r="R201" s="38"/>
      <c r="S201" s="38">
        <f t="shared" si="2"/>
        <v>2479238</v>
      </c>
    </row>
    <row r="202" spans="1:19" x14ac:dyDescent="0.25">
      <c r="A202" s="4">
        <v>13</v>
      </c>
      <c r="B202" s="7" t="s">
        <v>105</v>
      </c>
      <c r="C202" s="38">
        <f>'Hit Ret Sampah'!G201</f>
        <v>20547</v>
      </c>
      <c r="D202" s="38">
        <f>'Hit Ret Parkir'!G201</f>
        <v>256322</v>
      </c>
      <c r="E202" s="38">
        <f>'Hit Ret Pasar'!G201</f>
        <v>666198</v>
      </c>
      <c r="F202" s="38">
        <f>'Hit ReT PKB'!G201</f>
        <v>159246</v>
      </c>
      <c r="G202" s="38"/>
      <c r="H202" s="38"/>
      <c r="I202" s="38"/>
      <c r="J202" s="38"/>
      <c r="K202" s="38"/>
      <c r="L202" s="38">
        <f>'Hit Ret Pelabuhan'!G201</f>
        <v>554</v>
      </c>
      <c r="M202" s="38">
        <f>'Hit Ret OW'!G201</f>
        <v>184566</v>
      </c>
      <c r="N202" s="38">
        <f>'Hit Ret RUAS JLN'!G201</f>
        <v>6087</v>
      </c>
      <c r="O202" s="38">
        <f>'Hit Ret IMB'!G201</f>
        <v>506712</v>
      </c>
      <c r="P202" s="38">
        <f>'Hit Ret HO'!G201</f>
        <v>672842</v>
      </c>
      <c r="Q202" s="38">
        <f>'Hit Ret TrayeK'!G201</f>
        <v>6164</v>
      </c>
      <c r="R202" s="38"/>
      <c r="S202" s="38">
        <f t="shared" si="2"/>
        <v>2479238</v>
      </c>
    </row>
    <row r="203" spans="1:19" x14ac:dyDescent="0.25">
      <c r="A203" s="4">
        <v>14</v>
      </c>
      <c r="B203" s="7" t="s">
        <v>106</v>
      </c>
      <c r="C203" s="38">
        <f>'Hit Ret Sampah'!G202</f>
        <v>20547</v>
      </c>
      <c r="D203" s="38">
        <f>'Hit Ret Parkir'!G202</f>
        <v>256322</v>
      </c>
      <c r="E203" s="38">
        <f>'Hit Ret Pasar'!G202</f>
        <v>666198</v>
      </c>
      <c r="F203" s="38">
        <f>'Hit ReT PKB'!G202</f>
        <v>159246</v>
      </c>
      <c r="G203" s="38"/>
      <c r="H203" s="38"/>
      <c r="I203" s="38"/>
      <c r="J203" s="38"/>
      <c r="K203" s="38"/>
      <c r="L203" s="38">
        <f>'Hit Ret Pelabuhan'!G202</f>
        <v>554</v>
      </c>
      <c r="M203" s="38">
        <f>'Hit Ret OW'!G202</f>
        <v>184566</v>
      </c>
      <c r="N203" s="38">
        <f>'Hit Ret RUAS JLN'!G202</f>
        <v>6087</v>
      </c>
      <c r="O203" s="38">
        <f>'Hit Ret IMB'!G202</f>
        <v>506712</v>
      </c>
      <c r="P203" s="38">
        <f>'Hit Ret HO'!G202</f>
        <v>672842</v>
      </c>
      <c r="Q203" s="38">
        <f>'Hit Ret TrayeK'!G202</f>
        <v>6164</v>
      </c>
      <c r="R203" s="38"/>
      <c r="S203" s="38">
        <f t="shared" si="2"/>
        <v>2479238</v>
      </c>
    </row>
    <row r="204" spans="1:19" x14ac:dyDescent="0.25">
      <c r="A204" s="4">
        <v>15</v>
      </c>
      <c r="B204" s="7" t="s">
        <v>112</v>
      </c>
      <c r="C204" s="38">
        <f>'Hit Ret Sampah'!G203</f>
        <v>20547</v>
      </c>
      <c r="D204" s="38">
        <f>'Hit Ret Parkir'!G203</f>
        <v>256322</v>
      </c>
      <c r="E204" s="38">
        <f>'Hit Ret Pasar'!G203</f>
        <v>666198</v>
      </c>
      <c r="F204" s="38">
        <f>'Hit ReT PKB'!G203</f>
        <v>159246</v>
      </c>
      <c r="G204" s="38"/>
      <c r="H204" s="38"/>
      <c r="I204" s="38"/>
      <c r="J204" s="38"/>
      <c r="K204" s="38"/>
      <c r="L204" s="38">
        <f>'Hit Ret Pelabuhan'!G203</f>
        <v>554</v>
      </c>
      <c r="M204" s="38">
        <f>'Hit Ret OW'!G203</f>
        <v>184566</v>
      </c>
      <c r="N204" s="38">
        <f>'Hit Ret RUAS JLN'!G203</f>
        <v>6087</v>
      </c>
      <c r="O204" s="38">
        <f>'Hit Ret IMB'!G203</f>
        <v>506712</v>
      </c>
      <c r="P204" s="38">
        <f>'Hit Ret HO'!G203</f>
        <v>672842</v>
      </c>
      <c r="Q204" s="38">
        <f>'Hit Ret TrayeK'!G203</f>
        <v>6164</v>
      </c>
      <c r="R204" s="38"/>
      <c r="S204" s="38">
        <f t="shared" si="2"/>
        <v>2479238</v>
      </c>
    </row>
    <row r="205" spans="1:19" x14ac:dyDescent="0.25">
      <c r="A205" s="4">
        <v>16</v>
      </c>
      <c r="B205" s="7" t="s">
        <v>116</v>
      </c>
      <c r="C205" s="38">
        <f>'Hit Ret Sampah'!G204</f>
        <v>20547</v>
      </c>
      <c r="D205" s="38">
        <f>'Hit Ret Parkir'!G204</f>
        <v>256322</v>
      </c>
      <c r="E205" s="38">
        <f>'Hit Ret Pasar'!G204</f>
        <v>666198</v>
      </c>
      <c r="F205" s="38">
        <f>'Hit ReT PKB'!G204</f>
        <v>159246</v>
      </c>
      <c r="G205" s="38"/>
      <c r="H205" s="38"/>
      <c r="I205" s="38"/>
      <c r="J205" s="38"/>
      <c r="K205" s="38"/>
      <c r="L205" s="38">
        <f>'Hit Ret Pelabuhan'!G204</f>
        <v>554</v>
      </c>
      <c r="M205" s="38">
        <f>'Hit Ret OW'!G204</f>
        <v>184566</v>
      </c>
      <c r="N205" s="38">
        <f>'Hit Ret RUAS JLN'!G204</f>
        <v>6087</v>
      </c>
      <c r="O205" s="38">
        <f>'Hit Ret IMB'!G204</f>
        <v>506712</v>
      </c>
      <c r="P205" s="38">
        <f>'Hit Ret HO'!G204</f>
        <v>672842</v>
      </c>
      <c r="Q205" s="38">
        <f>'Hit Ret TrayeK'!G204</f>
        <v>6164</v>
      </c>
      <c r="R205" s="38"/>
      <c r="S205" s="38">
        <f t="shared" si="2"/>
        <v>2479238</v>
      </c>
    </row>
    <row r="206" spans="1:19" x14ac:dyDescent="0.25">
      <c r="A206" s="4">
        <v>17</v>
      </c>
      <c r="B206" s="7" t="s">
        <v>118</v>
      </c>
      <c r="C206" s="38">
        <f>'Hit Ret Sampah'!G205</f>
        <v>20547</v>
      </c>
      <c r="D206" s="38">
        <f>'Hit Ret Parkir'!G205</f>
        <v>256322</v>
      </c>
      <c r="E206" s="38">
        <f>'Hit Ret Pasar'!G205</f>
        <v>666198</v>
      </c>
      <c r="F206" s="38">
        <f>'Hit ReT PKB'!G205</f>
        <v>159246</v>
      </c>
      <c r="G206" s="38"/>
      <c r="H206" s="38"/>
      <c r="I206" s="38"/>
      <c r="J206" s="38"/>
      <c r="K206" s="38"/>
      <c r="L206" s="38">
        <f>'Hit Ret Pelabuhan'!G205</f>
        <v>554</v>
      </c>
      <c r="M206" s="38">
        <f>'Hit Ret OW'!G205</f>
        <v>184566</v>
      </c>
      <c r="N206" s="38">
        <f>'Hit Ret RUAS JLN'!G205</f>
        <v>6087</v>
      </c>
      <c r="O206" s="38">
        <f>'Hit Ret IMB'!G205</f>
        <v>506712</v>
      </c>
      <c r="P206" s="38">
        <f>'Hit Ret HO'!G205</f>
        <v>672842</v>
      </c>
      <c r="Q206" s="38">
        <f>'Hit Ret TrayeK'!G205</f>
        <v>6164</v>
      </c>
      <c r="R206" s="38"/>
      <c r="S206" s="38">
        <f t="shared" si="2"/>
        <v>2479238</v>
      </c>
    </row>
    <row r="207" spans="1:19" x14ac:dyDescent="0.25">
      <c r="A207" s="4">
        <v>18</v>
      </c>
      <c r="B207" s="7" t="s">
        <v>117</v>
      </c>
      <c r="C207" s="38">
        <f>'Hit Ret Sampah'!G206</f>
        <v>20547</v>
      </c>
      <c r="D207" s="38">
        <f>'Hit Ret Parkir'!G206</f>
        <v>256322</v>
      </c>
      <c r="E207" s="38">
        <f>'Hit Ret Pasar'!G206</f>
        <v>666198</v>
      </c>
      <c r="F207" s="38">
        <f>'Hit ReT PKB'!G206</f>
        <v>159246</v>
      </c>
      <c r="G207" s="38"/>
      <c r="H207" s="38"/>
      <c r="I207" s="38"/>
      <c r="J207" s="38"/>
      <c r="K207" s="38"/>
      <c r="L207" s="38">
        <f>'Hit Ret Pelabuhan'!G206</f>
        <v>554</v>
      </c>
      <c r="M207" s="38">
        <f>'Hit Ret OW'!G206</f>
        <v>184566</v>
      </c>
      <c r="N207" s="38">
        <f>'Hit Ret RUAS JLN'!G206</f>
        <v>6087</v>
      </c>
      <c r="O207" s="38">
        <f>'Hit Ret IMB'!G206</f>
        <v>506712</v>
      </c>
      <c r="P207" s="38">
        <f>'Hit Ret HO'!G206</f>
        <v>672842</v>
      </c>
      <c r="Q207" s="38">
        <f>'Hit Ret TrayeK'!G206</f>
        <v>6164</v>
      </c>
      <c r="R207" s="38"/>
      <c r="S207" s="38">
        <f t="shared" ref="S207:S270" si="3">SUM(C207:R207)</f>
        <v>2479238</v>
      </c>
    </row>
    <row r="208" spans="1:19" x14ac:dyDescent="0.25">
      <c r="A208" s="4">
        <v>19</v>
      </c>
      <c r="B208" s="7" t="s">
        <v>119</v>
      </c>
      <c r="C208" s="38">
        <f>'Hit Ret Sampah'!G207</f>
        <v>20547</v>
      </c>
      <c r="D208" s="38">
        <f>'Hit Ret Parkir'!G207</f>
        <v>256322</v>
      </c>
      <c r="E208" s="38">
        <f>'Hit Ret Pasar'!G207</f>
        <v>666198</v>
      </c>
      <c r="F208" s="38">
        <f>'Hit ReT PKB'!G207</f>
        <v>159246</v>
      </c>
      <c r="G208" s="38"/>
      <c r="H208" s="38"/>
      <c r="I208" s="38"/>
      <c r="J208" s="38"/>
      <c r="K208" s="38"/>
      <c r="L208" s="38">
        <f>'Hit Ret Pelabuhan'!G207</f>
        <v>554</v>
      </c>
      <c r="M208" s="38">
        <f>'Hit Ret OW'!G207</f>
        <v>184566</v>
      </c>
      <c r="N208" s="38">
        <f>'Hit Ret RUAS JLN'!G207</f>
        <v>6087</v>
      </c>
      <c r="O208" s="38">
        <f>'Hit Ret IMB'!G207</f>
        <v>506712</v>
      </c>
      <c r="P208" s="38">
        <f>'Hit Ret HO'!G207</f>
        <v>672842</v>
      </c>
      <c r="Q208" s="38">
        <f>'Hit Ret TrayeK'!G207</f>
        <v>6164</v>
      </c>
      <c r="R208" s="38"/>
      <c r="S208" s="38">
        <f t="shared" si="3"/>
        <v>2479238</v>
      </c>
    </row>
    <row r="209" spans="1:19" x14ac:dyDescent="0.25">
      <c r="A209" s="4">
        <v>20</v>
      </c>
      <c r="B209" s="7" t="s">
        <v>115</v>
      </c>
      <c r="C209" s="38">
        <f>'Hit Ret Sampah'!G208</f>
        <v>240547</v>
      </c>
      <c r="D209" s="38">
        <f>'Hit Ret Parkir'!G208</f>
        <v>256322</v>
      </c>
      <c r="E209" s="38">
        <f>'Hit Ret Pasar'!G208</f>
        <v>19055398</v>
      </c>
      <c r="F209" s="38">
        <f>'Hit ReT PKB'!G208</f>
        <v>159246</v>
      </c>
      <c r="G209" s="38"/>
      <c r="H209" s="38"/>
      <c r="I209" s="38"/>
      <c r="J209" s="38"/>
      <c r="K209" s="38"/>
      <c r="L209" s="38">
        <f>'Hit Ret Pelabuhan'!G208</f>
        <v>554</v>
      </c>
      <c r="M209" s="38">
        <f>'Hit Ret OW'!G208</f>
        <v>184566</v>
      </c>
      <c r="N209" s="38">
        <f>'Hit Ret RUAS JLN'!G208</f>
        <v>6087</v>
      </c>
      <c r="O209" s="38">
        <f>'Hit Ret IMB'!G208</f>
        <v>506712</v>
      </c>
      <c r="P209" s="38">
        <f>'Hit Ret HO'!G208</f>
        <v>672842</v>
      </c>
      <c r="Q209" s="38">
        <f>'Hit Ret TrayeK'!G208</f>
        <v>6164</v>
      </c>
      <c r="R209" s="38"/>
      <c r="S209" s="38">
        <f t="shared" si="3"/>
        <v>21088438</v>
      </c>
    </row>
    <row r="210" spans="1:19" x14ac:dyDescent="0.25">
      <c r="A210" s="4">
        <v>21</v>
      </c>
      <c r="B210" s="7" t="s">
        <v>114</v>
      </c>
      <c r="C210" s="38">
        <f>'Hit Ret Sampah'!G209</f>
        <v>20547</v>
      </c>
      <c r="D210" s="38">
        <f>'Hit Ret Parkir'!G209</f>
        <v>256322</v>
      </c>
      <c r="E210" s="38">
        <f>'Hit Ret Pasar'!G209</f>
        <v>666198</v>
      </c>
      <c r="F210" s="38">
        <f>'Hit ReT PKB'!G209</f>
        <v>159246</v>
      </c>
      <c r="G210" s="38"/>
      <c r="H210" s="38"/>
      <c r="I210" s="38"/>
      <c r="J210" s="38"/>
      <c r="K210" s="38"/>
      <c r="L210" s="38">
        <f>'Hit Ret Pelabuhan'!G209</f>
        <v>554</v>
      </c>
      <c r="M210" s="38">
        <f>'Hit Ret OW'!G209</f>
        <v>184566</v>
      </c>
      <c r="N210" s="38">
        <f>'Hit Ret RUAS JLN'!G209</f>
        <v>6087</v>
      </c>
      <c r="O210" s="38">
        <f>'Hit Ret IMB'!G209</f>
        <v>506712</v>
      </c>
      <c r="P210" s="38">
        <f>'Hit Ret HO'!G209</f>
        <v>672842</v>
      </c>
      <c r="Q210" s="38">
        <f>'Hit Ret TrayeK'!G209</f>
        <v>6164</v>
      </c>
      <c r="R210" s="38"/>
      <c r="S210" s="38">
        <f t="shared" si="3"/>
        <v>2479238</v>
      </c>
    </row>
    <row r="211" spans="1:19" x14ac:dyDescent="0.25">
      <c r="A211" s="4">
        <v>22</v>
      </c>
      <c r="B211" s="7" t="s">
        <v>113</v>
      </c>
      <c r="C211" s="38">
        <f>'Hit Ret Sampah'!G210</f>
        <v>200547</v>
      </c>
      <c r="D211" s="38">
        <f>'Hit Ret Parkir'!G210</f>
        <v>256322</v>
      </c>
      <c r="E211" s="38">
        <f>'Hit Ret Pasar'!G210</f>
        <v>666198</v>
      </c>
      <c r="F211" s="38">
        <f>'Hit ReT PKB'!G210</f>
        <v>159246</v>
      </c>
      <c r="G211" s="38"/>
      <c r="H211" s="38"/>
      <c r="I211" s="38"/>
      <c r="J211" s="38"/>
      <c r="K211" s="38"/>
      <c r="L211" s="38">
        <f>'Hit Ret Pelabuhan'!G210</f>
        <v>554</v>
      </c>
      <c r="M211" s="38">
        <f>'Hit Ret OW'!G210</f>
        <v>184566</v>
      </c>
      <c r="N211" s="38">
        <f>'Hit Ret RUAS JLN'!G210</f>
        <v>6087</v>
      </c>
      <c r="O211" s="38">
        <f>'Hit Ret IMB'!G210</f>
        <v>506712</v>
      </c>
      <c r="P211" s="38">
        <f>'Hit Ret HO'!G210</f>
        <v>672842</v>
      </c>
      <c r="Q211" s="38">
        <f>'Hit Ret TrayeK'!G210</f>
        <v>6164</v>
      </c>
      <c r="R211" s="38"/>
      <c r="S211" s="38">
        <f t="shared" si="3"/>
        <v>2659238</v>
      </c>
    </row>
    <row r="212" spans="1:19" x14ac:dyDescent="0.25">
      <c r="A212" s="85" t="s">
        <v>298</v>
      </c>
      <c r="B212" s="85"/>
      <c r="C212" s="38">
        <f>'Hit Ret Sampah'!G211</f>
        <v>0</v>
      </c>
      <c r="D212" s="38">
        <f>'Hit Ret Parkir'!G211</f>
        <v>0</v>
      </c>
      <c r="E212" s="38">
        <f>'Hit Ret Pasar'!G211</f>
        <v>0</v>
      </c>
      <c r="F212" s="38">
        <f>'Hit ReT PKB'!G211</f>
        <v>0</v>
      </c>
      <c r="G212" s="38"/>
      <c r="H212" s="38"/>
      <c r="I212" s="38"/>
      <c r="J212" s="38"/>
      <c r="K212" s="38"/>
      <c r="L212" s="38">
        <f>'Hit Ret Pelabuhan'!G211</f>
        <v>0</v>
      </c>
      <c r="M212" s="38">
        <f>'Hit Ret OW'!G211</f>
        <v>0</v>
      </c>
      <c r="N212" s="38">
        <f>'Hit Ret RUAS JLN'!G211</f>
        <v>0</v>
      </c>
      <c r="O212" s="38">
        <f>'Hit Ret IMB'!G211</f>
        <v>0</v>
      </c>
      <c r="P212" s="38">
        <f>'Hit Ret HO'!G211</f>
        <v>0</v>
      </c>
      <c r="Q212" s="38">
        <f>'Hit Ret TrayeK'!G211</f>
        <v>0</v>
      </c>
      <c r="R212" s="38"/>
      <c r="S212" s="38">
        <f t="shared" si="3"/>
        <v>0</v>
      </c>
    </row>
    <row r="213" spans="1:19" x14ac:dyDescent="0.25">
      <c r="A213" s="4">
        <v>1</v>
      </c>
      <c r="B213" s="5" t="s">
        <v>281</v>
      </c>
      <c r="C213" s="38">
        <f>'Hit Ret Sampah'!G212</f>
        <v>20547</v>
      </c>
      <c r="D213" s="38">
        <f>'Hit Ret Parkir'!G212</f>
        <v>256322</v>
      </c>
      <c r="E213" s="38">
        <f>'Hit Ret Pasar'!G212</f>
        <v>666198</v>
      </c>
      <c r="F213" s="38">
        <f>'Hit ReT PKB'!G212</f>
        <v>159246</v>
      </c>
      <c r="G213" s="38"/>
      <c r="H213" s="38"/>
      <c r="I213" s="38"/>
      <c r="J213" s="38"/>
      <c r="K213" s="38"/>
      <c r="L213" s="38">
        <f>'Hit Ret Pelabuhan'!G212</f>
        <v>554</v>
      </c>
      <c r="M213" s="38">
        <f>'Hit Ret OW'!G212</f>
        <v>184566</v>
      </c>
      <c r="N213" s="38">
        <f>'Hit Ret RUAS JLN'!G212</f>
        <v>6087</v>
      </c>
      <c r="O213" s="38">
        <f>'Hit Ret IMB'!G212</f>
        <v>506712</v>
      </c>
      <c r="P213" s="38">
        <f>'Hit Ret HO'!G212</f>
        <v>672842</v>
      </c>
      <c r="Q213" s="38">
        <f>'Hit Ret TrayeK'!G212</f>
        <v>6164</v>
      </c>
      <c r="R213" s="38"/>
      <c r="S213" s="38">
        <f t="shared" si="3"/>
        <v>2479238</v>
      </c>
    </row>
    <row r="214" spans="1:19" x14ac:dyDescent="0.25">
      <c r="A214" s="4">
        <v>2</v>
      </c>
      <c r="B214" s="5" t="s">
        <v>177</v>
      </c>
      <c r="C214" s="38">
        <f>'Hit Ret Sampah'!G213</f>
        <v>20547</v>
      </c>
      <c r="D214" s="38">
        <f>'Hit Ret Parkir'!G213</f>
        <v>256322</v>
      </c>
      <c r="E214" s="38">
        <f>'Hit Ret Pasar'!G213</f>
        <v>666198</v>
      </c>
      <c r="F214" s="38">
        <f>'Hit ReT PKB'!G213</f>
        <v>159246</v>
      </c>
      <c r="G214" s="38"/>
      <c r="H214" s="38"/>
      <c r="I214" s="38"/>
      <c r="J214" s="38"/>
      <c r="K214" s="38"/>
      <c r="L214" s="38">
        <f>'Hit Ret Pelabuhan'!G213</f>
        <v>554</v>
      </c>
      <c r="M214" s="38">
        <f>'Hit Ret OW'!G213</f>
        <v>184566</v>
      </c>
      <c r="N214" s="38">
        <f>'Hit Ret RUAS JLN'!G213</f>
        <v>6087</v>
      </c>
      <c r="O214" s="38">
        <f>'Hit Ret IMB'!G213</f>
        <v>506712</v>
      </c>
      <c r="P214" s="38">
        <f>'Hit Ret HO'!G213</f>
        <v>672842</v>
      </c>
      <c r="Q214" s="38">
        <f>'Hit Ret TrayeK'!G213</f>
        <v>6164</v>
      </c>
      <c r="R214" s="38"/>
      <c r="S214" s="38">
        <f t="shared" si="3"/>
        <v>2479238</v>
      </c>
    </row>
    <row r="215" spans="1:19" x14ac:dyDescent="0.25">
      <c r="A215" s="4">
        <v>3</v>
      </c>
      <c r="B215" s="5" t="s">
        <v>178</v>
      </c>
      <c r="C215" s="38">
        <f>'Hit Ret Sampah'!G214</f>
        <v>20547</v>
      </c>
      <c r="D215" s="38">
        <f>'Hit Ret Parkir'!G214</f>
        <v>256322</v>
      </c>
      <c r="E215" s="38">
        <f>'Hit Ret Pasar'!G214</f>
        <v>666198</v>
      </c>
      <c r="F215" s="38">
        <f>'Hit ReT PKB'!G214</f>
        <v>159246</v>
      </c>
      <c r="G215" s="38"/>
      <c r="H215" s="38"/>
      <c r="I215" s="38"/>
      <c r="J215" s="38"/>
      <c r="K215" s="38"/>
      <c r="L215" s="38">
        <f>'Hit Ret Pelabuhan'!G214</f>
        <v>554</v>
      </c>
      <c r="M215" s="38">
        <f>'Hit Ret OW'!G214</f>
        <v>184566</v>
      </c>
      <c r="N215" s="38">
        <f>'Hit Ret RUAS JLN'!G214</f>
        <v>6087</v>
      </c>
      <c r="O215" s="38">
        <f>'Hit Ret IMB'!G214</f>
        <v>506712</v>
      </c>
      <c r="P215" s="38">
        <f>'Hit Ret HO'!G214</f>
        <v>672842</v>
      </c>
      <c r="Q215" s="38">
        <f>'Hit Ret TrayeK'!G214</f>
        <v>6164</v>
      </c>
      <c r="R215" s="38"/>
      <c r="S215" s="38">
        <f t="shared" si="3"/>
        <v>2479238</v>
      </c>
    </row>
    <row r="216" spans="1:19" x14ac:dyDescent="0.25">
      <c r="A216" s="4">
        <v>4</v>
      </c>
      <c r="B216" s="5" t="s">
        <v>176</v>
      </c>
      <c r="C216" s="38">
        <f>'Hit Ret Sampah'!G215</f>
        <v>20547</v>
      </c>
      <c r="D216" s="38">
        <f>'Hit Ret Parkir'!G215</f>
        <v>256322</v>
      </c>
      <c r="E216" s="38">
        <f>'Hit Ret Pasar'!G215</f>
        <v>666198</v>
      </c>
      <c r="F216" s="38">
        <f>'Hit ReT PKB'!G215</f>
        <v>159246</v>
      </c>
      <c r="G216" s="38"/>
      <c r="H216" s="38"/>
      <c r="I216" s="38"/>
      <c r="J216" s="38"/>
      <c r="K216" s="38"/>
      <c r="L216" s="38">
        <f>'Hit Ret Pelabuhan'!G215</f>
        <v>554</v>
      </c>
      <c r="M216" s="38">
        <f>'Hit Ret OW'!G215</f>
        <v>184566</v>
      </c>
      <c r="N216" s="38">
        <f>'Hit Ret RUAS JLN'!G215</f>
        <v>6087</v>
      </c>
      <c r="O216" s="38">
        <f>'Hit Ret IMB'!G215</f>
        <v>506712</v>
      </c>
      <c r="P216" s="38">
        <f>'Hit Ret HO'!G215</f>
        <v>672842</v>
      </c>
      <c r="Q216" s="38">
        <f>'Hit Ret TrayeK'!G215</f>
        <v>6164</v>
      </c>
      <c r="R216" s="38"/>
      <c r="S216" s="38">
        <f t="shared" si="3"/>
        <v>2479238</v>
      </c>
    </row>
    <row r="217" spans="1:19" x14ac:dyDescent="0.25">
      <c r="A217" s="4">
        <v>5</v>
      </c>
      <c r="B217" s="7" t="s">
        <v>175</v>
      </c>
      <c r="C217" s="38">
        <f>'Hit Ret Sampah'!G216</f>
        <v>20547</v>
      </c>
      <c r="D217" s="38">
        <f>'Hit Ret Parkir'!G216</f>
        <v>256322</v>
      </c>
      <c r="E217" s="38">
        <f>'Hit Ret Pasar'!G216</f>
        <v>666198</v>
      </c>
      <c r="F217" s="38">
        <f>'Hit ReT PKB'!G216</f>
        <v>159246</v>
      </c>
      <c r="G217" s="38"/>
      <c r="H217" s="38"/>
      <c r="I217" s="38"/>
      <c r="J217" s="38"/>
      <c r="K217" s="38"/>
      <c r="L217" s="38">
        <f>'Hit Ret Pelabuhan'!G216</f>
        <v>554</v>
      </c>
      <c r="M217" s="38">
        <f>'Hit Ret OW'!G216</f>
        <v>184566</v>
      </c>
      <c r="N217" s="38">
        <f>'Hit Ret RUAS JLN'!G216</f>
        <v>6087</v>
      </c>
      <c r="O217" s="38">
        <f>'Hit Ret IMB'!G216</f>
        <v>506712</v>
      </c>
      <c r="P217" s="38">
        <f>'Hit Ret HO'!G216</f>
        <v>672842</v>
      </c>
      <c r="Q217" s="38">
        <f>'Hit Ret TrayeK'!G216</f>
        <v>6164</v>
      </c>
      <c r="R217" s="38"/>
      <c r="S217" s="38">
        <f t="shared" si="3"/>
        <v>2479238</v>
      </c>
    </row>
    <row r="218" spans="1:19" x14ac:dyDescent="0.25">
      <c r="A218" s="4">
        <v>6</v>
      </c>
      <c r="B218" s="7" t="s">
        <v>174</v>
      </c>
      <c r="C218" s="38">
        <f>'Hit Ret Sampah'!G217</f>
        <v>20547</v>
      </c>
      <c r="D218" s="38">
        <f>'Hit Ret Parkir'!G217</f>
        <v>256322</v>
      </c>
      <c r="E218" s="38">
        <f>'Hit Ret Pasar'!G217</f>
        <v>666198</v>
      </c>
      <c r="F218" s="38">
        <f>'Hit ReT PKB'!G217</f>
        <v>159246</v>
      </c>
      <c r="G218" s="38"/>
      <c r="H218" s="38"/>
      <c r="I218" s="38"/>
      <c r="J218" s="38"/>
      <c r="K218" s="38"/>
      <c r="L218" s="38">
        <f>'Hit Ret Pelabuhan'!G217</f>
        <v>554</v>
      </c>
      <c r="M218" s="38">
        <f>'Hit Ret OW'!G217</f>
        <v>184566</v>
      </c>
      <c r="N218" s="38">
        <f>'Hit Ret RUAS JLN'!G217</f>
        <v>6087</v>
      </c>
      <c r="O218" s="38">
        <f>'Hit Ret IMB'!G217</f>
        <v>506712</v>
      </c>
      <c r="P218" s="38">
        <f>'Hit Ret HO'!G217</f>
        <v>672842</v>
      </c>
      <c r="Q218" s="38">
        <f>'Hit Ret TrayeK'!G217</f>
        <v>6164</v>
      </c>
      <c r="R218" s="38"/>
      <c r="S218" s="38">
        <f t="shared" si="3"/>
        <v>2479238</v>
      </c>
    </row>
    <row r="219" spans="1:19" x14ac:dyDescent="0.25">
      <c r="A219" s="4">
        <v>7</v>
      </c>
      <c r="B219" s="7" t="s">
        <v>282</v>
      </c>
      <c r="C219" s="38">
        <f>'Hit Ret Sampah'!G218</f>
        <v>20547</v>
      </c>
      <c r="D219" s="38">
        <f>'Hit Ret Parkir'!G218</f>
        <v>256322</v>
      </c>
      <c r="E219" s="38">
        <f>'Hit Ret Pasar'!G218</f>
        <v>666198</v>
      </c>
      <c r="F219" s="38">
        <f>'Hit ReT PKB'!G218</f>
        <v>159246</v>
      </c>
      <c r="G219" s="38"/>
      <c r="H219" s="38"/>
      <c r="I219" s="38"/>
      <c r="J219" s="38"/>
      <c r="K219" s="38"/>
      <c r="L219" s="38">
        <f>'Hit Ret Pelabuhan'!G218</f>
        <v>554</v>
      </c>
      <c r="M219" s="38">
        <f>'Hit Ret OW'!G218</f>
        <v>184566</v>
      </c>
      <c r="N219" s="38">
        <f>'Hit Ret RUAS JLN'!G218</f>
        <v>6087</v>
      </c>
      <c r="O219" s="38">
        <f>'Hit Ret IMB'!G218</f>
        <v>506712</v>
      </c>
      <c r="P219" s="38">
        <f>'Hit Ret HO'!G218</f>
        <v>672842</v>
      </c>
      <c r="Q219" s="38">
        <f>'Hit Ret TrayeK'!G218</f>
        <v>6164</v>
      </c>
      <c r="R219" s="38"/>
      <c r="S219" s="38">
        <f t="shared" si="3"/>
        <v>2479238</v>
      </c>
    </row>
    <row r="220" spans="1:19" x14ac:dyDescent="0.25">
      <c r="A220" s="4">
        <v>8</v>
      </c>
      <c r="B220" s="7" t="s">
        <v>173</v>
      </c>
      <c r="C220" s="38">
        <f>'Hit Ret Sampah'!G219</f>
        <v>20547</v>
      </c>
      <c r="D220" s="38">
        <f>'Hit Ret Parkir'!G219</f>
        <v>256322</v>
      </c>
      <c r="E220" s="38">
        <f>'Hit Ret Pasar'!G219</f>
        <v>666198</v>
      </c>
      <c r="F220" s="38">
        <f>'Hit ReT PKB'!G219</f>
        <v>159246</v>
      </c>
      <c r="G220" s="38"/>
      <c r="H220" s="38"/>
      <c r="I220" s="38"/>
      <c r="J220" s="38"/>
      <c r="K220" s="38"/>
      <c r="L220" s="38">
        <f>'Hit Ret Pelabuhan'!G219</f>
        <v>554</v>
      </c>
      <c r="M220" s="38">
        <f>'Hit Ret OW'!G219</f>
        <v>184566</v>
      </c>
      <c r="N220" s="38">
        <f>'Hit Ret RUAS JLN'!G219</f>
        <v>6087</v>
      </c>
      <c r="O220" s="38">
        <f>'Hit Ret IMB'!G219</f>
        <v>506712</v>
      </c>
      <c r="P220" s="38">
        <f>'Hit Ret HO'!G219</f>
        <v>672842</v>
      </c>
      <c r="Q220" s="38">
        <f>'Hit Ret TrayeK'!G219</f>
        <v>6164</v>
      </c>
      <c r="R220" s="38"/>
      <c r="S220" s="38">
        <f t="shared" si="3"/>
        <v>2479238</v>
      </c>
    </row>
    <row r="221" spans="1:19" x14ac:dyDescent="0.25">
      <c r="A221" s="4">
        <v>9</v>
      </c>
      <c r="B221" s="7" t="s">
        <v>171</v>
      </c>
      <c r="C221" s="38">
        <f>'Hit Ret Sampah'!G220</f>
        <v>220547</v>
      </c>
      <c r="D221" s="38">
        <f>'Hit Ret Parkir'!G220</f>
        <v>256322</v>
      </c>
      <c r="E221" s="38">
        <f>'Hit Ret Pasar'!G220</f>
        <v>666198</v>
      </c>
      <c r="F221" s="38">
        <f>'Hit ReT PKB'!G220</f>
        <v>159246</v>
      </c>
      <c r="G221" s="38"/>
      <c r="H221" s="38"/>
      <c r="I221" s="38"/>
      <c r="J221" s="38"/>
      <c r="K221" s="38"/>
      <c r="L221" s="38">
        <f>'Hit Ret Pelabuhan'!G220</f>
        <v>554</v>
      </c>
      <c r="M221" s="38">
        <f>'Hit Ret OW'!G220</f>
        <v>184566</v>
      </c>
      <c r="N221" s="38">
        <f>'Hit Ret RUAS JLN'!G220</f>
        <v>6087</v>
      </c>
      <c r="O221" s="38">
        <f>'Hit Ret IMB'!G220</f>
        <v>506712</v>
      </c>
      <c r="P221" s="38">
        <f>'Hit Ret HO'!G220</f>
        <v>672842</v>
      </c>
      <c r="Q221" s="38">
        <f>'Hit Ret TrayeK'!G220</f>
        <v>6164</v>
      </c>
      <c r="R221" s="38"/>
      <c r="S221" s="38">
        <f t="shared" si="3"/>
        <v>2679238</v>
      </c>
    </row>
    <row r="222" spans="1:19" x14ac:dyDescent="0.25">
      <c r="A222" s="4">
        <v>10</v>
      </c>
      <c r="B222" s="7" t="s">
        <v>172</v>
      </c>
      <c r="C222" s="38">
        <f>'Hit Ret Sampah'!G221</f>
        <v>20547</v>
      </c>
      <c r="D222" s="38">
        <f>'Hit Ret Parkir'!G221</f>
        <v>256322</v>
      </c>
      <c r="E222" s="38">
        <f>'Hit Ret Pasar'!G221</f>
        <v>666198</v>
      </c>
      <c r="F222" s="38">
        <f>'Hit ReT PKB'!G221</f>
        <v>159246</v>
      </c>
      <c r="G222" s="38"/>
      <c r="H222" s="38"/>
      <c r="I222" s="38"/>
      <c r="J222" s="38"/>
      <c r="K222" s="38"/>
      <c r="L222" s="38">
        <f>'Hit Ret Pelabuhan'!G221</f>
        <v>554</v>
      </c>
      <c r="M222" s="38">
        <f>'Hit Ret OW'!G221</f>
        <v>184566</v>
      </c>
      <c r="N222" s="38">
        <f>'Hit Ret RUAS JLN'!G221</f>
        <v>6087</v>
      </c>
      <c r="O222" s="38">
        <f>'Hit Ret IMB'!G221</f>
        <v>506712</v>
      </c>
      <c r="P222" s="38">
        <f>'Hit Ret HO'!G221</f>
        <v>672842</v>
      </c>
      <c r="Q222" s="38">
        <f>'Hit Ret TrayeK'!G221</f>
        <v>6164</v>
      </c>
      <c r="R222" s="38"/>
      <c r="S222" s="38">
        <f t="shared" si="3"/>
        <v>2479238</v>
      </c>
    </row>
    <row r="223" spans="1:19" x14ac:dyDescent="0.25">
      <c r="A223" s="85" t="s">
        <v>294</v>
      </c>
      <c r="B223" s="85"/>
      <c r="C223" s="38">
        <f>'Hit Ret Sampah'!G222</f>
        <v>0</v>
      </c>
      <c r="D223" s="38">
        <f>'Hit Ret Parkir'!G222</f>
        <v>0</v>
      </c>
      <c r="E223" s="38">
        <f>'Hit Ret Pasar'!G222</f>
        <v>0</v>
      </c>
      <c r="F223" s="38">
        <f>'Hit ReT PKB'!G222</f>
        <v>0</v>
      </c>
      <c r="G223" s="38"/>
      <c r="H223" s="38"/>
      <c r="I223" s="38"/>
      <c r="J223" s="38"/>
      <c r="K223" s="38"/>
      <c r="L223" s="38">
        <f>'Hit Ret Pelabuhan'!G222</f>
        <v>0</v>
      </c>
      <c r="M223" s="38">
        <f>'Hit Ret OW'!G222</f>
        <v>0</v>
      </c>
      <c r="N223" s="38">
        <f>'Hit Ret RUAS JLN'!G222</f>
        <v>0</v>
      </c>
      <c r="O223" s="38">
        <f>'Hit Ret IMB'!G222</f>
        <v>0</v>
      </c>
      <c r="P223" s="38">
        <f>'Hit Ret HO'!G222</f>
        <v>0</v>
      </c>
      <c r="Q223" s="38">
        <f>'Hit Ret TrayeK'!G222</f>
        <v>0</v>
      </c>
      <c r="R223" s="38"/>
      <c r="S223" s="38">
        <f t="shared" si="3"/>
        <v>0</v>
      </c>
    </row>
    <row r="224" spans="1:19" x14ac:dyDescent="0.25">
      <c r="A224" s="4">
        <v>1</v>
      </c>
      <c r="B224" s="5" t="s">
        <v>145</v>
      </c>
      <c r="C224" s="38">
        <f>'Hit Ret Sampah'!G223</f>
        <v>20547</v>
      </c>
      <c r="D224" s="38">
        <f>'Hit Ret Parkir'!G223</f>
        <v>256322</v>
      </c>
      <c r="E224" s="38">
        <f>'Hit Ret Pasar'!G223</f>
        <v>666198</v>
      </c>
      <c r="F224" s="38">
        <f>'Hit ReT PKB'!G223</f>
        <v>159246</v>
      </c>
      <c r="G224" s="38"/>
      <c r="H224" s="38"/>
      <c r="I224" s="38"/>
      <c r="J224" s="38"/>
      <c r="K224" s="38"/>
      <c r="L224" s="38">
        <f>'Hit Ret Pelabuhan'!G223</f>
        <v>554</v>
      </c>
      <c r="M224" s="38">
        <f>'Hit Ret OW'!G223</f>
        <v>184566</v>
      </c>
      <c r="N224" s="38">
        <f>'Hit Ret RUAS JLN'!G223</f>
        <v>6087</v>
      </c>
      <c r="O224" s="38">
        <f>'Hit Ret IMB'!G223</f>
        <v>506712</v>
      </c>
      <c r="P224" s="38">
        <f>'Hit Ret HO'!G223</f>
        <v>672842</v>
      </c>
      <c r="Q224" s="38">
        <f>'Hit Ret TrayeK'!G223</f>
        <v>6164</v>
      </c>
      <c r="R224" s="38"/>
      <c r="S224" s="38">
        <f t="shared" si="3"/>
        <v>2479238</v>
      </c>
    </row>
    <row r="225" spans="1:19" x14ac:dyDescent="0.25">
      <c r="A225" s="4">
        <v>2</v>
      </c>
      <c r="B225" s="5" t="s">
        <v>146</v>
      </c>
      <c r="C225" s="38">
        <f>'Hit Ret Sampah'!G224</f>
        <v>20547</v>
      </c>
      <c r="D225" s="38">
        <f>'Hit Ret Parkir'!G224</f>
        <v>256322</v>
      </c>
      <c r="E225" s="38">
        <f>'Hit Ret Pasar'!G224</f>
        <v>666198</v>
      </c>
      <c r="F225" s="38">
        <f>'Hit ReT PKB'!G224</f>
        <v>159246</v>
      </c>
      <c r="G225" s="38"/>
      <c r="H225" s="38"/>
      <c r="I225" s="38"/>
      <c r="J225" s="38"/>
      <c r="K225" s="38"/>
      <c r="L225" s="38">
        <f>'Hit Ret Pelabuhan'!G224</f>
        <v>554</v>
      </c>
      <c r="M225" s="38">
        <f>'Hit Ret OW'!G224</f>
        <v>184566</v>
      </c>
      <c r="N225" s="38">
        <f>'Hit Ret RUAS JLN'!G224</f>
        <v>6087</v>
      </c>
      <c r="O225" s="38">
        <f>'Hit Ret IMB'!G224</f>
        <v>506712</v>
      </c>
      <c r="P225" s="38">
        <f>'Hit Ret HO'!G224</f>
        <v>672842</v>
      </c>
      <c r="Q225" s="38">
        <f>'Hit Ret TrayeK'!G224</f>
        <v>6164</v>
      </c>
      <c r="R225" s="38"/>
      <c r="S225" s="38">
        <f t="shared" si="3"/>
        <v>2479238</v>
      </c>
    </row>
    <row r="226" spans="1:19" x14ac:dyDescent="0.25">
      <c r="A226" s="4">
        <v>3</v>
      </c>
      <c r="B226" s="5" t="s">
        <v>148</v>
      </c>
      <c r="C226" s="38">
        <f>'Hit Ret Sampah'!G225</f>
        <v>20547</v>
      </c>
      <c r="D226" s="38">
        <f>'Hit Ret Parkir'!G225</f>
        <v>256322</v>
      </c>
      <c r="E226" s="38">
        <f>'Hit Ret Pasar'!G225</f>
        <v>666198</v>
      </c>
      <c r="F226" s="38">
        <f>'Hit ReT PKB'!G225</f>
        <v>159246</v>
      </c>
      <c r="G226" s="38"/>
      <c r="H226" s="38"/>
      <c r="I226" s="38"/>
      <c r="J226" s="38"/>
      <c r="K226" s="38"/>
      <c r="L226" s="38">
        <f>'Hit Ret Pelabuhan'!G225</f>
        <v>554</v>
      </c>
      <c r="M226" s="38">
        <f>'Hit Ret OW'!G225</f>
        <v>184566</v>
      </c>
      <c r="N226" s="38">
        <f>'Hit Ret RUAS JLN'!G225</f>
        <v>6087</v>
      </c>
      <c r="O226" s="38">
        <f>'Hit Ret IMB'!G225</f>
        <v>506712</v>
      </c>
      <c r="P226" s="38">
        <f>'Hit Ret HO'!G225</f>
        <v>672842</v>
      </c>
      <c r="Q226" s="38">
        <f>'Hit Ret TrayeK'!G225</f>
        <v>6164</v>
      </c>
      <c r="R226" s="38"/>
      <c r="S226" s="38">
        <f t="shared" si="3"/>
        <v>2479238</v>
      </c>
    </row>
    <row r="227" spans="1:19" x14ac:dyDescent="0.25">
      <c r="A227" s="4">
        <v>4</v>
      </c>
      <c r="B227" s="5" t="s">
        <v>151</v>
      </c>
      <c r="C227" s="38">
        <f>'Hit Ret Sampah'!G226</f>
        <v>20547</v>
      </c>
      <c r="D227" s="38">
        <f>'Hit Ret Parkir'!G226</f>
        <v>256322</v>
      </c>
      <c r="E227" s="38">
        <f>'Hit Ret Pasar'!G226</f>
        <v>666198</v>
      </c>
      <c r="F227" s="38">
        <f>'Hit ReT PKB'!G226</f>
        <v>159246</v>
      </c>
      <c r="G227" s="38"/>
      <c r="H227" s="38"/>
      <c r="I227" s="38"/>
      <c r="J227" s="38"/>
      <c r="K227" s="38"/>
      <c r="L227" s="38">
        <f>'Hit Ret Pelabuhan'!G226</f>
        <v>554</v>
      </c>
      <c r="M227" s="38">
        <f>'Hit Ret OW'!G226</f>
        <v>184566</v>
      </c>
      <c r="N227" s="38">
        <f>'Hit Ret RUAS JLN'!G226</f>
        <v>6087</v>
      </c>
      <c r="O227" s="38">
        <f>'Hit Ret IMB'!G226</f>
        <v>506712</v>
      </c>
      <c r="P227" s="38">
        <f>'Hit Ret HO'!G226</f>
        <v>672842</v>
      </c>
      <c r="Q227" s="38">
        <f>'Hit Ret TrayeK'!G226</f>
        <v>6164</v>
      </c>
      <c r="R227" s="38"/>
      <c r="S227" s="38">
        <f t="shared" si="3"/>
        <v>2479238</v>
      </c>
    </row>
    <row r="228" spans="1:19" x14ac:dyDescent="0.25">
      <c r="A228" s="4">
        <v>5</v>
      </c>
      <c r="B228" s="5" t="s">
        <v>144</v>
      </c>
      <c r="C228" s="38">
        <f>'Hit Ret Sampah'!G227</f>
        <v>20547</v>
      </c>
      <c r="D228" s="38">
        <f>'Hit Ret Parkir'!G227</f>
        <v>256322</v>
      </c>
      <c r="E228" s="38">
        <f>'Hit Ret Pasar'!G227</f>
        <v>666198</v>
      </c>
      <c r="F228" s="38">
        <f>'Hit ReT PKB'!G227</f>
        <v>159246</v>
      </c>
      <c r="G228" s="38"/>
      <c r="H228" s="38"/>
      <c r="I228" s="38"/>
      <c r="J228" s="38"/>
      <c r="K228" s="38"/>
      <c r="L228" s="38">
        <f>'Hit Ret Pelabuhan'!G227</f>
        <v>554</v>
      </c>
      <c r="M228" s="38">
        <f>'Hit Ret OW'!G227</f>
        <v>184566</v>
      </c>
      <c r="N228" s="38">
        <f>'Hit Ret RUAS JLN'!G227</f>
        <v>6087</v>
      </c>
      <c r="O228" s="38">
        <f>'Hit Ret IMB'!G227</f>
        <v>506712</v>
      </c>
      <c r="P228" s="38">
        <f>'Hit Ret HO'!G227</f>
        <v>672842</v>
      </c>
      <c r="Q228" s="38">
        <f>'Hit Ret TrayeK'!G227</f>
        <v>6164</v>
      </c>
      <c r="R228" s="38"/>
      <c r="S228" s="38">
        <f t="shared" si="3"/>
        <v>2479238</v>
      </c>
    </row>
    <row r="229" spans="1:19" x14ac:dyDescent="0.25">
      <c r="A229" s="4">
        <v>6</v>
      </c>
      <c r="B229" s="5" t="s">
        <v>149</v>
      </c>
      <c r="C229" s="38">
        <f>'Hit Ret Sampah'!G228</f>
        <v>20547</v>
      </c>
      <c r="D229" s="38">
        <f>'Hit Ret Parkir'!G228</f>
        <v>256322</v>
      </c>
      <c r="E229" s="38">
        <f>'Hit Ret Pasar'!G228</f>
        <v>666198</v>
      </c>
      <c r="F229" s="38">
        <f>'Hit ReT PKB'!G228</f>
        <v>159246</v>
      </c>
      <c r="G229" s="38"/>
      <c r="H229" s="38"/>
      <c r="I229" s="38"/>
      <c r="J229" s="38"/>
      <c r="K229" s="38"/>
      <c r="L229" s="38">
        <f>'Hit Ret Pelabuhan'!G228</f>
        <v>554</v>
      </c>
      <c r="M229" s="38">
        <f>'Hit Ret OW'!G228</f>
        <v>184566</v>
      </c>
      <c r="N229" s="38">
        <f>'Hit Ret RUAS JLN'!G228</f>
        <v>6087</v>
      </c>
      <c r="O229" s="38">
        <f>'Hit Ret IMB'!G228</f>
        <v>506712</v>
      </c>
      <c r="P229" s="38">
        <f>'Hit Ret HO'!G228</f>
        <v>672842</v>
      </c>
      <c r="Q229" s="38">
        <f>'Hit Ret TrayeK'!G228</f>
        <v>6164</v>
      </c>
      <c r="R229" s="38"/>
      <c r="S229" s="38">
        <f t="shared" si="3"/>
        <v>2479238</v>
      </c>
    </row>
    <row r="230" spans="1:19" x14ac:dyDescent="0.25">
      <c r="A230" s="4">
        <v>7</v>
      </c>
      <c r="B230" s="5" t="s">
        <v>150</v>
      </c>
      <c r="C230" s="38">
        <f>'Hit Ret Sampah'!G229</f>
        <v>20547</v>
      </c>
      <c r="D230" s="38">
        <f>'Hit Ret Parkir'!G229</f>
        <v>256322</v>
      </c>
      <c r="E230" s="38">
        <f>'Hit Ret Pasar'!G229</f>
        <v>666198</v>
      </c>
      <c r="F230" s="38">
        <f>'Hit ReT PKB'!G229</f>
        <v>159246</v>
      </c>
      <c r="G230" s="38"/>
      <c r="H230" s="38"/>
      <c r="I230" s="38"/>
      <c r="J230" s="38"/>
      <c r="K230" s="38"/>
      <c r="L230" s="38">
        <f>'Hit Ret Pelabuhan'!G229</f>
        <v>554</v>
      </c>
      <c r="M230" s="38">
        <f>'Hit Ret OW'!G229</f>
        <v>184566</v>
      </c>
      <c r="N230" s="38">
        <f>'Hit Ret RUAS JLN'!G229</f>
        <v>6087</v>
      </c>
      <c r="O230" s="38">
        <f>'Hit Ret IMB'!G229</f>
        <v>506712</v>
      </c>
      <c r="P230" s="38">
        <f>'Hit Ret HO'!G229</f>
        <v>672842</v>
      </c>
      <c r="Q230" s="38">
        <f>'Hit Ret TrayeK'!G229</f>
        <v>6164</v>
      </c>
      <c r="R230" s="38"/>
      <c r="S230" s="38">
        <f t="shared" si="3"/>
        <v>2479238</v>
      </c>
    </row>
    <row r="231" spans="1:19" x14ac:dyDescent="0.25">
      <c r="A231" s="4">
        <v>8</v>
      </c>
      <c r="B231" s="5" t="s">
        <v>142</v>
      </c>
      <c r="C231" s="38">
        <f>'Hit Ret Sampah'!G230</f>
        <v>20547</v>
      </c>
      <c r="D231" s="38">
        <f>'Hit Ret Parkir'!G230</f>
        <v>256322</v>
      </c>
      <c r="E231" s="38">
        <f>'Hit Ret Pasar'!G230</f>
        <v>666198</v>
      </c>
      <c r="F231" s="38">
        <f>'Hit ReT PKB'!G230</f>
        <v>159246</v>
      </c>
      <c r="G231" s="38"/>
      <c r="H231" s="38"/>
      <c r="I231" s="38"/>
      <c r="J231" s="38"/>
      <c r="K231" s="38"/>
      <c r="L231" s="38">
        <f>'Hit Ret Pelabuhan'!G230</f>
        <v>554</v>
      </c>
      <c r="M231" s="38">
        <f>'Hit Ret OW'!G230</f>
        <v>184566</v>
      </c>
      <c r="N231" s="38">
        <f>'Hit Ret RUAS JLN'!G230</f>
        <v>6087</v>
      </c>
      <c r="O231" s="38">
        <f>'Hit Ret IMB'!G230</f>
        <v>506712</v>
      </c>
      <c r="P231" s="38">
        <f>'Hit Ret HO'!G230</f>
        <v>672842</v>
      </c>
      <c r="Q231" s="38">
        <f>'Hit Ret TrayeK'!G230</f>
        <v>6164</v>
      </c>
      <c r="R231" s="38"/>
      <c r="S231" s="38">
        <f t="shared" si="3"/>
        <v>2479238</v>
      </c>
    </row>
    <row r="232" spans="1:19" x14ac:dyDescent="0.25">
      <c r="A232" s="4">
        <v>9</v>
      </c>
      <c r="B232" s="5" t="s">
        <v>152</v>
      </c>
      <c r="C232" s="38">
        <f>'Hit Ret Sampah'!G231</f>
        <v>20547</v>
      </c>
      <c r="D232" s="38">
        <f>'Hit Ret Parkir'!G231</f>
        <v>256322</v>
      </c>
      <c r="E232" s="38">
        <f>'Hit Ret Pasar'!G231</f>
        <v>666198</v>
      </c>
      <c r="F232" s="38">
        <f>'Hit ReT PKB'!G231</f>
        <v>159246</v>
      </c>
      <c r="G232" s="38"/>
      <c r="H232" s="38"/>
      <c r="I232" s="38"/>
      <c r="J232" s="38"/>
      <c r="K232" s="38"/>
      <c r="L232" s="38">
        <f>'Hit Ret Pelabuhan'!G231</f>
        <v>554</v>
      </c>
      <c r="M232" s="38">
        <f>'Hit Ret OW'!G231</f>
        <v>184566</v>
      </c>
      <c r="N232" s="38">
        <f>'Hit Ret RUAS JLN'!G231</f>
        <v>6087</v>
      </c>
      <c r="O232" s="38">
        <f>'Hit Ret IMB'!G231</f>
        <v>506712</v>
      </c>
      <c r="P232" s="38">
        <f>'Hit Ret HO'!G231</f>
        <v>672842</v>
      </c>
      <c r="Q232" s="38">
        <f>'Hit Ret TrayeK'!G231</f>
        <v>6164</v>
      </c>
      <c r="R232" s="38"/>
      <c r="S232" s="38">
        <f t="shared" si="3"/>
        <v>2479238</v>
      </c>
    </row>
    <row r="233" spans="1:19" x14ac:dyDescent="0.25">
      <c r="A233" s="4">
        <v>10</v>
      </c>
      <c r="B233" s="5" t="s">
        <v>147</v>
      </c>
      <c r="C233" s="38">
        <f>'Hit Ret Sampah'!G232</f>
        <v>20547</v>
      </c>
      <c r="D233" s="38">
        <f>'Hit Ret Parkir'!G232</f>
        <v>256322</v>
      </c>
      <c r="E233" s="38">
        <f>'Hit Ret Pasar'!G232</f>
        <v>666198</v>
      </c>
      <c r="F233" s="38">
        <f>'Hit ReT PKB'!G232</f>
        <v>159246</v>
      </c>
      <c r="G233" s="38"/>
      <c r="H233" s="38"/>
      <c r="I233" s="38"/>
      <c r="J233" s="38"/>
      <c r="K233" s="38"/>
      <c r="L233" s="38">
        <f>'Hit Ret Pelabuhan'!G232</f>
        <v>554</v>
      </c>
      <c r="M233" s="38">
        <f>'Hit Ret OW'!G232</f>
        <v>184566</v>
      </c>
      <c r="N233" s="38">
        <f>'Hit Ret RUAS JLN'!G232</f>
        <v>6087</v>
      </c>
      <c r="O233" s="38">
        <f>'Hit Ret IMB'!G232</f>
        <v>506712</v>
      </c>
      <c r="P233" s="38">
        <f>'Hit Ret HO'!G232</f>
        <v>672842</v>
      </c>
      <c r="Q233" s="38">
        <f>'Hit Ret TrayeK'!G232</f>
        <v>6164</v>
      </c>
      <c r="R233" s="38"/>
      <c r="S233" s="38">
        <f t="shared" si="3"/>
        <v>2479238</v>
      </c>
    </row>
    <row r="234" spans="1:19" x14ac:dyDescent="0.25">
      <c r="A234" s="4">
        <v>11</v>
      </c>
      <c r="B234" s="5" t="s">
        <v>143</v>
      </c>
      <c r="C234" s="38">
        <f>'Hit Ret Sampah'!G233</f>
        <v>20547</v>
      </c>
      <c r="D234" s="38">
        <f>'Hit Ret Parkir'!G233</f>
        <v>256322</v>
      </c>
      <c r="E234" s="38">
        <f>'Hit Ret Pasar'!G233</f>
        <v>666198</v>
      </c>
      <c r="F234" s="38">
        <f>'Hit ReT PKB'!G233</f>
        <v>159246</v>
      </c>
      <c r="G234" s="38"/>
      <c r="H234" s="38"/>
      <c r="I234" s="38"/>
      <c r="J234" s="38"/>
      <c r="K234" s="38"/>
      <c r="L234" s="38">
        <f>'Hit Ret Pelabuhan'!G233</f>
        <v>554</v>
      </c>
      <c r="M234" s="38">
        <f>'Hit Ret OW'!G233</f>
        <v>184566</v>
      </c>
      <c r="N234" s="38">
        <f>'Hit Ret RUAS JLN'!G233</f>
        <v>6087</v>
      </c>
      <c r="O234" s="38">
        <f>'Hit Ret IMB'!G233</f>
        <v>506712</v>
      </c>
      <c r="P234" s="38">
        <f>'Hit Ret HO'!G233</f>
        <v>672842</v>
      </c>
      <c r="Q234" s="38">
        <f>'Hit Ret TrayeK'!G233</f>
        <v>6164</v>
      </c>
      <c r="R234" s="38"/>
      <c r="S234" s="38">
        <f t="shared" si="3"/>
        <v>2479238</v>
      </c>
    </row>
    <row r="235" spans="1:19" x14ac:dyDescent="0.25">
      <c r="A235" s="4">
        <v>12</v>
      </c>
      <c r="B235" s="7" t="s">
        <v>140</v>
      </c>
      <c r="C235" s="38">
        <f>'Hit Ret Sampah'!G234</f>
        <v>120547</v>
      </c>
      <c r="D235" s="38">
        <f>'Hit Ret Parkir'!G234</f>
        <v>256322</v>
      </c>
      <c r="E235" s="38">
        <f>'Hit Ret Pasar'!G234</f>
        <v>666198</v>
      </c>
      <c r="F235" s="38">
        <f>'Hit ReT PKB'!G234</f>
        <v>159246</v>
      </c>
      <c r="G235" s="38"/>
      <c r="H235" s="38"/>
      <c r="I235" s="38"/>
      <c r="J235" s="38"/>
      <c r="K235" s="38"/>
      <c r="L235" s="38">
        <f>'Hit Ret Pelabuhan'!G234</f>
        <v>554</v>
      </c>
      <c r="M235" s="38">
        <f>'Hit Ret OW'!G234</f>
        <v>184566</v>
      </c>
      <c r="N235" s="38">
        <f>'Hit Ret RUAS JLN'!G234</f>
        <v>6087</v>
      </c>
      <c r="O235" s="38">
        <f>'Hit Ret IMB'!G234</f>
        <v>506712</v>
      </c>
      <c r="P235" s="38">
        <f>'Hit Ret HO'!G234</f>
        <v>672842</v>
      </c>
      <c r="Q235" s="38">
        <f>'Hit Ret TrayeK'!G234</f>
        <v>6164</v>
      </c>
      <c r="R235" s="38"/>
      <c r="S235" s="38">
        <f t="shared" si="3"/>
        <v>2579238</v>
      </c>
    </row>
    <row r="236" spans="1:19" x14ac:dyDescent="0.25">
      <c r="A236" s="4">
        <v>13</v>
      </c>
      <c r="B236" s="7" t="s">
        <v>139</v>
      </c>
      <c r="C236" s="38">
        <f>'Hit Ret Sampah'!G235</f>
        <v>20547</v>
      </c>
      <c r="D236" s="38">
        <f>'Hit Ret Parkir'!G235</f>
        <v>256322</v>
      </c>
      <c r="E236" s="38">
        <f>'Hit Ret Pasar'!G235</f>
        <v>666198</v>
      </c>
      <c r="F236" s="38">
        <f>'Hit ReT PKB'!G235</f>
        <v>159246</v>
      </c>
      <c r="G236" s="38"/>
      <c r="H236" s="38"/>
      <c r="I236" s="38"/>
      <c r="J236" s="38"/>
      <c r="K236" s="38"/>
      <c r="L236" s="38">
        <f>'Hit Ret Pelabuhan'!G235</f>
        <v>554</v>
      </c>
      <c r="M236" s="38">
        <f>'Hit Ret OW'!G235</f>
        <v>184566</v>
      </c>
      <c r="N236" s="38">
        <f>'Hit Ret RUAS JLN'!G235</f>
        <v>6087</v>
      </c>
      <c r="O236" s="38">
        <f>'Hit Ret IMB'!G235</f>
        <v>506712</v>
      </c>
      <c r="P236" s="38">
        <f>'Hit Ret HO'!G235</f>
        <v>672842</v>
      </c>
      <c r="Q236" s="38">
        <f>'Hit Ret TrayeK'!G235</f>
        <v>6164</v>
      </c>
      <c r="R236" s="38"/>
      <c r="S236" s="38">
        <f t="shared" si="3"/>
        <v>2479238</v>
      </c>
    </row>
    <row r="237" spans="1:19" x14ac:dyDescent="0.25">
      <c r="A237" s="4">
        <v>14</v>
      </c>
      <c r="B237" s="7" t="s">
        <v>141</v>
      </c>
      <c r="C237" s="38">
        <f>'Hit Ret Sampah'!G236</f>
        <v>180547</v>
      </c>
      <c r="D237" s="38">
        <f>'Hit Ret Parkir'!G236</f>
        <v>256322</v>
      </c>
      <c r="E237" s="38">
        <f>'Hit Ret Pasar'!G236</f>
        <v>666198</v>
      </c>
      <c r="F237" s="38">
        <f>'Hit ReT PKB'!G236</f>
        <v>159246</v>
      </c>
      <c r="G237" s="38"/>
      <c r="H237" s="38"/>
      <c r="I237" s="38"/>
      <c r="J237" s="38"/>
      <c r="K237" s="38"/>
      <c r="L237" s="38">
        <f>'Hit Ret Pelabuhan'!G236</f>
        <v>554</v>
      </c>
      <c r="M237" s="38">
        <f>'Hit Ret OW'!G236</f>
        <v>184566</v>
      </c>
      <c r="N237" s="38">
        <f>'Hit Ret RUAS JLN'!G236</f>
        <v>6087</v>
      </c>
      <c r="O237" s="38">
        <f>'Hit Ret IMB'!G236</f>
        <v>506712</v>
      </c>
      <c r="P237" s="38">
        <f>'Hit Ret HO'!G236</f>
        <v>672842</v>
      </c>
      <c r="Q237" s="38">
        <f>'Hit Ret TrayeK'!G236</f>
        <v>6164</v>
      </c>
      <c r="R237" s="38"/>
      <c r="S237" s="38">
        <f t="shared" si="3"/>
        <v>2639238</v>
      </c>
    </row>
    <row r="238" spans="1:19" x14ac:dyDescent="0.25">
      <c r="A238" s="85" t="s">
        <v>303</v>
      </c>
      <c r="B238" s="85"/>
      <c r="C238" s="38">
        <f>'Hit Ret Sampah'!G237</f>
        <v>0</v>
      </c>
      <c r="D238" s="38">
        <f>'Hit Ret Parkir'!G237</f>
        <v>0</v>
      </c>
      <c r="E238" s="38">
        <f>'Hit Ret Pasar'!G237</f>
        <v>0</v>
      </c>
      <c r="F238" s="38">
        <f>'Hit ReT PKB'!G237</f>
        <v>0</v>
      </c>
      <c r="G238" s="38"/>
      <c r="H238" s="38"/>
      <c r="I238" s="38"/>
      <c r="J238" s="38"/>
      <c r="K238" s="38"/>
      <c r="L238" s="38">
        <f>'Hit Ret Pelabuhan'!G237</f>
        <v>0</v>
      </c>
      <c r="M238" s="38">
        <f>'Hit Ret OW'!G237</f>
        <v>0</v>
      </c>
      <c r="N238" s="38">
        <f>'Hit Ret RUAS JLN'!G237</f>
        <v>0</v>
      </c>
      <c r="O238" s="38">
        <f>'Hit Ret IMB'!G237</f>
        <v>0</v>
      </c>
      <c r="P238" s="38">
        <f>'Hit Ret HO'!G237</f>
        <v>0</v>
      </c>
      <c r="Q238" s="38">
        <f>'Hit Ret TrayeK'!G237</f>
        <v>0</v>
      </c>
      <c r="R238" s="38"/>
      <c r="S238" s="38">
        <f t="shared" si="3"/>
        <v>0</v>
      </c>
    </row>
    <row r="239" spans="1:19" x14ac:dyDescent="0.25">
      <c r="A239" s="4">
        <v>1</v>
      </c>
      <c r="B239" s="5" t="s">
        <v>187</v>
      </c>
      <c r="C239" s="38">
        <f>'Hit Ret Sampah'!G238</f>
        <v>20547</v>
      </c>
      <c r="D239" s="38">
        <f>'Hit Ret Parkir'!G238</f>
        <v>256322</v>
      </c>
      <c r="E239" s="38">
        <f>'Hit Ret Pasar'!G238</f>
        <v>666198</v>
      </c>
      <c r="F239" s="38">
        <f>'Hit ReT PKB'!G238</f>
        <v>159246</v>
      </c>
      <c r="G239" s="38"/>
      <c r="H239" s="38"/>
      <c r="I239" s="38"/>
      <c r="J239" s="38"/>
      <c r="K239" s="38"/>
      <c r="L239" s="38">
        <f>'Hit Ret Pelabuhan'!G238</f>
        <v>554</v>
      </c>
      <c r="M239" s="38">
        <f>'Hit Ret OW'!G238</f>
        <v>184566</v>
      </c>
      <c r="N239" s="38">
        <f>'Hit Ret RUAS JLN'!G238</f>
        <v>6087</v>
      </c>
      <c r="O239" s="38">
        <f>'Hit Ret IMB'!G238</f>
        <v>506712</v>
      </c>
      <c r="P239" s="38">
        <f>'Hit Ret HO'!G238</f>
        <v>672842</v>
      </c>
      <c r="Q239" s="38">
        <f>'Hit Ret TrayeK'!G238</f>
        <v>6164</v>
      </c>
      <c r="R239" s="38"/>
      <c r="S239" s="38">
        <f t="shared" si="3"/>
        <v>2479238</v>
      </c>
    </row>
    <row r="240" spans="1:19" x14ac:dyDescent="0.25">
      <c r="A240" s="4">
        <v>2</v>
      </c>
      <c r="B240" s="5" t="s">
        <v>188</v>
      </c>
      <c r="C240" s="38">
        <f>'Hit Ret Sampah'!G239</f>
        <v>20547</v>
      </c>
      <c r="D240" s="38">
        <f>'Hit Ret Parkir'!G239</f>
        <v>256322</v>
      </c>
      <c r="E240" s="38">
        <f>'Hit Ret Pasar'!G239</f>
        <v>666198</v>
      </c>
      <c r="F240" s="38">
        <f>'Hit ReT PKB'!G239</f>
        <v>159246</v>
      </c>
      <c r="G240" s="38"/>
      <c r="H240" s="38"/>
      <c r="I240" s="38"/>
      <c r="J240" s="38"/>
      <c r="K240" s="38"/>
      <c r="L240" s="38">
        <f>'Hit Ret Pelabuhan'!G239</f>
        <v>554</v>
      </c>
      <c r="M240" s="38">
        <f>'Hit Ret OW'!G239</f>
        <v>184566</v>
      </c>
      <c r="N240" s="38">
        <f>'Hit Ret RUAS JLN'!G239</f>
        <v>6087</v>
      </c>
      <c r="O240" s="38">
        <f>'Hit Ret IMB'!G239</f>
        <v>506712</v>
      </c>
      <c r="P240" s="38">
        <f>'Hit Ret HO'!G239</f>
        <v>672842</v>
      </c>
      <c r="Q240" s="38">
        <f>'Hit Ret TrayeK'!G239</f>
        <v>6164</v>
      </c>
      <c r="R240" s="38"/>
      <c r="S240" s="38">
        <f t="shared" si="3"/>
        <v>2479238</v>
      </c>
    </row>
    <row r="241" spans="1:19" x14ac:dyDescent="0.25">
      <c r="A241" s="4">
        <v>3</v>
      </c>
      <c r="B241" s="5" t="s">
        <v>190</v>
      </c>
      <c r="C241" s="38">
        <f>'Hit Ret Sampah'!G240</f>
        <v>20547</v>
      </c>
      <c r="D241" s="38">
        <f>'Hit Ret Parkir'!G240</f>
        <v>256322</v>
      </c>
      <c r="E241" s="38">
        <f>'Hit Ret Pasar'!G240</f>
        <v>666198</v>
      </c>
      <c r="F241" s="38">
        <f>'Hit ReT PKB'!G240</f>
        <v>159246</v>
      </c>
      <c r="G241" s="38"/>
      <c r="H241" s="38"/>
      <c r="I241" s="38"/>
      <c r="J241" s="38"/>
      <c r="K241" s="38"/>
      <c r="L241" s="38">
        <f>'Hit Ret Pelabuhan'!G240</f>
        <v>554</v>
      </c>
      <c r="M241" s="38">
        <f>'Hit Ret OW'!G240</f>
        <v>184566</v>
      </c>
      <c r="N241" s="38">
        <f>'Hit Ret RUAS JLN'!G240</f>
        <v>6087</v>
      </c>
      <c r="O241" s="38">
        <f>'Hit Ret IMB'!G240</f>
        <v>506712</v>
      </c>
      <c r="P241" s="38">
        <f>'Hit Ret HO'!G240</f>
        <v>672842</v>
      </c>
      <c r="Q241" s="38">
        <f>'Hit Ret TrayeK'!G240</f>
        <v>6164</v>
      </c>
      <c r="R241" s="38"/>
      <c r="S241" s="38">
        <f t="shared" si="3"/>
        <v>2479238</v>
      </c>
    </row>
    <row r="242" spans="1:19" x14ac:dyDescent="0.25">
      <c r="A242" s="4">
        <v>4</v>
      </c>
      <c r="B242" s="5" t="s">
        <v>182</v>
      </c>
      <c r="C242" s="38">
        <f>'Hit Ret Sampah'!G241</f>
        <v>20547</v>
      </c>
      <c r="D242" s="38">
        <f>'Hit Ret Parkir'!G241</f>
        <v>256322</v>
      </c>
      <c r="E242" s="38">
        <f>'Hit Ret Pasar'!G241</f>
        <v>666198</v>
      </c>
      <c r="F242" s="38">
        <f>'Hit ReT PKB'!G241</f>
        <v>159246</v>
      </c>
      <c r="G242" s="38"/>
      <c r="H242" s="38"/>
      <c r="I242" s="38"/>
      <c r="J242" s="38"/>
      <c r="K242" s="38"/>
      <c r="L242" s="38">
        <f>'Hit Ret Pelabuhan'!G241</f>
        <v>554</v>
      </c>
      <c r="M242" s="38">
        <f>'Hit Ret OW'!G241</f>
        <v>184566</v>
      </c>
      <c r="N242" s="38">
        <f>'Hit Ret RUAS JLN'!G241</f>
        <v>6087</v>
      </c>
      <c r="O242" s="38">
        <f>'Hit Ret IMB'!G241</f>
        <v>506712</v>
      </c>
      <c r="P242" s="38">
        <f>'Hit Ret HO'!G241</f>
        <v>672842</v>
      </c>
      <c r="Q242" s="38">
        <f>'Hit Ret TrayeK'!G241</f>
        <v>6164</v>
      </c>
      <c r="R242" s="38"/>
      <c r="S242" s="38">
        <f t="shared" si="3"/>
        <v>2479238</v>
      </c>
    </row>
    <row r="243" spans="1:19" x14ac:dyDescent="0.25">
      <c r="A243" s="4">
        <v>5</v>
      </c>
      <c r="B243" s="5" t="s">
        <v>189</v>
      </c>
      <c r="C243" s="38">
        <f>'Hit Ret Sampah'!G242</f>
        <v>20547</v>
      </c>
      <c r="D243" s="38">
        <f>'Hit Ret Parkir'!G242</f>
        <v>256322</v>
      </c>
      <c r="E243" s="38">
        <f>'Hit Ret Pasar'!G242</f>
        <v>666198</v>
      </c>
      <c r="F243" s="38">
        <f>'Hit ReT PKB'!G242</f>
        <v>159246</v>
      </c>
      <c r="G243" s="38"/>
      <c r="H243" s="38"/>
      <c r="I243" s="38"/>
      <c r="J243" s="38"/>
      <c r="K243" s="38"/>
      <c r="L243" s="38">
        <f>'Hit Ret Pelabuhan'!G242</f>
        <v>554</v>
      </c>
      <c r="M243" s="38">
        <f>'Hit Ret OW'!G242</f>
        <v>184566</v>
      </c>
      <c r="N243" s="38">
        <f>'Hit Ret RUAS JLN'!G242</f>
        <v>6087</v>
      </c>
      <c r="O243" s="38">
        <f>'Hit Ret IMB'!G242</f>
        <v>506712</v>
      </c>
      <c r="P243" s="38">
        <f>'Hit Ret HO'!G242</f>
        <v>672842</v>
      </c>
      <c r="Q243" s="38">
        <f>'Hit Ret TrayeK'!G242</f>
        <v>6164</v>
      </c>
      <c r="R243" s="38"/>
      <c r="S243" s="38">
        <f t="shared" si="3"/>
        <v>2479238</v>
      </c>
    </row>
    <row r="244" spans="1:19" x14ac:dyDescent="0.25">
      <c r="A244" s="4">
        <v>6</v>
      </c>
      <c r="B244" s="5" t="s">
        <v>191</v>
      </c>
      <c r="C244" s="38">
        <f>'Hit Ret Sampah'!G243</f>
        <v>20547</v>
      </c>
      <c r="D244" s="38">
        <f>'Hit Ret Parkir'!G243</f>
        <v>256322</v>
      </c>
      <c r="E244" s="38">
        <f>'Hit Ret Pasar'!G243</f>
        <v>666198</v>
      </c>
      <c r="F244" s="38">
        <f>'Hit ReT PKB'!G243</f>
        <v>159246</v>
      </c>
      <c r="G244" s="38"/>
      <c r="H244" s="38"/>
      <c r="I244" s="38"/>
      <c r="J244" s="38"/>
      <c r="K244" s="38"/>
      <c r="L244" s="38">
        <f>'Hit Ret Pelabuhan'!G243</f>
        <v>554</v>
      </c>
      <c r="M244" s="38">
        <f>'Hit Ret OW'!G243</f>
        <v>184566</v>
      </c>
      <c r="N244" s="38">
        <f>'Hit Ret RUAS JLN'!G243</f>
        <v>6087</v>
      </c>
      <c r="O244" s="38">
        <f>'Hit Ret IMB'!G243</f>
        <v>506712</v>
      </c>
      <c r="P244" s="38">
        <f>'Hit Ret HO'!G243</f>
        <v>672842</v>
      </c>
      <c r="Q244" s="38">
        <f>'Hit Ret TrayeK'!G243</f>
        <v>6164</v>
      </c>
      <c r="R244" s="38"/>
      <c r="S244" s="38">
        <f t="shared" si="3"/>
        <v>2479238</v>
      </c>
    </row>
    <row r="245" spans="1:19" x14ac:dyDescent="0.25">
      <c r="A245" s="4">
        <v>7</v>
      </c>
      <c r="B245" s="5" t="s">
        <v>186</v>
      </c>
      <c r="C245" s="38">
        <f>'Hit Ret Sampah'!G244</f>
        <v>20547</v>
      </c>
      <c r="D245" s="38">
        <f>'Hit Ret Parkir'!G244</f>
        <v>256322</v>
      </c>
      <c r="E245" s="38">
        <f>'Hit Ret Pasar'!G244</f>
        <v>666198</v>
      </c>
      <c r="F245" s="38">
        <f>'Hit ReT PKB'!G244</f>
        <v>159246</v>
      </c>
      <c r="G245" s="38"/>
      <c r="H245" s="38"/>
      <c r="I245" s="38"/>
      <c r="J245" s="38"/>
      <c r="K245" s="38"/>
      <c r="L245" s="38">
        <f>'Hit Ret Pelabuhan'!G244</f>
        <v>554</v>
      </c>
      <c r="M245" s="38">
        <f>'Hit Ret OW'!G244</f>
        <v>184566</v>
      </c>
      <c r="N245" s="38">
        <f>'Hit Ret RUAS JLN'!G244</f>
        <v>6087</v>
      </c>
      <c r="O245" s="38">
        <f>'Hit Ret IMB'!G244</f>
        <v>506712</v>
      </c>
      <c r="P245" s="38">
        <f>'Hit Ret HO'!G244</f>
        <v>672842</v>
      </c>
      <c r="Q245" s="38">
        <f>'Hit Ret TrayeK'!G244</f>
        <v>6164</v>
      </c>
      <c r="R245" s="38"/>
      <c r="S245" s="38">
        <f t="shared" si="3"/>
        <v>2479238</v>
      </c>
    </row>
    <row r="246" spans="1:19" x14ac:dyDescent="0.25">
      <c r="A246" s="4">
        <v>8</v>
      </c>
      <c r="B246" s="5" t="s">
        <v>180</v>
      </c>
      <c r="C246" s="38">
        <f>'Hit Ret Sampah'!G245</f>
        <v>20547</v>
      </c>
      <c r="D246" s="38">
        <f>'Hit Ret Parkir'!G245</f>
        <v>256322</v>
      </c>
      <c r="E246" s="38">
        <f>'Hit Ret Pasar'!G245</f>
        <v>666198</v>
      </c>
      <c r="F246" s="38">
        <f>'Hit ReT PKB'!G245</f>
        <v>159246</v>
      </c>
      <c r="G246" s="38"/>
      <c r="H246" s="38"/>
      <c r="I246" s="38"/>
      <c r="J246" s="38"/>
      <c r="K246" s="38"/>
      <c r="L246" s="38">
        <f>'Hit Ret Pelabuhan'!G245</f>
        <v>554</v>
      </c>
      <c r="M246" s="38">
        <f>'Hit Ret OW'!G245</f>
        <v>184566</v>
      </c>
      <c r="N246" s="38">
        <f>'Hit Ret RUAS JLN'!G245</f>
        <v>6087</v>
      </c>
      <c r="O246" s="38">
        <f>'Hit Ret IMB'!G245</f>
        <v>506712</v>
      </c>
      <c r="P246" s="38">
        <f>'Hit Ret HO'!G245</f>
        <v>672842</v>
      </c>
      <c r="Q246" s="38">
        <f>'Hit Ret TrayeK'!G245</f>
        <v>6164</v>
      </c>
      <c r="R246" s="38"/>
      <c r="S246" s="38">
        <f t="shared" si="3"/>
        <v>2479238</v>
      </c>
    </row>
    <row r="247" spans="1:19" x14ac:dyDescent="0.25">
      <c r="A247" s="4">
        <v>9</v>
      </c>
      <c r="B247" s="5" t="s">
        <v>185</v>
      </c>
      <c r="C247" s="38">
        <f>'Hit Ret Sampah'!G246</f>
        <v>120547</v>
      </c>
      <c r="D247" s="38">
        <f>'Hit Ret Parkir'!G246</f>
        <v>256322</v>
      </c>
      <c r="E247" s="38">
        <f>'Hit Ret Pasar'!G246</f>
        <v>967958</v>
      </c>
      <c r="F247" s="38">
        <f>'Hit ReT PKB'!G246</f>
        <v>159246</v>
      </c>
      <c r="G247" s="38"/>
      <c r="H247" s="38"/>
      <c r="I247" s="38"/>
      <c r="J247" s="38"/>
      <c r="K247" s="38"/>
      <c r="L247" s="38">
        <f>'Hit Ret Pelabuhan'!G246</f>
        <v>554</v>
      </c>
      <c r="M247" s="38">
        <f>'Hit Ret OW'!G246</f>
        <v>184566</v>
      </c>
      <c r="N247" s="38">
        <f>'Hit Ret RUAS JLN'!G246</f>
        <v>6087</v>
      </c>
      <c r="O247" s="38">
        <f>'Hit Ret IMB'!G246</f>
        <v>506712</v>
      </c>
      <c r="P247" s="38">
        <f>'Hit Ret HO'!G246</f>
        <v>672842</v>
      </c>
      <c r="Q247" s="38">
        <f>'Hit Ret TrayeK'!G246</f>
        <v>6164</v>
      </c>
      <c r="R247" s="38"/>
      <c r="S247" s="38">
        <f t="shared" si="3"/>
        <v>2880998</v>
      </c>
    </row>
    <row r="248" spans="1:19" x14ac:dyDescent="0.25">
      <c r="A248" s="4">
        <v>10</v>
      </c>
      <c r="B248" s="5" t="s">
        <v>181</v>
      </c>
      <c r="C248" s="38">
        <f>'Hit Ret Sampah'!G247</f>
        <v>20547</v>
      </c>
      <c r="D248" s="38">
        <f>'Hit Ret Parkir'!G247</f>
        <v>256322</v>
      </c>
      <c r="E248" s="38">
        <f>'Hit Ret Pasar'!G247</f>
        <v>666198</v>
      </c>
      <c r="F248" s="38">
        <f>'Hit ReT PKB'!G247</f>
        <v>159246</v>
      </c>
      <c r="G248" s="38"/>
      <c r="H248" s="38"/>
      <c r="I248" s="38"/>
      <c r="J248" s="38"/>
      <c r="K248" s="38"/>
      <c r="L248" s="38">
        <f>'Hit Ret Pelabuhan'!G247</f>
        <v>554</v>
      </c>
      <c r="M248" s="38">
        <f>'Hit Ret OW'!G247</f>
        <v>184566</v>
      </c>
      <c r="N248" s="38">
        <f>'Hit Ret RUAS JLN'!G247</f>
        <v>6087</v>
      </c>
      <c r="O248" s="38">
        <f>'Hit Ret IMB'!G247</f>
        <v>506712</v>
      </c>
      <c r="P248" s="38">
        <f>'Hit Ret HO'!G247</f>
        <v>672842</v>
      </c>
      <c r="Q248" s="38">
        <f>'Hit Ret TrayeK'!G247</f>
        <v>6164</v>
      </c>
      <c r="R248" s="38"/>
      <c r="S248" s="38">
        <f t="shared" si="3"/>
        <v>2479238</v>
      </c>
    </row>
    <row r="249" spans="1:19" x14ac:dyDescent="0.25">
      <c r="A249" s="4">
        <v>11</v>
      </c>
      <c r="B249" s="5" t="s">
        <v>184</v>
      </c>
      <c r="C249" s="38">
        <f>'Hit Ret Sampah'!G248</f>
        <v>20547</v>
      </c>
      <c r="D249" s="38">
        <f>'Hit Ret Parkir'!G248</f>
        <v>256322</v>
      </c>
      <c r="E249" s="38">
        <f>'Hit Ret Pasar'!G248</f>
        <v>666198</v>
      </c>
      <c r="F249" s="38">
        <f>'Hit ReT PKB'!G248</f>
        <v>159246</v>
      </c>
      <c r="G249" s="38"/>
      <c r="H249" s="38"/>
      <c r="I249" s="38"/>
      <c r="J249" s="38"/>
      <c r="K249" s="38"/>
      <c r="L249" s="38">
        <f>'Hit Ret Pelabuhan'!G248</f>
        <v>554</v>
      </c>
      <c r="M249" s="38">
        <f>'Hit Ret OW'!G248</f>
        <v>184566</v>
      </c>
      <c r="N249" s="38">
        <f>'Hit Ret RUAS JLN'!G248</f>
        <v>6087</v>
      </c>
      <c r="O249" s="38">
        <f>'Hit Ret IMB'!G248</f>
        <v>506712</v>
      </c>
      <c r="P249" s="38">
        <f>'Hit Ret HO'!G248</f>
        <v>672842</v>
      </c>
      <c r="Q249" s="38">
        <f>'Hit Ret TrayeK'!G248</f>
        <v>6164</v>
      </c>
      <c r="R249" s="38"/>
      <c r="S249" s="38">
        <f t="shared" si="3"/>
        <v>2479238</v>
      </c>
    </row>
    <row r="250" spans="1:19" x14ac:dyDescent="0.25">
      <c r="A250" s="4">
        <v>12</v>
      </c>
      <c r="B250" s="5" t="s">
        <v>183</v>
      </c>
      <c r="C250" s="38">
        <f>'Hit Ret Sampah'!G249</f>
        <v>20547</v>
      </c>
      <c r="D250" s="38">
        <f>'Hit Ret Parkir'!G249</f>
        <v>256322</v>
      </c>
      <c r="E250" s="38">
        <f>'Hit Ret Pasar'!G249</f>
        <v>666198</v>
      </c>
      <c r="F250" s="38">
        <f>'Hit ReT PKB'!G249</f>
        <v>159246</v>
      </c>
      <c r="G250" s="38"/>
      <c r="H250" s="38"/>
      <c r="I250" s="38"/>
      <c r="J250" s="38"/>
      <c r="K250" s="38"/>
      <c r="L250" s="38">
        <f>'Hit Ret Pelabuhan'!G249</f>
        <v>554</v>
      </c>
      <c r="M250" s="38">
        <f>'Hit Ret OW'!G249</f>
        <v>184566</v>
      </c>
      <c r="N250" s="38">
        <f>'Hit Ret RUAS JLN'!G249</f>
        <v>6087</v>
      </c>
      <c r="O250" s="38">
        <f>'Hit Ret IMB'!G249</f>
        <v>506712</v>
      </c>
      <c r="P250" s="38">
        <f>'Hit Ret HO'!G249</f>
        <v>672842</v>
      </c>
      <c r="Q250" s="38">
        <f>'Hit Ret TrayeK'!G249</f>
        <v>6164</v>
      </c>
      <c r="R250" s="38"/>
      <c r="S250" s="38">
        <f t="shared" si="3"/>
        <v>2479238</v>
      </c>
    </row>
    <row r="251" spans="1:19" x14ac:dyDescent="0.25">
      <c r="A251" s="4">
        <v>13</v>
      </c>
      <c r="B251" s="7" t="s">
        <v>179</v>
      </c>
      <c r="C251" s="38">
        <f>'Hit Ret Sampah'!G250</f>
        <v>20547</v>
      </c>
      <c r="D251" s="38">
        <f>'Hit Ret Parkir'!G250</f>
        <v>256322</v>
      </c>
      <c r="E251" s="38">
        <f>'Hit Ret Pasar'!G250</f>
        <v>666198</v>
      </c>
      <c r="F251" s="38">
        <f>'Hit ReT PKB'!G250</f>
        <v>159246</v>
      </c>
      <c r="G251" s="38"/>
      <c r="H251" s="38"/>
      <c r="I251" s="38"/>
      <c r="J251" s="38"/>
      <c r="K251" s="38"/>
      <c r="L251" s="38">
        <f>'Hit Ret Pelabuhan'!G250</f>
        <v>554</v>
      </c>
      <c r="M251" s="38">
        <f>'Hit Ret OW'!G250</f>
        <v>184566</v>
      </c>
      <c r="N251" s="38">
        <f>'Hit Ret RUAS JLN'!G250</f>
        <v>6087</v>
      </c>
      <c r="O251" s="38">
        <f>'Hit Ret IMB'!G250</f>
        <v>506712</v>
      </c>
      <c r="P251" s="38">
        <f>'Hit Ret HO'!G250</f>
        <v>672842</v>
      </c>
      <c r="Q251" s="38">
        <f>'Hit Ret TrayeK'!G250</f>
        <v>6164</v>
      </c>
      <c r="R251" s="38"/>
      <c r="S251" s="38">
        <f t="shared" si="3"/>
        <v>2479238</v>
      </c>
    </row>
    <row r="252" spans="1:19" x14ac:dyDescent="0.25">
      <c r="A252" s="85" t="s">
        <v>301</v>
      </c>
      <c r="B252" s="85"/>
      <c r="C252" s="38">
        <f>'Hit Ret Sampah'!G251</f>
        <v>0</v>
      </c>
      <c r="D252" s="38">
        <f>'Hit Ret Parkir'!G251</f>
        <v>0</v>
      </c>
      <c r="E252" s="38">
        <f>'Hit Ret Pasar'!G251</f>
        <v>0</v>
      </c>
      <c r="F252" s="38">
        <f>'Hit ReT PKB'!G251</f>
        <v>0</v>
      </c>
      <c r="G252" s="38"/>
      <c r="H252" s="38"/>
      <c r="I252" s="38"/>
      <c r="J252" s="38"/>
      <c r="K252" s="38"/>
      <c r="L252" s="38">
        <f>'Hit Ret Pelabuhan'!G251</f>
        <v>0</v>
      </c>
      <c r="M252" s="38">
        <f>'Hit Ret OW'!G251</f>
        <v>0</v>
      </c>
      <c r="N252" s="38">
        <f>'Hit Ret RUAS JLN'!G251</f>
        <v>0</v>
      </c>
      <c r="O252" s="38">
        <f>'Hit Ret IMB'!G251</f>
        <v>0</v>
      </c>
      <c r="P252" s="38">
        <f>'Hit Ret HO'!G251</f>
        <v>0</v>
      </c>
      <c r="Q252" s="38">
        <f>'Hit Ret TrayeK'!G251</f>
        <v>0</v>
      </c>
      <c r="R252" s="38"/>
      <c r="S252" s="38">
        <f t="shared" si="3"/>
        <v>0</v>
      </c>
    </row>
    <row r="253" spans="1:19" x14ac:dyDescent="0.25">
      <c r="A253" s="4">
        <v>1</v>
      </c>
      <c r="B253" s="5" t="s">
        <v>88</v>
      </c>
      <c r="C253" s="38">
        <f>'Hit Ret Sampah'!G252</f>
        <v>20547</v>
      </c>
      <c r="D253" s="38">
        <f>'Hit Ret Parkir'!G252</f>
        <v>256322</v>
      </c>
      <c r="E253" s="38">
        <f>'Hit Ret Pasar'!G252</f>
        <v>666198</v>
      </c>
      <c r="F253" s="38">
        <f>'Hit ReT PKB'!G252</f>
        <v>159246</v>
      </c>
      <c r="G253" s="38"/>
      <c r="H253" s="38"/>
      <c r="I253" s="38"/>
      <c r="J253" s="38"/>
      <c r="K253" s="38"/>
      <c r="L253" s="38">
        <f>'Hit Ret Pelabuhan'!G252</f>
        <v>554</v>
      </c>
      <c r="M253" s="38">
        <f>'Hit Ret OW'!G252</f>
        <v>184566</v>
      </c>
      <c r="N253" s="38">
        <f>'Hit Ret RUAS JLN'!G252</f>
        <v>6087</v>
      </c>
      <c r="O253" s="38">
        <f>'Hit Ret IMB'!G252</f>
        <v>506712</v>
      </c>
      <c r="P253" s="38">
        <f>'Hit Ret HO'!G252</f>
        <v>672842</v>
      </c>
      <c r="Q253" s="38">
        <f>'Hit Ret TrayeK'!G252</f>
        <v>6164</v>
      </c>
      <c r="R253" s="38"/>
      <c r="S253" s="38">
        <f t="shared" si="3"/>
        <v>2479238</v>
      </c>
    </row>
    <row r="254" spans="1:19" x14ac:dyDescent="0.25">
      <c r="A254" s="4">
        <v>2</v>
      </c>
      <c r="B254" s="5" t="s">
        <v>89</v>
      </c>
      <c r="C254" s="38">
        <f>'Hit Ret Sampah'!G253</f>
        <v>20547</v>
      </c>
      <c r="D254" s="38">
        <f>'Hit Ret Parkir'!G253</f>
        <v>256322</v>
      </c>
      <c r="E254" s="38">
        <f>'Hit Ret Pasar'!G253</f>
        <v>666198</v>
      </c>
      <c r="F254" s="38">
        <f>'Hit ReT PKB'!G253</f>
        <v>159246</v>
      </c>
      <c r="G254" s="38"/>
      <c r="H254" s="38"/>
      <c r="I254" s="38"/>
      <c r="J254" s="38"/>
      <c r="K254" s="38"/>
      <c r="L254" s="38">
        <f>'Hit Ret Pelabuhan'!G253</f>
        <v>554</v>
      </c>
      <c r="M254" s="38">
        <f>'Hit Ret OW'!G253</f>
        <v>184566</v>
      </c>
      <c r="N254" s="38">
        <f>'Hit Ret RUAS JLN'!G253</f>
        <v>6087</v>
      </c>
      <c r="O254" s="38">
        <f>'Hit Ret IMB'!G253</f>
        <v>506712</v>
      </c>
      <c r="P254" s="38">
        <f>'Hit Ret HO'!G253</f>
        <v>672842</v>
      </c>
      <c r="Q254" s="38">
        <f>'Hit Ret TrayeK'!G253</f>
        <v>6164</v>
      </c>
      <c r="R254" s="38"/>
      <c r="S254" s="38">
        <f t="shared" si="3"/>
        <v>2479238</v>
      </c>
    </row>
    <row r="255" spans="1:19" x14ac:dyDescent="0.25">
      <c r="A255" s="4">
        <v>3</v>
      </c>
      <c r="B255" s="5" t="s">
        <v>84</v>
      </c>
      <c r="C255" s="38">
        <f>'Hit Ret Sampah'!G254</f>
        <v>20547</v>
      </c>
      <c r="D255" s="38">
        <f>'Hit Ret Parkir'!G254</f>
        <v>256322</v>
      </c>
      <c r="E255" s="38">
        <f>'Hit Ret Pasar'!G254</f>
        <v>666198</v>
      </c>
      <c r="F255" s="38">
        <f>'Hit ReT PKB'!G254</f>
        <v>159246</v>
      </c>
      <c r="G255" s="38"/>
      <c r="H255" s="38"/>
      <c r="I255" s="38"/>
      <c r="J255" s="38"/>
      <c r="K255" s="38"/>
      <c r="L255" s="38">
        <f>'Hit Ret Pelabuhan'!G254</f>
        <v>554</v>
      </c>
      <c r="M255" s="38">
        <f>'Hit Ret OW'!G254</f>
        <v>184566</v>
      </c>
      <c r="N255" s="38">
        <f>'Hit Ret RUAS JLN'!G254</f>
        <v>6087</v>
      </c>
      <c r="O255" s="38">
        <f>'Hit Ret IMB'!G254</f>
        <v>506712</v>
      </c>
      <c r="P255" s="38">
        <f>'Hit Ret HO'!G254</f>
        <v>672842</v>
      </c>
      <c r="Q255" s="38">
        <f>'Hit Ret TrayeK'!G254</f>
        <v>6164</v>
      </c>
      <c r="R255" s="38"/>
      <c r="S255" s="38">
        <f t="shared" si="3"/>
        <v>2479238</v>
      </c>
    </row>
    <row r="256" spans="1:19" x14ac:dyDescent="0.25">
      <c r="A256" s="4">
        <v>4</v>
      </c>
      <c r="B256" s="5" t="s">
        <v>90</v>
      </c>
      <c r="C256" s="38">
        <f>'Hit Ret Sampah'!G255</f>
        <v>20547</v>
      </c>
      <c r="D256" s="38">
        <f>'Hit Ret Parkir'!G255</f>
        <v>256322</v>
      </c>
      <c r="E256" s="38">
        <f>'Hit Ret Pasar'!G255</f>
        <v>666198</v>
      </c>
      <c r="F256" s="38">
        <f>'Hit ReT PKB'!G255</f>
        <v>159246</v>
      </c>
      <c r="G256" s="38"/>
      <c r="H256" s="38"/>
      <c r="I256" s="38"/>
      <c r="J256" s="38"/>
      <c r="K256" s="38"/>
      <c r="L256" s="38">
        <f>'Hit Ret Pelabuhan'!G255</f>
        <v>554</v>
      </c>
      <c r="M256" s="38">
        <f>'Hit Ret OW'!G255</f>
        <v>184566</v>
      </c>
      <c r="N256" s="38">
        <f>'Hit Ret RUAS JLN'!G255</f>
        <v>6087</v>
      </c>
      <c r="O256" s="38">
        <f>'Hit Ret IMB'!G255</f>
        <v>506712</v>
      </c>
      <c r="P256" s="38">
        <f>'Hit Ret HO'!G255</f>
        <v>672842</v>
      </c>
      <c r="Q256" s="38">
        <f>'Hit Ret TrayeK'!G255</f>
        <v>6164</v>
      </c>
      <c r="R256" s="38"/>
      <c r="S256" s="38">
        <f t="shared" si="3"/>
        <v>2479238</v>
      </c>
    </row>
    <row r="257" spans="1:19" x14ac:dyDescent="0.25">
      <c r="A257" s="4">
        <v>5</v>
      </c>
      <c r="B257" s="5" t="s">
        <v>86</v>
      </c>
      <c r="C257" s="38">
        <f>'Hit Ret Sampah'!G256</f>
        <v>20547</v>
      </c>
      <c r="D257" s="38">
        <f>'Hit Ret Parkir'!G256</f>
        <v>256322</v>
      </c>
      <c r="E257" s="38">
        <f>'Hit Ret Pasar'!G256</f>
        <v>666198</v>
      </c>
      <c r="F257" s="38">
        <f>'Hit ReT PKB'!G256</f>
        <v>159246</v>
      </c>
      <c r="G257" s="38"/>
      <c r="H257" s="38"/>
      <c r="I257" s="38"/>
      <c r="J257" s="38"/>
      <c r="K257" s="38"/>
      <c r="L257" s="38">
        <f>'Hit Ret Pelabuhan'!G256</f>
        <v>554</v>
      </c>
      <c r="M257" s="38">
        <f>'Hit Ret OW'!G256</f>
        <v>184566</v>
      </c>
      <c r="N257" s="38">
        <f>'Hit Ret RUAS JLN'!G256</f>
        <v>6087</v>
      </c>
      <c r="O257" s="38">
        <f>'Hit Ret IMB'!G256</f>
        <v>506712</v>
      </c>
      <c r="P257" s="38">
        <f>'Hit Ret HO'!G256</f>
        <v>672842</v>
      </c>
      <c r="Q257" s="38">
        <f>'Hit Ret TrayeK'!G256</f>
        <v>6164</v>
      </c>
      <c r="R257" s="38"/>
      <c r="S257" s="38">
        <f t="shared" si="3"/>
        <v>2479238</v>
      </c>
    </row>
    <row r="258" spans="1:19" x14ac:dyDescent="0.25">
      <c r="A258" s="4">
        <v>6</v>
      </c>
      <c r="B258" s="5" t="s">
        <v>87</v>
      </c>
      <c r="C258" s="38">
        <f>'Hit Ret Sampah'!G257</f>
        <v>20547</v>
      </c>
      <c r="D258" s="38">
        <f>'Hit Ret Parkir'!G257</f>
        <v>256322</v>
      </c>
      <c r="E258" s="38">
        <f>'Hit Ret Pasar'!G257</f>
        <v>666198</v>
      </c>
      <c r="F258" s="38">
        <f>'Hit ReT PKB'!G257</f>
        <v>159246</v>
      </c>
      <c r="G258" s="38"/>
      <c r="H258" s="38"/>
      <c r="I258" s="38"/>
      <c r="J258" s="38"/>
      <c r="K258" s="38"/>
      <c r="L258" s="38">
        <f>'Hit Ret Pelabuhan'!G257</f>
        <v>554</v>
      </c>
      <c r="M258" s="38">
        <f>'Hit Ret OW'!G257</f>
        <v>184566</v>
      </c>
      <c r="N258" s="38">
        <f>'Hit Ret RUAS JLN'!G257</f>
        <v>6087</v>
      </c>
      <c r="O258" s="38">
        <f>'Hit Ret IMB'!G257</f>
        <v>506712</v>
      </c>
      <c r="P258" s="38">
        <f>'Hit Ret HO'!G257</f>
        <v>672842</v>
      </c>
      <c r="Q258" s="38">
        <f>'Hit Ret TrayeK'!G257</f>
        <v>6164</v>
      </c>
      <c r="R258" s="38"/>
      <c r="S258" s="38">
        <f t="shared" si="3"/>
        <v>2479238</v>
      </c>
    </row>
    <row r="259" spans="1:19" x14ac:dyDescent="0.25">
      <c r="A259" s="4">
        <v>7</v>
      </c>
      <c r="B259" s="5" t="s">
        <v>85</v>
      </c>
      <c r="C259" s="38">
        <f>'Hit Ret Sampah'!G258</f>
        <v>20547</v>
      </c>
      <c r="D259" s="38">
        <f>'Hit Ret Parkir'!G258</f>
        <v>256322</v>
      </c>
      <c r="E259" s="38">
        <f>'Hit Ret Pasar'!G258</f>
        <v>666198</v>
      </c>
      <c r="F259" s="38">
        <f>'Hit ReT PKB'!G258</f>
        <v>159246</v>
      </c>
      <c r="G259" s="38"/>
      <c r="H259" s="38"/>
      <c r="I259" s="38"/>
      <c r="J259" s="38"/>
      <c r="K259" s="38"/>
      <c r="L259" s="38">
        <f>'Hit Ret Pelabuhan'!G258</f>
        <v>554</v>
      </c>
      <c r="M259" s="38">
        <f>'Hit Ret OW'!G258</f>
        <v>184566</v>
      </c>
      <c r="N259" s="38">
        <f>'Hit Ret RUAS JLN'!G258</f>
        <v>6087</v>
      </c>
      <c r="O259" s="38">
        <f>'Hit Ret IMB'!G258</f>
        <v>506712</v>
      </c>
      <c r="P259" s="38">
        <f>'Hit Ret HO'!G258</f>
        <v>672842</v>
      </c>
      <c r="Q259" s="38">
        <f>'Hit Ret TrayeK'!G258</f>
        <v>6164</v>
      </c>
      <c r="R259" s="38"/>
      <c r="S259" s="38">
        <f t="shared" si="3"/>
        <v>2479238</v>
      </c>
    </row>
    <row r="260" spans="1:19" x14ac:dyDescent="0.25">
      <c r="A260" s="4">
        <v>8</v>
      </c>
      <c r="B260" s="5" t="s">
        <v>91</v>
      </c>
      <c r="C260" s="38">
        <f>'Hit Ret Sampah'!G259</f>
        <v>20547</v>
      </c>
      <c r="D260" s="38">
        <f>'Hit Ret Parkir'!G259</f>
        <v>256322</v>
      </c>
      <c r="E260" s="38">
        <f>'Hit Ret Pasar'!G259</f>
        <v>666198</v>
      </c>
      <c r="F260" s="38">
        <f>'Hit ReT PKB'!G259</f>
        <v>159246</v>
      </c>
      <c r="G260" s="38"/>
      <c r="H260" s="38"/>
      <c r="I260" s="38"/>
      <c r="J260" s="38"/>
      <c r="K260" s="38"/>
      <c r="L260" s="38">
        <f>'Hit Ret Pelabuhan'!G259</f>
        <v>554</v>
      </c>
      <c r="M260" s="38">
        <f>'Hit Ret OW'!G259</f>
        <v>184566</v>
      </c>
      <c r="N260" s="38">
        <f>'Hit Ret RUAS JLN'!G259</f>
        <v>6087</v>
      </c>
      <c r="O260" s="38">
        <f>'Hit Ret IMB'!G259</f>
        <v>506712</v>
      </c>
      <c r="P260" s="38">
        <f>'Hit Ret HO'!G259</f>
        <v>672842</v>
      </c>
      <c r="Q260" s="38">
        <f>'Hit Ret TrayeK'!G259</f>
        <v>6164</v>
      </c>
      <c r="R260" s="38"/>
      <c r="S260" s="38">
        <f t="shared" si="3"/>
        <v>2479238</v>
      </c>
    </row>
    <row r="261" spans="1:19" x14ac:dyDescent="0.25">
      <c r="A261" s="4">
        <v>9</v>
      </c>
      <c r="B261" s="5" t="s">
        <v>92</v>
      </c>
      <c r="C261" s="38">
        <f>'Hit Ret Sampah'!G260</f>
        <v>20547</v>
      </c>
      <c r="D261" s="38">
        <f>'Hit Ret Parkir'!G260</f>
        <v>256322</v>
      </c>
      <c r="E261" s="38">
        <f>'Hit Ret Pasar'!G260</f>
        <v>666198</v>
      </c>
      <c r="F261" s="38">
        <f>'Hit ReT PKB'!G260</f>
        <v>159246</v>
      </c>
      <c r="G261" s="38"/>
      <c r="H261" s="38"/>
      <c r="I261" s="38"/>
      <c r="J261" s="38"/>
      <c r="K261" s="38"/>
      <c r="L261" s="38">
        <f>'Hit Ret Pelabuhan'!G260</f>
        <v>554</v>
      </c>
      <c r="M261" s="38">
        <f>'Hit Ret OW'!G260</f>
        <v>184566</v>
      </c>
      <c r="N261" s="38">
        <f>'Hit Ret RUAS JLN'!G260</f>
        <v>6087</v>
      </c>
      <c r="O261" s="38">
        <f>'Hit Ret IMB'!G260</f>
        <v>506712</v>
      </c>
      <c r="P261" s="38">
        <f>'Hit Ret HO'!G260</f>
        <v>672842</v>
      </c>
      <c r="Q261" s="38">
        <f>'Hit Ret TrayeK'!G260</f>
        <v>6164</v>
      </c>
      <c r="R261" s="38"/>
      <c r="S261" s="38">
        <f t="shared" si="3"/>
        <v>2479238</v>
      </c>
    </row>
    <row r="262" spans="1:19" x14ac:dyDescent="0.25">
      <c r="A262" s="4">
        <v>10</v>
      </c>
      <c r="B262" s="5" t="s">
        <v>83</v>
      </c>
      <c r="C262" s="38">
        <f>'Hit Ret Sampah'!G261</f>
        <v>20547</v>
      </c>
      <c r="D262" s="38">
        <f>'Hit Ret Parkir'!G261</f>
        <v>256322</v>
      </c>
      <c r="E262" s="38">
        <f>'Hit Ret Pasar'!G261</f>
        <v>666198</v>
      </c>
      <c r="F262" s="38">
        <f>'Hit ReT PKB'!G261</f>
        <v>159246</v>
      </c>
      <c r="G262" s="38"/>
      <c r="H262" s="38"/>
      <c r="I262" s="38"/>
      <c r="J262" s="38"/>
      <c r="K262" s="38"/>
      <c r="L262" s="38">
        <f>'Hit Ret Pelabuhan'!G261</f>
        <v>554</v>
      </c>
      <c r="M262" s="38">
        <f>'Hit Ret OW'!G261</f>
        <v>184566</v>
      </c>
      <c r="N262" s="38">
        <f>'Hit Ret RUAS JLN'!G261</f>
        <v>6087</v>
      </c>
      <c r="O262" s="38">
        <f>'Hit Ret IMB'!G261</f>
        <v>506712</v>
      </c>
      <c r="P262" s="38">
        <f>'Hit Ret HO'!G261</f>
        <v>672842</v>
      </c>
      <c r="Q262" s="38">
        <f>'Hit Ret TrayeK'!G261</f>
        <v>6164</v>
      </c>
      <c r="R262" s="38"/>
      <c r="S262" s="38">
        <f t="shared" si="3"/>
        <v>2479238</v>
      </c>
    </row>
    <row r="263" spans="1:19" x14ac:dyDescent="0.25">
      <c r="A263" s="4">
        <v>11</v>
      </c>
      <c r="B263" s="7" t="s">
        <v>93</v>
      </c>
      <c r="C263" s="38">
        <f>'Hit Ret Sampah'!G262</f>
        <v>100547</v>
      </c>
      <c r="D263" s="38">
        <f>'Hit Ret Parkir'!G262</f>
        <v>256322</v>
      </c>
      <c r="E263" s="38">
        <f>'Hit Ret Pasar'!G262</f>
        <v>5006758</v>
      </c>
      <c r="F263" s="38">
        <f>'Hit ReT PKB'!G262</f>
        <v>159246</v>
      </c>
      <c r="G263" s="38"/>
      <c r="H263" s="38"/>
      <c r="I263" s="38"/>
      <c r="J263" s="38"/>
      <c r="K263" s="38"/>
      <c r="L263" s="38">
        <f>'Hit Ret Pelabuhan'!G262</f>
        <v>554</v>
      </c>
      <c r="M263" s="38">
        <f>'Hit Ret OW'!G262</f>
        <v>184566</v>
      </c>
      <c r="N263" s="38">
        <f>'Hit Ret RUAS JLN'!G262</f>
        <v>6087</v>
      </c>
      <c r="O263" s="38">
        <f>'Hit Ret IMB'!G262</f>
        <v>506712</v>
      </c>
      <c r="P263" s="38">
        <f>'Hit Ret HO'!G262</f>
        <v>672842</v>
      </c>
      <c r="Q263" s="38">
        <f>'Hit Ret TrayeK'!G262</f>
        <v>6164</v>
      </c>
      <c r="R263" s="38"/>
      <c r="S263" s="38">
        <f t="shared" si="3"/>
        <v>6899798</v>
      </c>
    </row>
    <row r="264" spans="1:19" x14ac:dyDescent="0.25">
      <c r="A264" s="4">
        <v>12</v>
      </c>
      <c r="B264" s="7" t="s">
        <v>96</v>
      </c>
      <c r="C264" s="38">
        <f>'Hit Ret Sampah'!G263</f>
        <v>20547</v>
      </c>
      <c r="D264" s="38">
        <f>'Hit Ret Parkir'!G263</f>
        <v>256322</v>
      </c>
      <c r="E264" s="38">
        <f>'Hit Ret Pasar'!G263</f>
        <v>666198</v>
      </c>
      <c r="F264" s="38">
        <f>'Hit ReT PKB'!G263</f>
        <v>159246</v>
      </c>
      <c r="G264" s="38"/>
      <c r="H264" s="38"/>
      <c r="I264" s="38"/>
      <c r="J264" s="38"/>
      <c r="K264" s="38"/>
      <c r="L264" s="38">
        <f>'Hit Ret Pelabuhan'!G263</f>
        <v>554</v>
      </c>
      <c r="M264" s="38">
        <f>'Hit Ret OW'!G263</f>
        <v>184566</v>
      </c>
      <c r="N264" s="38">
        <f>'Hit Ret RUAS JLN'!G263</f>
        <v>6087</v>
      </c>
      <c r="O264" s="38">
        <f>'Hit Ret IMB'!G263</f>
        <v>506712</v>
      </c>
      <c r="P264" s="38">
        <f>'Hit Ret HO'!G263</f>
        <v>672842</v>
      </c>
      <c r="Q264" s="38">
        <f>'Hit Ret TrayeK'!G263</f>
        <v>6164</v>
      </c>
      <c r="R264" s="38"/>
      <c r="S264" s="38">
        <f t="shared" si="3"/>
        <v>2479238</v>
      </c>
    </row>
    <row r="265" spans="1:19" x14ac:dyDescent="0.25">
      <c r="A265" s="4">
        <v>13</v>
      </c>
      <c r="B265" s="7" t="s">
        <v>97</v>
      </c>
      <c r="C265" s="38">
        <f>'Hit Ret Sampah'!G264</f>
        <v>220547</v>
      </c>
      <c r="D265" s="38">
        <f>'Hit Ret Parkir'!G264</f>
        <v>256322</v>
      </c>
      <c r="E265" s="38">
        <f>'Hit Ret Pasar'!G264</f>
        <v>12221958</v>
      </c>
      <c r="F265" s="38">
        <f>'Hit ReT PKB'!G264</f>
        <v>159246</v>
      </c>
      <c r="G265" s="38"/>
      <c r="H265" s="38"/>
      <c r="I265" s="38"/>
      <c r="J265" s="38"/>
      <c r="K265" s="38"/>
      <c r="L265" s="38">
        <f>'Hit Ret Pelabuhan'!G264</f>
        <v>554</v>
      </c>
      <c r="M265" s="38">
        <f>'Hit Ret OW'!G264</f>
        <v>184566</v>
      </c>
      <c r="N265" s="38">
        <f>'Hit Ret RUAS JLN'!G264</f>
        <v>6087</v>
      </c>
      <c r="O265" s="38">
        <f>'Hit Ret IMB'!G264</f>
        <v>506712</v>
      </c>
      <c r="P265" s="38">
        <f>'Hit Ret HO'!G264</f>
        <v>672842</v>
      </c>
      <c r="Q265" s="38">
        <f>'Hit Ret TrayeK'!G264</f>
        <v>6164</v>
      </c>
      <c r="R265" s="38"/>
      <c r="S265" s="38">
        <f t="shared" si="3"/>
        <v>14234998</v>
      </c>
    </row>
    <row r="266" spans="1:19" x14ac:dyDescent="0.25">
      <c r="A266" s="4">
        <v>14</v>
      </c>
      <c r="B266" s="7" t="s">
        <v>95</v>
      </c>
      <c r="C266" s="38">
        <f>'Hit Ret Sampah'!G265</f>
        <v>120547</v>
      </c>
      <c r="D266" s="38">
        <f>'Hit Ret Parkir'!G265</f>
        <v>256322</v>
      </c>
      <c r="E266" s="38">
        <f>'Hit Ret Pasar'!G265</f>
        <v>8873758</v>
      </c>
      <c r="F266" s="38">
        <f>'Hit ReT PKB'!G265</f>
        <v>159246</v>
      </c>
      <c r="G266" s="38"/>
      <c r="H266" s="38"/>
      <c r="I266" s="38"/>
      <c r="J266" s="38"/>
      <c r="K266" s="38"/>
      <c r="L266" s="38">
        <f>'Hit Ret Pelabuhan'!G265</f>
        <v>554</v>
      </c>
      <c r="M266" s="38">
        <f>'Hit Ret OW'!G265</f>
        <v>184566</v>
      </c>
      <c r="N266" s="38">
        <f>'Hit Ret RUAS JLN'!G265</f>
        <v>6087</v>
      </c>
      <c r="O266" s="38">
        <f>'Hit Ret IMB'!G265</f>
        <v>506712</v>
      </c>
      <c r="P266" s="38">
        <f>'Hit Ret HO'!G265</f>
        <v>672842</v>
      </c>
      <c r="Q266" s="38">
        <f>'Hit Ret TrayeK'!G265</f>
        <v>6164</v>
      </c>
      <c r="R266" s="38"/>
      <c r="S266" s="38">
        <f t="shared" si="3"/>
        <v>10786798</v>
      </c>
    </row>
    <row r="267" spans="1:19" x14ac:dyDescent="0.25">
      <c r="A267" s="4">
        <v>15</v>
      </c>
      <c r="B267" s="7" t="s">
        <v>94</v>
      </c>
      <c r="C267" s="38">
        <f>'Hit Ret Sampah'!G266</f>
        <v>20547</v>
      </c>
      <c r="D267" s="38">
        <f>'Hit Ret Parkir'!G266</f>
        <v>256322</v>
      </c>
      <c r="E267" s="38">
        <f>'Hit Ret Pasar'!G266</f>
        <v>666198</v>
      </c>
      <c r="F267" s="38">
        <f>'Hit ReT PKB'!G266</f>
        <v>159246</v>
      </c>
      <c r="G267" s="38"/>
      <c r="H267" s="38"/>
      <c r="I267" s="38"/>
      <c r="J267" s="38"/>
      <c r="K267" s="38"/>
      <c r="L267" s="38">
        <f>'Hit Ret Pelabuhan'!G266</f>
        <v>554</v>
      </c>
      <c r="M267" s="38">
        <f>'Hit Ret OW'!G266</f>
        <v>184566</v>
      </c>
      <c r="N267" s="38">
        <f>'Hit Ret RUAS JLN'!G266</f>
        <v>6087</v>
      </c>
      <c r="O267" s="38">
        <f>'Hit Ret IMB'!G266</f>
        <v>506712</v>
      </c>
      <c r="P267" s="38">
        <f>'Hit Ret HO'!G266</f>
        <v>672842</v>
      </c>
      <c r="Q267" s="38">
        <f>'Hit Ret TrayeK'!G266</f>
        <v>6164</v>
      </c>
      <c r="R267" s="38"/>
      <c r="S267" s="38">
        <f t="shared" si="3"/>
        <v>2479238</v>
      </c>
    </row>
    <row r="268" spans="1:19" x14ac:dyDescent="0.25">
      <c r="A268" s="85" t="s">
        <v>302</v>
      </c>
      <c r="B268" s="85"/>
      <c r="C268" s="38">
        <f>'Hit Ret Sampah'!G267</f>
        <v>0</v>
      </c>
      <c r="D268" s="38">
        <f>'Hit Ret Parkir'!G267</f>
        <v>0</v>
      </c>
      <c r="E268" s="38">
        <f>'Hit Ret Pasar'!G267</f>
        <v>0</v>
      </c>
      <c r="F268" s="38">
        <f>'Hit ReT PKB'!G267</f>
        <v>0</v>
      </c>
      <c r="G268" s="38"/>
      <c r="H268" s="38"/>
      <c r="I268" s="38"/>
      <c r="J268" s="38"/>
      <c r="K268" s="38"/>
      <c r="L268" s="38">
        <f>'Hit Ret Pelabuhan'!G267</f>
        <v>0</v>
      </c>
      <c r="M268" s="38">
        <f>'Hit Ret OW'!G267</f>
        <v>0</v>
      </c>
      <c r="N268" s="38">
        <f>'Hit Ret RUAS JLN'!G267</f>
        <v>0</v>
      </c>
      <c r="O268" s="38">
        <f>'Hit Ret IMB'!G267</f>
        <v>0</v>
      </c>
      <c r="P268" s="38">
        <f>'Hit Ret HO'!G267</f>
        <v>0</v>
      </c>
      <c r="Q268" s="38">
        <f>'Hit Ret TrayeK'!G267</f>
        <v>0</v>
      </c>
      <c r="R268" s="38"/>
      <c r="S268" s="38">
        <f t="shared" si="3"/>
        <v>0</v>
      </c>
    </row>
    <row r="269" spans="1:19" x14ac:dyDescent="0.25">
      <c r="A269" s="4">
        <v>1</v>
      </c>
      <c r="B269" s="5" t="s">
        <v>221</v>
      </c>
      <c r="C269" s="38">
        <f>'Hit Ret Sampah'!G268</f>
        <v>20547</v>
      </c>
      <c r="D269" s="38">
        <f>'Hit Ret Parkir'!G268</f>
        <v>256322</v>
      </c>
      <c r="E269" s="38">
        <f>'Hit Ret Pasar'!G268</f>
        <v>666198</v>
      </c>
      <c r="F269" s="38">
        <f>'Hit ReT PKB'!G268</f>
        <v>159246</v>
      </c>
      <c r="G269" s="38"/>
      <c r="H269" s="38"/>
      <c r="I269" s="38"/>
      <c r="J269" s="38"/>
      <c r="K269" s="38"/>
      <c r="L269" s="38">
        <f>'Hit Ret Pelabuhan'!G268</f>
        <v>554</v>
      </c>
      <c r="M269" s="38">
        <f>'Hit Ret OW'!G268</f>
        <v>184566</v>
      </c>
      <c r="N269" s="38">
        <f>'Hit Ret RUAS JLN'!G268</f>
        <v>6087</v>
      </c>
      <c r="O269" s="38">
        <f>'Hit Ret IMB'!G268</f>
        <v>506712</v>
      </c>
      <c r="P269" s="38">
        <f>'Hit Ret HO'!G268</f>
        <v>672842</v>
      </c>
      <c r="Q269" s="38">
        <f>'Hit Ret TrayeK'!G268</f>
        <v>6164</v>
      </c>
      <c r="R269" s="38"/>
      <c r="S269" s="38">
        <f t="shared" si="3"/>
        <v>2479238</v>
      </c>
    </row>
    <row r="270" spans="1:19" x14ac:dyDescent="0.25">
      <c r="A270" s="4">
        <v>2</v>
      </c>
      <c r="B270" s="5" t="s">
        <v>216</v>
      </c>
      <c r="C270" s="38">
        <f>'Hit Ret Sampah'!G269</f>
        <v>20547</v>
      </c>
      <c r="D270" s="38">
        <f>'Hit Ret Parkir'!G269</f>
        <v>256322</v>
      </c>
      <c r="E270" s="38">
        <f>'Hit Ret Pasar'!G269</f>
        <v>666198</v>
      </c>
      <c r="F270" s="38">
        <f>'Hit ReT PKB'!G269</f>
        <v>159246</v>
      </c>
      <c r="G270" s="38"/>
      <c r="H270" s="38"/>
      <c r="I270" s="38"/>
      <c r="J270" s="38"/>
      <c r="K270" s="38"/>
      <c r="L270" s="38">
        <f>'Hit Ret Pelabuhan'!G269</f>
        <v>554</v>
      </c>
      <c r="M270" s="38">
        <f>'Hit Ret OW'!G269</f>
        <v>184566</v>
      </c>
      <c r="N270" s="38">
        <f>'Hit Ret RUAS JLN'!G269</f>
        <v>6087</v>
      </c>
      <c r="O270" s="38">
        <f>'Hit Ret IMB'!G269</f>
        <v>506712</v>
      </c>
      <c r="P270" s="38">
        <f>'Hit Ret HO'!G269</f>
        <v>672842</v>
      </c>
      <c r="Q270" s="38">
        <f>'Hit Ret TrayeK'!G269</f>
        <v>6164</v>
      </c>
      <c r="R270" s="38"/>
      <c r="S270" s="38">
        <f t="shared" si="3"/>
        <v>2479238</v>
      </c>
    </row>
    <row r="271" spans="1:19" x14ac:dyDescent="0.25">
      <c r="A271" s="4">
        <v>3</v>
      </c>
      <c r="B271" s="5" t="s">
        <v>215</v>
      </c>
      <c r="C271" s="38">
        <f>'Hit Ret Sampah'!G270</f>
        <v>20547</v>
      </c>
      <c r="D271" s="38">
        <f>'Hit Ret Parkir'!G270</f>
        <v>256322</v>
      </c>
      <c r="E271" s="38">
        <f>'Hit Ret Pasar'!G270</f>
        <v>666198</v>
      </c>
      <c r="F271" s="38">
        <f>'Hit ReT PKB'!G270</f>
        <v>159246</v>
      </c>
      <c r="G271" s="38"/>
      <c r="H271" s="38"/>
      <c r="I271" s="38"/>
      <c r="J271" s="38"/>
      <c r="K271" s="38"/>
      <c r="L271" s="38">
        <f>'Hit Ret Pelabuhan'!G270</f>
        <v>554</v>
      </c>
      <c r="M271" s="38">
        <f>'Hit Ret OW'!G270</f>
        <v>184566</v>
      </c>
      <c r="N271" s="38">
        <f>'Hit Ret RUAS JLN'!G270</f>
        <v>6087</v>
      </c>
      <c r="O271" s="38">
        <f>'Hit Ret IMB'!G270</f>
        <v>506712</v>
      </c>
      <c r="P271" s="38">
        <f>'Hit Ret HO'!G270</f>
        <v>672842</v>
      </c>
      <c r="Q271" s="38">
        <f>'Hit Ret TrayeK'!G270</f>
        <v>6164</v>
      </c>
      <c r="R271" s="38"/>
      <c r="S271" s="38">
        <f t="shared" ref="S271:S321" si="4">SUM(C271:R271)</f>
        <v>2479238</v>
      </c>
    </row>
    <row r="272" spans="1:19" x14ac:dyDescent="0.25">
      <c r="A272" s="4">
        <v>4</v>
      </c>
      <c r="B272" s="5" t="s">
        <v>220</v>
      </c>
      <c r="C272" s="38">
        <f>'Hit Ret Sampah'!G271</f>
        <v>20547</v>
      </c>
      <c r="D272" s="38">
        <f>'Hit Ret Parkir'!G271</f>
        <v>256322</v>
      </c>
      <c r="E272" s="38">
        <f>'Hit Ret Pasar'!G271</f>
        <v>666198</v>
      </c>
      <c r="F272" s="38">
        <f>'Hit ReT PKB'!G271</f>
        <v>159246</v>
      </c>
      <c r="G272" s="38"/>
      <c r="H272" s="38"/>
      <c r="I272" s="38"/>
      <c r="J272" s="38"/>
      <c r="K272" s="38"/>
      <c r="L272" s="38">
        <f>'Hit Ret Pelabuhan'!G271</f>
        <v>554</v>
      </c>
      <c r="M272" s="38">
        <f>'Hit Ret OW'!G271</f>
        <v>184566</v>
      </c>
      <c r="N272" s="38">
        <f>'Hit Ret RUAS JLN'!G271</f>
        <v>6087</v>
      </c>
      <c r="O272" s="38">
        <f>'Hit Ret IMB'!G271</f>
        <v>506712</v>
      </c>
      <c r="P272" s="38">
        <f>'Hit Ret HO'!G271</f>
        <v>672842</v>
      </c>
      <c r="Q272" s="38">
        <f>'Hit Ret TrayeK'!G271</f>
        <v>6164</v>
      </c>
      <c r="R272" s="38"/>
      <c r="S272" s="38">
        <f t="shared" si="4"/>
        <v>2479238</v>
      </c>
    </row>
    <row r="273" spans="1:19" x14ac:dyDescent="0.25">
      <c r="A273" s="4">
        <v>5</v>
      </c>
      <c r="B273" s="5" t="s">
        <v>222</v>
      </c>
      <c r="C273" s="38">
        <f>'Hit Ret Sampah'!G272</f>
        <v>20547</v>
      </c>
      <c r="D273" s="38">
        <f>'Hit Ret Parkir'!G272</f>
        <v>256322</v>
      </c>
      <c r="E273" s="38">
        <f>'Hit Ret Pasar'!G272</f>
        <v>666198</v>
      </c>
      <c r="F273" s="38">
        <f>'Hit ReT PKB'!G272</f>
        <v>159246</v>
      </c>
      <c r="G273" s="38"/>
      <c r="H273" s="38"/>
      <c r="I273" s="38"/>
      <c r="J273" s="38"/>
      <c r="K273" s="38"/>
      <c r="L273" s="38">
        <f>'Hit Ret Pelabuhan'!G272</f>
        <v>554</v>
      </c>
      <c r="M273" s="38">
        <f>'Hit Ret OW'!G272</f>
        <v>1635486</v>
      </c>
      <c r="N273" s="38">
        <f>'Hit Ret RUAS JLN'!G272</f>
        <v>6087</v>
      </c>
      <c r="O273" s="38">
        <f>'Hit Ret IMB'!G272</f>
        <v>506712</v>
      </c>
      <c r="P273" s="38">
        <f>'Hit Ret HO'!G272</f>
        <v>672842</v>
      </c>
      <c r="Q273" s="38">
        <f>'Hit Ret TrayeK'!G272</f>
        <v>6164</v>
      </c>
      <c r="R273" s="38"/>
      <c r="S273" s="38">
        <f t="shared" si="4"/>
        <v>3930158</v>
      </c>
    </row>
    <row r="274" spans="1:19" x14ac:dyDescent="0.25">
      <c r="A274" s="4">
        <v>6</v>
      </c>
      <c r="B274" s="5" t="s">
        <v>214</v>
      </c>
      <c r="C274" s="38">
        <f>'Hit Ret Sampah'!G273</f>
        <v>20547</v>
      </c>
      <c r="D274" s="38">
        <f>'Hit Ret Parkir'!G273</f>
        <v>256322</v>
      </c>
      <c r="E274" s="38">
        <f>'Hit Ret Pasar'!G273</f>
        <v>2701638</v>
      </c>
      <c r="F274" s="38">
        <f>'Hit ReT PKB'!G273</f>
        <v>159246</v>
      </c>
      <c r="G274" s="38"/>
      <c r="H274" s="38"/>
      <c r="I274" s="38"/>
      <c r="J274" s="38"/>
      <c r="K274" s="38"/>
      <c r="L274" s="38">
        <f>'Hit Ret Pelabuhan'!G273</f>
        <v>554</v>
      </c>
      <c r="M274" s="38">
        <f>'Hit Ret OW'!G273</f>
        <v>184566</v>
      </c>
      <c r="N274" s="38">
        <f>'Hit Ret RUAS JLN'!G273</f>
        <v>6087</v>
      </c>
      <c r="O274" s="38">
        <f>'Hit Ret IMB'!G273</f>
        <v>506712</v>
      </c>
      <c r="P274" s="38">
        <f>'Hit Ret HO'!G273</f>
        <v>672842</v>
      </c>
      <c r="Q274" s="38">
        <f>'Hit Ret TrayeK'!G273</f>
        <v>6164</v>
      </c>
      <c r="R274" s="38"/>
      <c r="S274" s="38">
        <f t="shared" si="4"/>
        <v>4514678</v>
      </c>
    </row>
    <row r="275" spans="1:19" x14ac:dyDescent="0.25">
      <c r="A275" s="4">
        <v>7</v>
      </c>
      <c r="B275" s="5" t="s">
        <v>213</v>
      </c>
      <c r="C275" s="38">
        <f>'Hit Ret Sampah'!G274</f>
        <v>20547</v>
      </c>
      <c r="D275" s="38">
        <f>'Hit Ret Parkir'!G274</f>
        <v>256322</v>
      </c>
      <c r="E275" s="38">
        <f>'Hit Ret Pasar'!G274</f>
        <v>666198</v>
      </c>
      <c r="F275" s="38">
        <f>'Hit ReT PKB'!G274</f>
        <v>159246</v>
      </c>
      <c r="G275" s="38"/>
      <c r="H275" s="38"/>
      <c r="I275" s="38"/>
      <c r="J275" s="38"/>
      <c r="K275" s="38"/>
      <c r="L275" s="38">
        <f>'Hit Ret Pelabuhan'!G274</f>
        <v>554</v>
      </c>
      <c r="M275" s="38">
        <f>'Hit Ret OW'!G274</f>
        <v>6132606</v>
      </c>
      <c r="N275" s="38">
        <f>'Hit Ret RUAS JLN'!G274</f>
        <v>6087</v>
      </c>
      <c r="O275" s="38">
        <f>'Hit Ret IMB'!G274</f>
        <v>506712</v>
      </c>
      <c r="P275" s="38">
        <f>'Hit Ret HO'!G274</f>
        <v>672842</v>
      </c>
      <c r="Q275" s="38">
        <f>'Hit Ret TrayeK'!G274</f>
        <v>6164</v>
      </c>
      <c r="R275" s="38"/>
      <c r="S275" s="38">
        <f t="shared" si="4"/>
        <v>8427278</v>
      </c>
    </row>
    <row r="276" spans="1:19" x14ac:dyDescent="0.25">
      <c r="A276" s="4">
        <v>8</v>
      </c>
      <c r="B276" s="5" t="s">
        <v>217</v>
      </c>
      <c r="C276" s="38">
        <f>'Hit Ret Sampah'!G275</f>
        <v>20547</v>
      </c>
      <c r="D276" s="38">
        <f>'Hit Ret Parkir'!G275</f>
        <v>256322</v>
      </c>
      <c r="E276" s="38">
        <f>'Hit Ret Pasar'!G275</f>
        <v>666198</v>
      </c>
      <c r="F276" s="38">
        <f>'Hit ReT PKB'!G275</f>
        <v>159246</v>
      </c>
      <c r="G276" s="38"/>
      <c r="H276" s="38"/>
      <c r="I276" s="38"/>
      <c r="J276" s="38"/>
      <c r="K276" s="38"/>
      <c r="L276" s="38">
        <f>'Hit Ret Pelabuhan'!G275</f>
        <v>554</v>
      </c>
      <c r="M276" s="38">
        <f>'Hit Ret OW'!G275</f>
        <v>184566</v>
      </c>
      <c r="N276" s="38">
        <f>'Hit Ret RUAS JLN'!G275</f>
        <v>6087</v>
      </c>
      <c r="O276" s="38">
        <f>'Hit Ret IMB'!G275</f>
        <v>506712</v>
      </c>
      <c r="P276" s="38">
        <f>'Hit Ret HO'!G275</f>
        <v>672842</v>
      </c>
      <c r="Q276" s="38">
        <f>'Hit Ret TrayeK'!G275</f>
        <v>6164</v>
      </c>
      <c r="R276" s="38"/>
      <c r="S276" s="38">
        <f t="shared" si="4"/>
        <v>2479238</v>
      </c>
    </row>
    <row r="277" spans="1:19" x14ac:dyDescent="0.25">
      <c r="A277" s="4">
        <v>9</v>
      </c>
      <c r="B277" s="5" t="s">
        <v>218</v>
      </c>
      <c r="C277" s="38">
        <f>'Hit Ret Sampah'!G276</f>
        <v>20547</v>
      </c>
      <c r="D277" s="38">
        <f>'Hit Ret Parkir'!G276</f>
        <v>256322</v>
      </c>
      <c r="E277" s="38">
        <f>'Hit Ret Pasar'!G276</f>
        <v>666198</v>
      </c>
      <c r="F277" s="38">
        <f>'Hit ReT PKB'!G276</f>
        <v>159246</v>
      </c>
      <c r="G277" s="38"/>
      <c r="H277" s="38"/>
      <c r="I277" s="38"/>
      <c r="J277" s="38"/>
      <c r="K277" s="38"/>
      <c r="L277" s="38">
        <f>'Hit Ret Pelabuhan'!G276</f>
        <v>554</v>
      </c>
      <c r="M277" s="38">
        <f>'Hit Ret OW'!G276</f>
        <v>184566</v>
      </c>
      <c r="N277" s="38">
        <f>'Hit Ret RUAS JLN'!G276</f>
        <v>6087</v>
      </c>
      <c r="O277" s="38">
        <f>'Hit Ret IMB'!G276</f>
        <v>506712</v>
      </c>
      <c r="P277" s="38">
        <f>'Hit Ret HO'!G276</f>
        <v>672842</v>
      </c>
      <c r="Q277" s="38">
        <f>'Hit Ret TrayeK'!G276</f>
        <v>6164</v>
      </c>
      <c r="R277" s="38"/>
      <c r="S277" s="38">
        <f t="shared" si="4"/>
        <v>2479238</v>
      </c>
    </row>
    <row r="278" spans="1:19" x14ac:dyDescent="0.25">
      <c r="A278" s="4">
        <v>10</v>
      </c>
      <c r="B278" s="5" t="s">
        <v>219</v>
      </c>
      <c r="C278" s="38">
        <f>'Hit Ret Sampah'!G277</f>
        <v>20547</v>
      </c>
      <c r="D278" s="38">
        <f>'Hit Ret Parkir'!G277</f>
        <v>256322</v>
      </c>
      <c r="E278" s="38">
        <f>'Hit Ret Pasar'!G277</f>
        <v>666198</v>
      </c>
      <c r="F278" s="38">
        <f>'Hit ReT PKB'!G277</f>
        <v>159246</v>
      </c>
      <c r="G278" s="38"/>
      <c r="H278" s="38"/>
      <c r="I278" s="38"/>
      <c r="J278" s="38"/>
      <c r="K278" s="38"/>
      <c r="L278" s="38">
        <f>'Hit Ret Pelabuhan'!G277</f>
        <v>554</v>
      </c>
      <c r="M278" s="38">
        <f>'Hit Ret OW'!G277</f>
        <v>184566</v>
      </c>
      <c r="N278" s="38">
        <f>'Hit Ret RUAS JLN'!G277</f>
        <v>6087</v>
      </c>
      <c r="O278" s="38">
        <f>'Hit Ret IMB'!G277</f>
        <v>506712</v>
      </c>
      <c r="P278" s="38">
        <f>'Hit Ret HO'!G277</f>
        <v>672842</v>
      </c>
      <c r="Q278" s="38">
        <f>'Hit Ret TrayeK'!G277</f>
        <v>6164</v>
      </c>
      <c r="R278" s="38"/>
      <c r="S278" s="38">
        <f t="shared" si="4"/>
        <v>2479238</v>
      </c>
    </row>
    <row r="279" spans="1:19" x14ac:dyDescent="0.25">
      <c r="A279" s="4">
        <v>11</v>
      </c>
      <c r="B279" s="7" t="s">
        <v>212</v>
      </c>
      <c r="C279" s="38">
        <f>'Hit Ret Sampah'!G278</f>
        <v>20547</v>
      </c>
      <c r="D279" s="38">
        <f>'Hit Ret Parkir'!G278</f>
        <v>256322</v>
      </c>
      <c r="E279" s="38">
        <f>'Hit Ret Pasar'!G278</f>
        <v>666198</v>
      </c>
      <c r="F279" s="38">
        <f>'Hit ReT PKB'!G278</f>
        <v>159246</v>
      </c>
      <c r="G279" s="38"/>
      <c r="H279" s="38"/>
      <c r="I279" s="38"/>
      <c r="J279" s="38"/>
      <c r="K279" s="38"/>
      <c r="L279" s="38">
        <f>'Hit Ret Pelabuhan'!G278</f>
        <v>554</v>
      </c>
      <c r="M279" s="38">
        <f>'Hit Ret OW'!G278</f>
        <v>184566</v>
      </c>
      <c r="N279" s="38">
        <f>'Hit Ret RUAS JLN'!G278</f>
        <v>6087</v>
      </c>
      <c r="O279" s="38">
        <f>'Hit Ret IMB'!G278</f>
        <v>506712</v>
      </c>
      <c r="P279" s="38">
        <f>'Hit Ret HO'!G278</f>
        <v>672842</v>
      </c>
      <c r="Q279" s="38">
        <f>'Hit Ret TrayeK'!G278</f>
        <v>6164</v>
      </c>
      <c r="R279" s="38"/>
      <c r="S279" s="38">
        <f t="shared" si="4"/>
        <v>2479238</v>
      </c>
    </row>
    <row r="280" spans="1:19" x14ac:dyDescent="0.25">
      <c r="A280" s="4">
        <v>12</v>
      </c>
      <c r="B280" s="7" t="s">
        <v>211</v>
      </c>
      <c r="C280" s="38">
        <f>'Hit Ret Sampah'!G279</f>
        <v>240547</v>
      </c>
      <c r="D280" s="38">
        <f>'Hit Ret Parkir'!G279</f>
        <v>256322</v>
      </c>
      <c r="E280" s="38">
        <f>'Hit Ret Pasar'!G279</f>
        <v>666198</v>
      </c>
      <c r="F280" s="38">
        <f>'Hit ReT PKB'!G279</f>
        <v>159246</v>
      </c>
      <c r="G280" s="38"/>
      <c r="H280" s="38"/>
      <c r="I280" s="38"/>
      <c r="J280" s="38"/>
      <c r="K280" s="38"/>
      <c r="L280" s="38">
        <f>'Hit Ret Pelabuhan'!G279</f>
        <v>554</v>
      </c>
      <c r="M280" s="38">
        <f>'Hit Ret OW'!G279</f>
        <v>184566</v>
      </c>
      <c r="N280" s="38">
        <f>'Hit Ret RUAS JLN'!G279</f>
        <v>6087</v>
      </c>
      <c r="O280" s="38">
        <f>'Hit Ret IMB'!G279</f>
        <v>506712</v>
      </c>
      <c r="P280" s="38">
        <f>'Hit Ret HO'!G279</f>
        <v>672842</v>
      </c>
      <c r="Q280" s="38">
        <f>'Hit Ret TrayeK'!G279</f>
        <v>6164</v>
      </c>
      <c r="R280" s="38"/>
      <c r="S280" s="38">
        <f t="shared" si="4"/>
        <v>2699238</v>
      </c>
    </row>
    <row r="281" spans="1:19" x14ac:dyDescent="0.25">
      <c r="A281" s="85" t="s">
        <v>304</v>
      </c>
      <c r="B281" s="85"/>
      <c r="C281" s="38">
        <f>'Hit Ret Sampah'!G280</f>
        <v>0</v>
      </c>
      <c r="D281" s="38">
        <f>'Hit Ret Parkir'!G280</f>
        <v>0</v>
      </c>
      <c r="E281" s="38">
        <f>'Hit Ret Pasar'!G280</f>
        <v>0</v>
      </c>
      <c r="F281" s="38">
        <f>'Hit ReT PKB'!G280</f>
        <v>0</v>
      </c>
      <c r="G281" s="38"/>
      <c r="H281" s="38"/>
      <c r="I281" s="38"/>
      <c r="J281" s="38"/>
      <c r="K281" s="38"/>
      <c r="L281" s="38">
        <f>'Hit Ret Pelabuhan'!G280</f>
        <v>0</v>
      </c>
      <c r="M281" s="38">
        <f>'Hit Ret OW'!G280</f>
        <v>0</v>
      </c>
      <c r="N281" s="38">
        <f>'Hit Ret RUAS JLN'!G280</f>
        <v>0</v>
      </c>
      <c r="O281" s="38">
        <f>'Hit Ret IMB'!G280</f>
        <v>0</v>
      </c>
      <c r="P281" s="38">
        <f>'Hit Ret HO'!G280</f>
        <v>0</v>
      </c>
      <c r="Q281" s="38">
        <f>'Hit Ret TrayeK'!G280</f>
        <v>0</v>
      </c>
      <c r="R281" s="38"/>
      <c r="S281" s="38">
        <f t="shared" si="4"/>
        <v>0</v>
      </c>
    </row>
    <row r="282" spans="1:19" x14ac:dyDescent="0.25">
      <c r="A282" s="4">
        <v>1</v>
      </c>
      <c r="B282" s="5" t="s">
        <v>29</v>
      </c>
      <c r="C282" s="38">
        <f>'Hit Ret Sampah'!G281</f>
        <v>20547</v>
      </c>
      <c r="D282" s="38">
        <f>'Hit Ret Parkir'!G281</f>
        <v>256322</v>
      </c>
      <c r="E282" s="38">
        <f>'Hit Ret Pasar'!G281</f>
        <v>666198</v>
      </c>
      <c r="F282" s="38">
        <f>'Hit ReT PKB'!G281</f>
        <v>159246</v>
      </c>
      <c r="G282" s="38"/>
      <c r="H282" s="38"/>
      <c r="I282" s="38"/>
      <c r="J282" s="38"/>
      <c r="K282" s="38"/>
      <c r="L282" s="38">
        <f>'Hit Ret Pelabuhan'!G281</f>
        <v>554</v>
      </c>
      <c r="M282" s="38">
        <f>'Hit Ret OW'!G281</f>
        <v>184566</v>
      </c>
      <c r="N282" s="38">
        <f>'Hit Ret RUAS JLN'!G281</f>
        <v>6087</v>
      </c>
      <c r="O282" s="38">
        <f>'Hit Ret IMB'!G281</f>
        <v>506712</v>
      </c>
      <c r="P282" s="38">
        <f>'Hit Ret HO'!G281</f>
        <v>672842</v>
      </c>
      <c r="Q282" s="38">
        <f>'Hit Ret TrayeK'!G281</f>
        <v>6164</v>
      </c>
      <c r="R282" s="38"/>
      <c r="S282" s="38">
        <f t="shared" si="4"/>
        <v>2479238</v>
      </c>
    </row>
    <row r="283" spans="1:19" x14ac:dyDescent="0.25">
      <c r="A283" s="4">
        <v>2</v>
      </c>
      <c r="B283" s="5" t="s">
        <v>31</v>
      </c>
      <c r="C283" s="38">
        <f>'Hit Ret Sampah'!G282</f>
        <v>20547</v>
      </c>
      <c r="D283" s="38">
        <f>'Hit Ret Parkir'!G282</f>
        <v>256322</v>
      </c>
      <c r="E283" s="38">
        <f>'Hit Ret Pasar'!G282</f>
        <v>666198</v>
      </c>
      <c r="F283" s="38">
        <f>'Hit ReT PKB'!G282</f>
        <v>159246</v>
      </c>
      <c r="G283" s="38"/>
      <c r="H283" s="38"/>
      <c r="I283" s="38"/>
      <c r="J283" s="38"/>
      <c r="K283" s="38"/>
      <c r="L283" s="38">
        <f>'Hit Ret Pelabuhan'!G282</f>
        <v>554</v>
      </c>
      <c r="M283" s="38">
        <f>'Hit Ret OW'!G282</f>
        <v>184566</v>
      </c>
      <c r="N283" s="38">
        <f>'Hit Ret RUAS JLN'!G282</f>
        <v>6087</v>
      </c>
      <c r="O283" s="38">
        <f>'Hit Ret IMB'!G282</f>
        <v>506712</v>
      </c>
      <c r="P283" s="38">
        <f>'Hit Ret HO'!G282</f>
        <v>672842</v>
      </c>
      <c r="Q283" s="38">
        <f>'Hit Ret TrayeK'!G282</f>
        <v>6164</v>
      </c>
      <c r="R283" s="38"/>
      <c r="S283" s="38">
        <f t="shared" si="4"/>
        <v>2479238</v>
      </c>
    </row>
    <row r="284" spans="1:19" x14ac:dyDescent="0.25">
      <c r="A284" s="4">
        <v>3</v>
      </c>
      <c r="B284" s="5" t="s">
        <v>286</v>
      </c>
      <c r="C284" s="38">
        <f>'Hit Ret Sampah'!G283</f>
        <v>20547</v>
      </c>
      <c r="D284" s="38">
        <f>'Hit Ret Parkir'!G283</f>
        <v>256322</v>
      </c>
      <c r="E284" s="38">
        <f>'Hit Ret Pasar'!G283</f>
        <v>666198</v>
      </c>
      <c r="F284" s="38">
        <f>'Hit ReT PKB'!G283</f>
        <v>159246</v>
      </c>
      <c r="G284" s="38"/>
      <c r="H284" s="38"/>
      <c r="I284" s="38"/>
      <c r="J284" s="38"/>
      <c r="K284" s="38"/>
      <c r="L284" s="38">
        <f>'Hit Ret Pelabuhan'!G283</f>
        <v>554</v>
      </c>
      <c r="M284" s="38">
        <f>'Hit Ret OW'!G283</f>
        <v>184566</v>
      </c>
      <c r="N284" s="38">
        <f>'Hit Ret RUAS JLN'!G283</f>
        <v>6087</v>
      </c>
      <c r="O284" s="38">
        <f>'Hit Ret IMB'!G283</f>
        <v>506712</v>
      </c>
      <c r="P284" s="38">
        <f>'Hit Ret HO'!G283</f>
        <v>672842</v>
      </c>
      <c r="Q284" s="38">
        <f>'Hit Ret TrayeK'!G283</f>
        <v>6164</v>
      </c>
      <c r="R284" s="38"/>
      <c r="S284" s="38">
        <f t="shared" si="4"/>
        <v>2479238</v>
      </c>
    </row>
    <row r="285" spans="1:19" x14ac:dyDescent="0.25">
      <c r="A285" s="4">
        <v>4</v>
      </c>
      <c r="B285" s="5" t="s">
        <v>287</v>
      </c>
      <c r="C285" s="38">
        <f>'Hit Ret Sampah'!G284</f>
        <v>20547</v>
      </c>
      <c r="D285" s="38">
        <f>'Hit Ret Parkir'!G284</f>
        <v>256322</v>
      </c>
      <c r="E285" s="38">
        <f>'Hit Ret Pasar'!G284</f>
        <v>666198</v>
      </c>
      <c r="F285" s="38">
        <f>'Hit ReT PKB'!G284</f>
        <v>159246</v>
      </c>
      <c r="G285" s="38"/>
      <c r="H285" s="38"/>
      <c r="I285" s="38"/>
      <c r="J285" s="38"/>
      <c r="K285" s="38"/>
      <c r="L285" s="38">
        <f>'Hit Ret Pelabuhan'!G284</f>
        <v>554</v>
      </c>
      <c r="M285" s="38">
        <f>'Hit Ret OW'!G284</f>
        <v>184566</v>
      </c>
      <c r="N285" s="38">
        <f>'Hit Ret RUAS JLN'!G284</f>
        <v>6087</v>
      </c>
      <c r="O285" s="38">
        <f>'Hit Ret IMB'!G284</f>
        <v>506712</v>
      </c>
      <c r="P285" s="38">
        <f>'Hit Ret HO'!G284</f>
        <v>672842</v>
      </c>
      <c r="Q285" s="38">
        <f>'Hit Ret TrayeK'!G284</f>
        <v>6164</v>
      </c>
      <c r="R285" s="38"/>
      <c r="S285" s="38">
        <f t="shared" si="4"/>
        <v>2479238</v>
      </c>
    </row>
    <row r="286" spans="1:19" x14ac:dyDescent="0.25">
      <c r="A286" s="4">
        <v>5</v>
      </c>
      <c r="B286" s="5" t="s">
        <v>33</v>
      </c>
      <c r="C286" s="38">
        <f>'Hit Ret Sampah'!G285</f>
        <v>20547</v>
      </c>
      <c r="D286" s="38">
        <f>'Hit Ret Parkir'!G285</f>
        <v>256322</v>
      </c>
      <c r="E286" s="38">
        <f>'Hit Ret Pasar'!G285</f>
        <v>666198</v>
      </c>
      <c r="F286" s="38">
        <f>'Hit ReT PKB'!G285</f>
        <v>159246</v>
      </c>
      <c r="G286" s="38"/>
      <c r="H286" s="38"/>
      <c r="I286" s="38"/>
      <c r="J286" s="38"/>
      <c r="K286" s="38"/>
      <c r="L286" s="38">
        <f>'Hit Ret Pelabuhan'!G285</f>
        <v>554</v>
      </c>
      <c r="M286" s="38">
        <f>'Hit Ret OW'!G285</f>
        <v>184566</v>
      </c>
      <c r="N286" s="38">
        <f>'Hit Ret RUAS JLN'!G285</f>
        <v>6087</v>
      </c>
      <c r="O286" s="38">
        <f>'Hit Ret IMB'!G285</f>
        <v>506712</v>
      </c>
      <c r="P286" s="38">
        <f>'Hit Ret HO'!G285</f>
        <v>672842</v>
      </c>
      <c r="Q286" s="38">
        <f>'Hit Ret TrayeK'!G285</f>
        <v>6164</v>
      </c>
      <c r="R286" s="38"/>
      <c r="S286" s="38">
        <f t="shared" si="4"/>
        <v>2479238</v>
      </c>
    </row>
    <row r="287" spans="1:19" x14ac:dyDescent="0.25">
      <c r="A287" s="4">
        <v>6</v>
      </c>
      <c r="B287" s="5" t="s">
        <v>28</v>
      </c>
      <c r="C287" s="38">
        <f>'Hit Ret Sampah'!G286</f>
        <v>20547</v>
      </c>
      <c r="D287" s="38">
        <f>'Hit Ret Parkir'!G286</f>
        <v>256322</v>
      </c>
      <c r="E287" s="38">
        <f>'Hit Ret Pasar'!G286</f>
        <v>666198</v>
      </c>
      <c r="F287" s="38">
        <f>'Hit ReT PKB'!G286</f>
        <v>159246</v>
      </c>
      <c r="G287" s="38"/>
      <c r="H287" s="38"/>
      <c r="I287" s="38"/>
      <c r="J287" s="38"/>
      <c r="K287" s="38"/>
      <c r="L287" s="38">
        <f>'Hit Ret Pelabuhan'!G286</f>
        <v>554</v>
      </c>
      <c r="M287" s="38">
        <f>'Hit Ret OW'!G286</f>
        <v>184566</v>
      </c>
      <c r="N287" s="38">
        <f>'Hit Ret RUAS JLN'!G286</f>
        <v>6087</v>
      </c>
      <c r="O287" s="38">
        <f>'Hit Ret IMB'!G286</f>
        <v>506712</v>
      </c>
      <c r="P287" s="38">
        <f>'Hit Ret HO'!G286</f>
        <v>672842</v>
      </c>
      <c r="Q287" s="38">
        <f>'Hit Ret TrayeK'!G286</f>
        <v>6164</v>
      </c>
      <c r="R287" s="38"/>
      <c r="S287" s="38">
        <f t="shared" si="4"/>
        <v>2479238</v>
      </c>
    </row>
    <row r="288" spans="1:19" x14ac:dyDescent="0.25">
      <c r="A288" s="4">
        <v>7</v>
      </c>
      <c r="B288" s="5" t="s">
        <v>32</v>
      </c>
      <c r="C288" s="38">
        <f>'Hit Ret Sampah'!G287</f>
        <v>20547</v>
      </c>
      <c r="D288" s="38">
        <f>'Hit Ret Parkir'!G287</f>
        <v>256322</v>
      </c>
      <c r="E288" s="38">
        <f>'Hit Ret Pasar'!G287</f>
        <v>666198</v>
      </c>
      <c r="F288" s="38">
        <f>'Hit ReT PKB'!G287</f>
        <v>159246</v>
      </c>
      <c r="G288" s="38"/>
      <c r="H288" s="38"/>
      <c r="I288" s="38"/>
      <c r="J288" s="38"/>
      <c r="K288" s="38"/>
      <c r="L288" s="38">
        <f>'Hit Ret Pelabuhan'!G287</f>
        <v>554</v>
      </c>
      <c r="M288" s="38">
        <f>'Hit Ret OW'!G287</f>
        <v>184566</v>
      </c>
      <c r="N288" s="38">
        <f>'Hit Ret RUAS JLN'!G287</f>
        <v>6087</v>
      </c>
      <c r="O288" s="38">
        <f>'Hit Ret IMB'!G287</f>
        <v>506712</v>
      </c>
      <c r="P288" s="38">
        <f>'Hit Ret HO'!G287</f>
        <v>672842</v>
      </c>
      <c r="Q288" s="38">
        <f>'Hit Ret TrayeK'!G287</f>
        <v>6164</v>
      </c>
      <c r="R288" s="38"/>
      <c r="S288" s="38">
        <f t="shared" si="4"/>
        <v>2479238</v>
      </c>
    </row>
    <row r="289" spans="1:19" x14ac:dyDescent="0.25">
      <c r="A289" s="4">
        <v>8</v>
      </c>
      <c r="B289" s="5" t="s">
        <v>26</v>
      </c>
      <c r="C289" s="38">
        <f>'Hit Ret Sampah'!G288</f>
        <v>20547</v>
      </c>
      <c r="D289" s="38">
        <f>'Hit Ret Parkir'!G288</f>
        <v>256322</v>
      </c>
      <c r="E289" s="38">
        <f>'Hit Ret Pasar'!G288</f>
        <v>666198</v>
      </c>
      <c r="F289" s="38">
        <f>'Hit ReT PKB'!G288</f>
        <v>159246</v>
      </c>
      <c r="G289" s="38"/>
      <c r="H289" s="38"/>
      <c r="I289" s="38"/>
      <c r="J289" s="38"/>
      <c r="K289" s="38"/>
      <c r="L289" s="38">
        <f>'Hit Ret Pelabuhan'!G288</f>
        <v>554</v>
      </c>
      <c r="M289" s="38">
        <f>'Hit Ret OW'!G288</f>
        <v>184566</v>
      </c>
      <c r="N289" s="38">
        <f>'Hit Ret RUAS JLN'!G288</f>
        <v>6087</v>
      </c>
      <c r="O289" s="38">
        <f>'Hit Ret IMB'!G288</f>
        <v>506712</v>
      </c>
      <c r="P289" s="38">
        <f>'Hit Ret HO'!G288</f>
        <v>672842</v>
      </c>
      <c r="Q289" s="38">
        <f>'Hit Ret TrayeK'!G288</f>
        <v>6164</v>
      </c>
      <c r="R289" s="38"/>
      <c r="S289" s="38">
        <f t="shared" si="4"/>
        <v>2479238</v>
      </c>
    </row>
    <row r="290" spans="1:19" x14ac:dyDescent="0.25">
      <c r="A290" s="4">
        <v>9</v>
      </c>
      <c r="B290" s="5" t="s">
        <v>289</v>
      </c>
      <c r="C290" s="38">
        <f>'Hit Ret Sampah'!G289</f>
        <v>20547</v>
      </c>
      <c r="D290" s="38">
        <f>'Hit Ret Parkir'!G289</f>
        <v>256322</v>
      </c>
      <c r="E290" s="38">
        <f>'Hit Ret Pasar'!G289</f>
        <v>666198</v>
      </c>
      <c r="F290" s="38">
        <f>'Hit ReT PKB'!G289</f>
        <v>159246</v>
      </c>
      <c r="G290" s="38"/>
      <c r="H290" s="38"/>
      <c r="I290" s="38"/>
      <c r="J290" s="38"/>
      <c r="K290" s="38"/>
      <c r="L290" s="38">
        <f>'Hit Ret Pelabuhan'!G289</f>
        <v>554</v>
      </c>
      <c r="M290" s="38">
        <f>'Hit Ret OW'!G289</f>
        <v>184566</v>
      </c>
      <c r="N290" s="38">
        <f>'Hit Ret RUAS JLN'!G289</f>
        <v>6087</v>
      </c>
      <c r="O290" s="38">
        <f>'Hit Ret IMB'!G289</f>
        <v>506712</v>
      </c>
      <c r="P290" s="38">
        <f>'Hit Ret HO'!G289</f>
        <v>672842</v>
      </c>
      <c r="Q290" s="38">
        <f>'Hit Ret TrayeK'!G289</f>
        <v>6164</v>
      </c>
      <c r="R290" s="38"/>
      <c r="S290" s="38">
        <f t="shared" si="4"/>
        <v>2479238</v>
      </c>
    </row>
    <row r="291" spans="1:19" x14ac:dyDescent="0.25">
      <c r="A291" s="4">
        <v>10</v>
      </c>
      <c r="B291" s="5" t="s">
        <v>36</v>
      </c>
      <c r="C291" s="38">
        <f>'Hit Ret Sampah'!G290</f>
        <v>20547</v>
      </c>
      <c r="D291" s="38">
        <f>'Hit Ret Parkir'!G290</f>
        <v>256322</v>
      </c>
      <c r="E291" s="38">
        <f>'Hit Ret Pasar'!G290</f>
        <v>666198</v>
      </c>
      <c r="F291" s="38">
        <f>'Hit ReT PKB'!G290</f>
        <v>159246</v>
      </c>
      <c r="G291" s="38"/>
      <c r="H291" s="38"/>
      <c r="I291" s="38"/>
      <c r="J291" s="38"/>
      <c r="K291" s="38"/>
      <c r="L291" s="38">
        <f>'Hit Ret Pelabuhan'!G290</f>
        <v>554</v>
      </c>
      <c r="M291" s="38">
        <f>'Hit Ret OW'!G290</f>
        <v>184566</v>
      </c>
      <c r="N291" s="38">
        <f>'Hit Ret RUAS JLN'!G290</f>
        <v>6087</v>
      </c>
      <c r="O291" s="38">
        <f>'Hit Ret IMB'!G290</f>
        <v>506712</v>
      </c>
      <c r="P291" s="38">
        <f>'Hit Ret HO'!G290</f>
        <v>672842</v>
      </c>
      <c r="Q291" s="38">
        <f>'Hit Ret TrayeK'!G290</f>
        <v>6164</v>
      </c>
      <c r="R291" s="38"/>
      <c r="S291" s="38">
        <f t="shared" si="4"/>
        <v>2479238</v>
      </c>
    </row>
    <row r="292" spans="1:19" x14ac:dyDescent="0.25">
      <c r="A292" s="4">
        <v>11</v>
      </c>
      <c r="B292" s="5" t="s">
        <v>37</v>
      </c>
      <c r="C292" s="38">
        <f>'Hit Ret Sampah'!G291</f>
        <v>20547</v>
      </c>
      <c r="D292" s="38">
        <f>'Hit Ret Parkir'!G291</f>
        <v>256322</v>
      </c>
      <c r="E292" s="38">
        <f>'Hit Ret Pasar'!G291</f>
        <v>666198</v>
      </c>
      <c r="F292" s="38">
        <f>'Hit ReT PKB'!G291</f>
        <v>159246</v>
      </c>
      <c r="G292" s="38"/>
      <c r="H292" s="38"/>
      <c r="I292" s="38"/>
      <c r="J292" s="38"/>
      <c r="K292" s="38"/>
      <c r="L292" s="38">
        <f>'Hit Ret Pelabuhan'!G291</f>
        <v>554</v>
      </c>
      <c r="M292" s="38">
        <f>'Hit Ret OW'!G291</f>
        <v>184566</v>
      </c>
      <c r="N292" s="38">
        <f>'Hit Ret RUAS JLN'!G291</f>
        <v>6087</v>
      </c>
      <c r="O292" s="38">
        <f>'Hit Ret IMB'!G291</f>
        <v>506712</v>
      </c>
      <c r="P292" s="38">
        <f>'Hit Ret HO'!G291</f>
        <v>672842</v>
      </c>
      <c r="Q292" s="38">
        <f>'Hit Ret TrayeK'!G291</f>
        <v>6164</v>
      </c>
      <c r="R292" s="38"/>
      <c r="S292" s="38">
        <f t="shared" si="4"/>
        <v>2479238</v>
      </c>
    </row>
    <row r="293" spans="1:19" x14ac:dyDescent="0.25">
      <c r="A293" s="4">
        <v>12</v>
      </c>
      <c r="B293" s="5" t="s">
        <v>27</v>
      </c>
      <c r="C293" s="38">
        <f>'Hit Ret Sampah'!G292</f>
        <v>20547</v>
      </c>
      <c r="D293" s="38">
        <f>'Hit Ret Parkir'!G292</f>
        <v>256322</v>
      </c>
      <c r="E293" s="38">
        <f>'Hit Ret Pasar'!G292</f>
        <v>666198</v>
      </c>
      <c r="F293" s="38">
        <f>'Hit ReT PKB'!G292</f>
        <v>159246</v>
      </c>
      <c r="G293" s="38"/>
      <c r="H293" s="38"/>
      <c r="I293" s="38"/>
      <c r="J293" s="38"/>
      <c r="K293" s="38"/>
      <c r="L293" s="38">
        <f>'Hit Ret Pelabuhan'!G292</f>
        <v>554</v>
      </c>
      <c r="M293" s="38">
        <f>'Hit Ret OW'!G292</f>
        <v>184566</v>
      </c>
      <c r="N293" s="38">
        <f>'Hit Ret RUAS JLN'!G292</f>
        <v>6087</v>
      </c>
      <c r="O293" s="38">
        <f>'Hit Ret IMB'!G292</f>
        <v>506712</v>
      </c>
      <c r="P293" s="38">
        <f>'Hit Ret HO'!G292</f>
        <v>672842</v>
      </c>
      <c r="Q293" s="38">
        <f>'Hit Ret TrayeK'!G292</f>
        <v>6164</v>
      </c>
      <c r="R293" s="38"/>
      <c r="S293" s="38">
        <f t="shared" si="4"/>
        <v>2479238</v>
      </c>
    </row>
    <row r="294" spans="1:19" x14ac:dyDescent="0.25">
      <c r="A294" s="4">
        <v>13</v>
      </c>
      <c r="B294" s="5" t="s">
        <v>34</v>
      </c>
      <c r="C294" s="38">
        <f>'Hit Ret Sampah'!G293</f>
        <v>20547</v>
      </c>
      <c r="D294" s="38">
        <f>'Hit Ret Parkir'!G293</f>
        <v>256322</v>
      </c>
      <c r="E294" s="38">
        <f>'Hit Ret Pasar'!G293</f>
        <v>666198</v>
      </c>
      <c r="F294" s="38">
        <f>'Hit ReT PKB'!G293</f>
        <v>159246</v>
      </c>
      <c r="G294" s="38"/>
      <c r="H294" s="38"/>
      <c r="I294" s="38"/>
      <c r="J294" s="38"/>
      <c r="K294" s="38"/>
      <c r="L294" s="38">
        <f>'Hit Ret Pelabuhan'!G293</f>
        <v>554</v>
      </c>
      <c r="M294" s="38">
        <f>'Hit Ret OW'!G293</f>
        <v>184566</v>
      </c>
      <c r="N294" s="38">
        <f>'Hit Ret RUAS JLN'!G293</f>
        <v>6087</v>
      </c>
      <c r="O294" s="38">
        <f>'Hit Ret IMB'!G293</f>
        <v>506712</v>
      </c>
      <c r="P294" s="38">
        <f>'Hit Ret HO'!G293</f>
        <v>672842</v>
      </c>
      <c r="Q294" s="38">
        <f>'Hit Ret TrayeK'!G293</f>
        <v>6164</v>
      </c>
      <c r="R294" s="38"/>
      <c r="S294" s="38">
        <f t="shared" si="4"/>
        <v>2479238</v>
      </c>
    </row>
    <row r="295" spans="1:19" x14ac:dyDescent="0.25">
      <c r="A295" s="4">
        <v>14</v>
      </c>
      <c r="B295" s="5" t="s">
        <v>35</v>
      </c>
      <c r="C295" s="38">
        <f>'Hit Ret Sampah'!G294</f>
        <v>20547</v>
      </c>
      <c r="D295" s="38">
        <f>'Hit Ret Parkir'!G294</f>
        <v>256322</v>
      </c>
      <c r="E295" s="38">
        <f>'Hit Ret Pasar'!G294</f>
        <v>666198</v>
      </c>
      <c r="F295" s="38">
        <f>'Hit ReT PKB'!G294</f>
        <v>159246</v>
      </c>
      <c r="G295" s="38"/>
      <c r="H295" s="38"/>
      <c r="I295" s="38"/>
      <c r="J295" s="38"/>
      <c r="K295" s="38"/>
      <c r="L295" s="38">
        <f>'Hit Ret Pelabuhan'!G294</f>
        <v>554</v>
      </c>
      <c r="M295" s="38">
        <f>'Hit Ret OW'!G294</f>
        <v>184566</v>
      </c>
      <c r="N295" s="38">
        <f>'Hit Ret RUAS JLN'!G294</f>
        <v>6087</v>
      </c>
      <c r="O295" s="38">
        <f>'Hit Ret IMB'!G294</f>
        <v>506712</v>
      </c>
      <c r="P295" s="38">
        <f>'Hit Ret HO'!G294</f>
        <v>672842</v>
      </c>
      <c r="Q295" s="38">
        <f>'Hit Ret TrayeK'!G294</f>
        <v>6164</v>
      </c>
      <c r="R295" s="38"/>
      <c r="S295" s="38">
        <f t="shared" si="4"/>
        <v>2479238</v>
      </c>
    </row>
    <row r="296" spans="1:19" x14ac:dyDescent="0.25">
      <c r="A296" s="4">
        <v>15</v>
      </c>
      <c r="B296" s="5" t="s">
        <v>38</v>
      </c>
      <c r="C296" s="38">
        <f>'Hit Ret Sampah'!G295</f>
        <v>20547</v>
      </c>
      <c r="D296" s="38">
        <f>'Hit Ret Parkir'!G295</f>
        <v>256322</v>
      </c>
      <c r="E296" s="38">
        <f>'Hit Ret Pasar'!G295</f>
        <v>666198</v>
      </c>
      <c r="F296" s="38">
        <f>'Hit ReT PKB'!G295</f>
        <v>159246</v>
      </c>
      <c r="G296" s="38"/>
      <c r="H296" s="38"/>
      <c r="I296" s="38"/>
      <c r="J296" s="38"/>
      <c r="K296" s="38"/>
      <c r="L296" s="38">
        <f>'Hit Ret Pelabuhan'!G295</f>
        <v>554</v>
      </c>
      <c r="M296" s="38">
        <f>'Hit Ret OW'!G295</f>
        <v>184566</v>
      </c>
      <c r="N296" s="38">
        <f>'Hit Ret RUAS JLN'!G295</f>
        <v>6087</v>
      </c>
      <c r="O296" s="38">
        <f>'Hit Ret IMB'!G295</f>
        <v>506712</v>
      </c>
      <c r="P296" s="38">
        <f>'Hit Ret HO'!G295</f>
        <v>672842</v>
      </c>
      <c r="Q296" s="38">
        <f>'Hit Ret TrayeK'!G295</f>
        <v>6164</v>
      </c>
      <c r="R296" s="38"/>
      <c r="S296" s="38">
        <f t="shared" si="4"/>
        <v>2479238</v>
      </c>
    </row>
    <row r="297" spans="1:19" x14ac:dyDescent="0.25">
      <c r="A297" s="4">
        <v>16</v>
      </c>
      <c r="B297" s="5" t="s">
        <v>30</v>
      </c>
      <c r="C297" s="38">
        <f>'Hit Ret Sampah'!G296</f>
        <v>20547</v>
      </c>
      <c r="D297" s="38">
        <f>'Hit Ret Parkir'!G296</f>
        <v>256322</v>
      </c>
      <c r="E297" s="38">
        <f>'Hit Ret Pasar'!G296</f>
        <v>666198</v>
      </c>
      <c r="F297" s="38">
        <f>'Hit ReT PKB'!G296</f>
        <v>159246</v>
      </c>
      <c r="G297" s="38"/>
      <c r="H297" s="38"/>
      <c r="I297" s="38"/>
      <c r="J297" s="38"/>
      <c r="K297" s="38"/>
      <c r="L297" s="38">
        <f>'Hit Ret Pelabuhan'!G296</f>
        <v>554</v>
      </c>
      <c r="M297" s="38">
        <f>'Hit Ret OW'!G296</f>
        <v>184566</v>
      </c>
      <c r="N297" s="38">
        <f>'Hit Ret RUAS JLN'!G296</f>
        <v>6087</v>
      </c>
      <c r="O297" s="38">
        <f>'Hit Ret IMB'!G296</f>
        <v>506712</v>
      </c>
      <c r="P297" s="38">
        <f>'Hit Ret HO'!G296</f>
        <v>672842</v>
      </c>
      <c r="Q297" s="38">
        <f>'Hit Ret TrayeK'!G296</f>
        <v>6164</v>
      </c>
      <c r="R297" s="38"/>
      <c r="S297" s="38">
        <f t="shared" si="4"/>
        <v>2479238</v>
      </c>
    </row>
    <row r="298" spans="1:19" x14ac:dyDescent="0.25">
      <c r="A298" s="4">
        <v>17</v>
      </c>
      <c r="B298" s="7" t="s">
        <v>40</v>
      </c>
      <c r="C298" s="38">
        <f>'Hit Ret Sampah'!G297</f>
        <v>120547</v>
      </c>
      <c r="D298" s="38">
        <f>'Hit Ret Parkir'!G297</f>
        <v>256322</v>
      </c>
      <c r="E298" s="38">
        <f>'Hit Ret Pasar'!G297</f>
        <v>1113318</v>
      </c>
      <c r="F298" s="38">
        <f>'Hit ReT PKB'!G297</f>
        <v>159246</v>
      </c>
      <c r="G298" s="38"/>
      <c r="H298" s="38"/>
      <c r="I298" s="38"/>
      <c r="J298" s="38"/>
      <c r="K298" s="38"/>
      <c r="L298" s="38">
        <f>'Hit Ret Pelabuhan'!G297</f>
        <v>554</v>
      </c>
      <c r="M298" s="38">
        <f>'Hit Ret OW'!G297</f>
        <v>184566</v>
      </c>
      <c r="N298" s="38">
        <f>'Hit Ret RUAS JLN'!G297</f>
        <v>6087</v>
      </c>
      <c r="O298" s="38">
        <f>'Hit Ret IMB'!G297</f>
        <v>506712</v>
      </c>
      <c r="P298" s="38">
        <f>'Hit Ret HO'!G297</f>
        <v>672842</v>
      </c>
      <c r="Q298" s="38">
        <f>'Hit Ret TrayeK'!G297</f>
        <v>6164</v>
      </c>
      <c r="R298" s="38"/>
      <c r="S298" s="38">
        <f t="shared" si="4"/>
        <v>3026358</v>
      </c>
    </row>
    <row r="299" spans="1:19" x14ac:dyDescent="0.25">
      <c r="A299" s="4">
        <v>18</v>
      </c>
      <c r="B299" s="7" t="s">
        <v>39</v>
      </c>
      <c r="C299" s="38">
        <f>'Hit Ret Sampah'!G298</f>
        <v>20547</v>
      </c>
      <c r="D299" s="38">
        <f>'Hit Ret Parkir'!G298</f>
        <v>256322</v>
      </c>
      <c r="E299" s="38">
        <f>'Hit Ret Pasar'!G298</f>
        <v>666198</v>
      </c>
      <c r="F299" s="38">
        <f>'Hit ReT PKB'!G298</f>
        <v>159246</v>
      </c>
      <c r="G299" s="38"/>
      <c r="H299" s="38"/>
      <c r="I299" s="38"/>
      <c r="J299" s="38"/>
      <c r="K299" s="38"/>
      <c r="L299" s="38">
        <f>'Hit Ret Pelabuhan'!G298</f>
        <v>554</v>
      </c>
      <c r="M299" s="38">
        <f>'Hit Ret OW'!G298</f>
        <v>5904566</v>
      </c>
      <c r="N299" s="38">
        <f>'Hit Ret RUAS JLN'!G298</f>
        <v>6087</v>
      </c>
      <c r="O299" s="38">
        <f>'Hit Ret IMB'!G298</f>
        <v>506712</v>
      </c>
      <c r="P299" s="38">
        <f>'Hit Ret HO'!G298</f>
        <v>672842</v>
      </c>
      <c r="Q299" s="38">
        <f>'Hit Ret TrayeK'!G298</f>
        <v>6164</v>
      </c>
      <c r="R299" s="38"/>
      <c r="S299" s="38">
        <f t="shared" si="4"/>
        <v>8199238</v>
      </c>
    </row>
    <row r="300" spans="1:19" s="81" customFormat="1" x14ac:dyDescent="0.25">
      <c r="A300" s="125" t="s">
        <v>296</v>
      </c>
      <c r="B300" s="125"/>
      <c r="C300" s="38">
        <f>'Hit Ret Sampah'!G299</f>
        <v>0</v>
      </c>
      <c r="D300" s="38">
        <f>'Hit Ret Parkir'!G299</f>
        <v>0</v>
      </c>
      <c r="E300" s="82">
        <f>'Hit Ret Pasar'!G299</f>
        <v>0</v>
      </c>
      <c r="F300" s="38">
        <f>'Hit ReT PKB'!G299</f>
        <v>0</v>
      </c>
      <c r="G300" s="82"/>
      <c r="H300" s="82"/>
      <c r="I300" s="82"/>
      <c r="J300" s="82"/>
      <c r="K300" s="82"/>
      <c r="L300" s="38">
        <f>'Hit Ret Pelabuhan'!G299</f>
        <v>0</v>
      </c>
      <c r="M300" s="38">
        <f>'Hit Ret OW'!G299</f>
        <v>0</v>
      </c>
      <c r="N300" s="38">
        <f>'Hit Ret RUAS JLN'!G299</f>
        <v>0</v>
      </c>
      <c r="O300" s="38">
        <f>'Hit Ret IMB'!G299</f>
        <v>0</v>
      </c>
      <c r="P300" s="38">
        <f>'Hit Ret HO'!G299</f>
        <v>0</v>
      </c>
      <c r="Q300" s="38">
        <f>'Hit Ret TrayeK'!G299</f>
        <v>0</v>
      </c>
      <c r="R300" s="82"/>
      <c r="S300" s="38">
        <f t="shared" si="4"/>
        <v>0</v>
      </c>
    </row>
    <row r="301" spans="1:19" x14ac:dyDescent="0.25">
      <c r="A301" s="4">
        <v>1</v>
      </c>
      <c r="B301" s="5" t="s">
        <v>202</v>
      </c>
      <c r="C301" s="38">
        <f>'Hit Ret Sampah'!G300</f>
        <v>20547</v>
      </c>
      <c r="D301" s="38">
        <f>'Hit Ret Parkir'!G300</f>
        <v>256322</v>
      </c>
      <c r="E301" s="38">
        <f>'Hit Ret Pasar'!G300</f>
        <v>666198</v>
      </c>
      <c r="F301" s="38">
        <f>'Hit ReT PKB'!G300</f>
        <v>159246</v>
      </c>
      <c r="G301" s="38"/>
      <c r="H301" s="38"/>
      <c r="I301" s="38"/>
      <c r="J301" s="38"/>
      <c r="K301" s="38"/>
      <c r="L301" s="38">
        <f>'Hit Ret Pelabuhan'!G300</f>
        <v>554</v>
      </c>
      <c r="M301" s="38">
        <f>'Hit Ret OW'!G300</f>
        <v>184566</v>
      </c>
      <c r="N301" s="38">
        <f>'Hit Ret RUAS JLN'!G300</f>
        <v>6087</v>
      </c>
      <c r="O301" s="38">
        <f>'Hit Ret IMB'!G300</f>
        <v>506712</v>
      </c>
      <c r="P301" s="38">
        <f>'Hit Ret HO'!G300</f>
        <v>672842</v>
      </c>
      <c r="Q301" s="38">
        <f>'Hit Ret TrayeK'!G300</f>
        <v>6164</v>
      </c>
      <c r="R301" s="38"/>
      <c r="S301" s="38">
        <f t="shared" si="4"/>
        <v>2479238</v>
      </c>
    </row>
    <row r="302" spans="1:19" x14ac:dyDescent="0.25">
      <c r="A302" s="4">
        <v>2</v>
      </c>
      <c r="B302" s="5" t="s">
        <v>194</v>
      </c>
      <c r="C302" s="38">
        <f>'Hit Ret Sampah'!G301</f>
        <v>20547</v>
      </c>
      <c r="D302" s="38">
        <f>'Hit Ret Parkir'!G301</f>
        <v>256322</v>
      </c>
      <c r="E302" s="38">
        <f>'Hit Ret Pasar'!G301</f>
        <v>666198</v>
      </c>
      <c r="F302" s="38">
        <f>'Hit ReT PKB'!G301</f>
        <v>159246</v>
      </c>
      <c r="G302" s="38"/>
      <c r="H302" s="38"/>
      <c r="I302" s="38"/>
      <c r="J302" s="38"/>
      <c r="K302" s="38"/>
      <c r="L302" s="38">
        <f>'Hit Ret Pelabuhan'!G301</f>
        <v>554</v>
      </c>
      <c r="M302" s="38">
        <f>'Hit Ret OW'!G301</f>
        <v>184566</v>
      </c>
      <c r="N302" s="38">
        <f>'Hit Ret RUAS JLN'!G301</f>
        <v>6087</v>
      </c>
      <c r="O302" s="38">
        <f>'Hit Ret IMB'!G301</f>
        <v>506712</v>
      </c>
      <c r="P302" s="38">
        <f>'Hit Ret HO'!G301</f>
        <v>672842</v>
      </c>
      <c r="Q302" s="38">
        <f>'Hit Ret TrayeK'!G301</f>
        <v>6164</v>
      </c>
      <c r="R302" s="38"/>
      <c r="S302" s="38">
        <f t="shared" si="4"/>
        <v>2479238</v>
      </c>
    </row>
    <row r="303" spans="1:19" x14ac:dyDescent="0.25">
      <c r="A303" s="4">
        <v>3</v>
      </c>
      <c r="B303" s="5" t="s">
        <v>207</v>
      </c>
      <c r="C303" s="38">
        <f>'Hit Ret Sampah'!G302</f>
        <v>20547</v>
      </c>
      <c r="D303" s="38">
        <f>'Hit Ret Parkir'!G302</f>
        <v>256322</v>
      </c>
      <c r="E303" s="38">
        <f>'Hit Ret Pasar'!G302</f>
        <v>666198</v>
      </c>
      <c r="F303" s="38">
        <f>'Hit ReT PKB'!G302</f>
        <v>159246</v>
      </c>
      <c r="G303" s="38"/>
      <c r="H303" s="38"/>
      <c r="I303" s="38"/>
      <c r="J303" s="38"/>
      <c r="K303" s="38"/>
      <c r="L303" s="38">
        <f>'Hit Ret Pelabuhan'!G302</f>
        <v>554</v>
      </c>
      <c r="M303" s="38">
        <f>'Hit Ret OW'!G302</f>
        <v>184566</v>
      </c>
      <c r="N303" s="38">
        <f>'Hit Ret RUAS JLN'!G302</f>
        <v>6087</v>
      </c>
      <c r="O303" s="38">
        <f>'Hit Ret IMB'!G302</f>
        <v>506712</v>
      </c>
      <c r="P303" s="38">
        <f>'Hit Ret HO'!G302</f>
        <v>672842</v>
      </c>
      <c r="Q303" s="38">
        <f>'Hit Ret TrayeK'!G302</f>
        <v>6164</v>
      </c>
      <c r="R303" s="38"/>
      <c r="S303" s="38">
        <f t="shared" si="4"/>
        <v>2479238</v>
      </c>
    </row>
    <row r="304" spans="1:19" x14ac:dyDescent="0.25">
      <c r="A304" s="4">
        <v>4</v>
      </c>
      <c r="B304" s="5" t="s">
        <v>201</v>
      </c>
      <c r="C304" s="38">
        <f>'Hit Ret Sampah'!G303</f>
        <v>20547</v>
      </c>
      <c r="D304" s="38">
        <f>'Hit Ret Parkir'!G303</f>
        <v>256322</v>
      </c>
      <c r="E304" s="38">
        <f>'Hit Ret Pasar'!G303</f>
        <v>666198</v>
      </c>
      <c r="F304" s="38">
        <f>'Hit ReT PKB'!G303</f>
        <v>159246</v>
      </c>
      <c r="G304" s="38"/>
      <c r="H304" s="38"/>
      <c r="I304" s="38"/>
      <c r="J304" s="38"/>
      <c r="K304" s="38"/>
      <c r="L304" s="38">
        <f>'Hit Ret Pelabuhan'!G303</f>
        <v>554</v>
      </c>
      <c r="M304" s="38">
        <f>'Hit Ret OW'!G303</f>
        <v>184566</v>
      </c>
      <c r="N304" s="38">
        <f>'Hit Ret RUAS JLN'!G303</f>
        <v>6087</v>
      </c>
      <c r="O304" s="38">
        <f>'Hit Ret IMB'!G303</f>
        <v>506712</v>
      </c>
      <c r="P304" s="38">
        <f>'Hit Ret HO'!G303</f>
        <v>672842</v>
      </c>
      <c r="Q304" s="38">
        <f>'Hit Ret TrayeK'!G303</f>
        <v>6164</v>
      </c>
      <c r="R304" s="38"/>
      <c r="S304" s="38">
        <f t="shared" si="4"/>
        <v>2479238</v>
      </c>
    </row>
    <row r="305" spans="1:19" x14ac:dyDescent="0.25">
      <c r="A305" s="4">
        <v>5</v>
      </c>
      <c r="B305" s="9" t="s">
        <v>206</v>
      </c>
      <c r="C305" s="38">
        <f>'Hit Ret Sampah'!G304</f>
        <v>20547</v>
      </c>
      <c r="D305" s="38">
        <f>'Hit Ret Parkir'!G304</f>
        <v>256322</v>
      </c>
      <c r="E305" s="38">
        <f>'Hit Ret Pasar'!G304</f>
        <v>666198</v>
      </c>
      <c r="F305" s="38">
        <f>'Hit ReT PKB'!G304</f>
        <v>159246</v>
      </c>
      <c r="G305" s="38"/>
      <c r="H305" s="38"/>
      <c r="I305" s="38"/>
      <c r="J305" s="38"/>
      <c r="K305" s="38"/>
      <c r="L305" s="38">
        <f>'Hit Ret Pelabuhan'!G304</f>
        <v>554</v>
      </c>
      <c r="M305" s="38">
        <f>'Hit Ret OW'!G304</f>
        <v>184566</v>
      </c>
      <c r="N305" s="38">
        <f>'Hit Ret RUAS JLN'!G304</f>
        <v>6087</v>
      </c>
      <c r="O305" s="38">
        <f>'Hit Ret IMB'!G304</f>
        <v>506712</v>
      </c>
      <c r="P305" s="38">
        <f>'Hit Ret HO'!G304</f>
        <v>672842</v>
      </c>
      <c r="Q305" s="38">
        <f>'Hit Ret TrayeK'!G304</f>
        <v>6164</v>
      </c>
      <c r="R305" s="38"/>
      <c r="S305" s="38">
        <f t="shared" si="4"/>
        <v>2479238</v>
      </c>
    </row>
    <row r="306" spans="1:19" x14ac:dyDescent="0.25">
      <c r="A306" s="4">
        <v>6</v>
      </c>
      <c r="B306" s="5" t="s">
        <v>208</v>
      </c>
      <c r="C306" s="38">
        <f>'Hit Ret Sampah'!G305</f>
        <v>20547</v>
      </c>
      <c r="D306" s="38">
        <f>'Hit Ret Parkir'!G305</f>
        <v>256322</v>
      </c>
      <c r="E306" s="38">
        <f>'Hit Ret Pasar'!G305</f>
        <v>666198</v>
      </c>
      <c r="F306" s="38">
        <f>'Hit ReT PKB'!G305</f>
        <v>159246</v>
      </c>
      <c r="G306" s="38"/>
      <c r="H306" s="38"/>
      <c r="I306" s="38"/>
      <c r="J306" s="38"/>
      <c r="K306" s="38"/>
      <c r="L306" s="38">
        <f>'Hit Ret Pelabuhan'!G305</f>
        <v>554</v>
      </c>
      <c r="M306" s="38">
        <f>'Hit Ret OW'!G305</f>
        <v>184566</v>
      </c>
      <c r="N306" s="38">
        <f>'Hit Ret RUAS JLN'!G305</f>
        <v>6087</v>
      </c>
      <c r="O306" s="38">
        <f>'Hit Ret IMB'!G305</f>
        <v>506712</v>
      </c>
      <c r="P306" s="38">
        <f>'Hit Ret HO'!G305</f>
        <v>672842</v>
      </c>
      <c r="Q306" s="38">
        <f>'Hit Ret TrayeK'!G305</f>
        <v>6164</v>
      </c>
      <c r="R306" s="38"/>
      <c r="S306" s="38">
        <f t="shared" si="4"/>
        <v>2479238</v>
      </c>
    </row>
    <row r="307" spans="1:19" x14ac:dyDescent="0.25">
      <c r="A307" s="4">
        <v>7</v>
      </c>
      <c r="B307" s="5" t="s">
        <v>292</v>
      </c>
      <c r="C307" s="38">
        <f>'Hit Ret Sampah'!G306</f>
        <v>20547</v>
      </c>
      <c r="D307" s="38">
        <f>'Hit Ret Parkir'!G306</f>
        <v>256322</v>
      </c>
      <c r="E307" s="38">
        <f>'Hit Ret Pasar'!G306</f>
        <v>666198</v>
      </c>
      <c r="F307" s="38">
        <f>'Hit ReT PKB'!G306</f>
        <v>159246</v>
      </c>
      <c r="G307" s="38"/>
      <c r="H307" s="38"/>
      <c r="I307" s="38"/>
      <c r="J307" s="38"/>
      <c r="K307" s="38"/>
      <c r="L307" s="38">
        <f>'Hit Ret Pelabuhan'!G306</f>
        <v>554</v>
      </c>
      <c r="M307" s="38">
        <f>'Hit Ret OW'!G306</f>
        <v>184566</v>
      </c>
      <c r="N307" s="38">
        <f>'Hit Ret RUAS JLN'!G306</f>
        <v>6087</v>
      </c>
      <c r="O307" s="38">
        <f>'Hit Ret IMB'!G306</f>
        <v>506712</v>
      </c>
      <c r="P307" s="38">
        <f>'Hit Ret HO'!G306</f>
        <v>672842</v>
      </c>
      <c r="Q307" s="38">
        <f>'Hit Ret TrayeK'!G306</f>
        <v>6164</v>
      </c>
      <c r="R307" s="38"/>
      <c r="S307" s="38">
        <f t="shared" si="4"/>
        <v>2479238</v>
      </c>
    </row>
    <row r="308" spans="1:19" x14ac:dyDescent="0.25">
      <c r="A308" s="4">
        <v>8</v>
      </c>
      <c r="B308" s="5" t="s">
        <v>195</v>
      </c>
      <c r="C308" s="38">
        <f>'Hit Ret Sampah'!G307</f>
        <v>20547</v>
      </c>
      <c r="D308" s="38">
        <f>'Hit Ret Parkir'!G307</f>
        <v>256322</v>
      </c>
      <c r="E308" s="38">
        <f>'Hit Ret Pasar'!G307</f>
        <v>666198</v>
      </c>
      <c r="F308" s="38">
        <f>'Hit ReT PKB'!G307</f>
        <v>159246</v>
      </c>
      <c r="G308" s="38"/>
      <c r="H308" s="38"/>
      <c r="I308" s="38"/>
      <c r="J308" s="38"/>
      <c r="K308" s="38"/>
      <c r="L308" s="38">
        <f>'Hit Ret Pelabuhan'!G307</f>
        <v>554</v>
      </c>
      <c r="M308" s="38">
        <f>'Hit Ret OW'!G307</f>
        <v>184566</v>
      </c>
      <c r="N308" s="38">
        <f>'Hit Ret RUAS JLN'!G307</f>
        <v>6087</v>
      </c>
      <c r="O308" s="38">
        <f>'Hit Ret IMB'!G307</f>
        <v>506712</v>
      </c>
      <c r="P308" s="38">
        <f>'Hit Ret HO'!G307</f>
        <v>672842</v>
      </c>
      <c r="Q308" s="38">
        <f>'Hit Ret TrayeK'!G307</f>
        <v>6164</v>
      </c>
      <c r="R308" s="38"/>
      <c r="S308" s="38">
        <f t="shared" si="4"/>
        <v>2479238</v>
      </c>
    </row>
    <row r="309" spans="1:19" x14ac:dyDescent="0.25">
      <c r="A309" s="4">
        <v>9</v>
      </c>
      <c r="B309" s="5" t="s">
        <v>197</v>
      </c>
      <c r="C309" s="38">
        <f>'Hit Ret Sampah'!G308</f>
        <v>20547</v>
      </c>
      <c r="D309" s="38">
        <f>'Hit Ret Parkir'!G308</f>
        <v>256322</v>
      </c>
      <c r="E309" s="38">
        <f>'Hit Ret Pasar'!G308</f>
        <v>666198</v>
      </c>
      <c r="F309" s="38">
        <f>'Hit ReT PKB'!G308</f>
        <v>159246</v>
      </c>
      <c r="G309" s="38"/>
      <c r="H309" s="38"/>
      <c r="I309" s="38"/>
      <c r="J309" s="38"/>
      <c r="K309" s="38"/>
      <c r="L309" s="38">
        <f>'Hit Ret Pelabuhan'!G308</f>
        <v>554</v>
      </c>
      <c r="M309" s="38">
        <f>'Hit Ret OW'!G308</f>
        <v>184566</v>
      </c>
      <c r="N309" s="38">
        <f>'Hit Ret RUAS JLN'!G308</f>
        <v>6087</v>
      </c>
      <c r="O309" s="38">
        <f>'Hit Ret IMB'!G308</f>
        <v>506712</v>
      </c>
      <c r="P309" s="38">
        <f>'Hit Ret HO'!G308</f>
        <v>672842</v>
      </c>
      <c r="Q309" s="38">
        <f>'Hit Ret TrayeK'!G308</f>
        <v>6164</v>
      </c>
      <c r="R309" s="38"/>
      <c r="S309" s="38">
        <f t="shared" si="4"/>
        <v>2479238</v>
      </c>
    </row>
    <row r="310" spans="1:19" x14ac:dyDescent="0.25">
      <c r="A310" s="4">
        <v>10</v>
      </c>
      <c r="B310" s="5" t="s">
        <v>196</v>
      </c>
      <c r="C310" s="38">
        <f>'Hit Ret Sampah'!G309</f>
        <v>20547</v>
      </c>
      <c r="D310" s="38">
        <f>'Hit Ret Parkir'!G309</f>
        <v>256322</v>
      </c>
      <c r="E310" s="38">
        <f>'Hit Ret Pasar'!G309</f>
        <v>666198</v>
      </c>
      <c r="F310" s="38">
        <f>'Hit ReT PKB'!G309</f>
        <v>159246</v>
      </c>
      <c r="G310" s="38"/>
      <c r="H310" s="38"/>
      <c r="I310" s="38"/>
      <c r="J310" s="38"/>
      <c r="K310" s="38"/>
      <c r="L310" s="38">
        <f>'Hit Ret Pelabuhan'!G309</f>
        <v>554</v>
      </c>
      <c r="M310" s="38">
        <f>'Hit Ret OW'!G309</f>
        <v>184566</v>
      </c>
      <c r="N310" s="38">
        <f>'Hit Ret RUAS JLN'!G309</f>
        <v>6087</v>
      </c>
      <c r="O310" s="38">
        <f>'Hit Ret IMB'!G309</f>
        <v>506712</v>
      </c>
      <c r="P310" s="38">
        <f>'Hit Ret HO'!G309</f>
        <v>672842</v>
      </c>
      <c r="Q310" s="38">
        <f>'Hit Ret TrayeK'!G309</f>
        <v>6164</v>
      </c>
      <c r="R310" s="38"/>
      <c r="S310" s="38">
        <f t="shared" si="4"/>
        <v>2479238</v>
      </c>
    </row>
    <row r="311" spans="1:19" x14ac:dyDescent="0.25">
      <c r="A311" s="4">
        <v>11</v>
      </c>
      <c r="B311" s="5" t="s">
        <v>210</v>
      </c>
      <c r="C311" s="38">
        <f>'Hit Ret Sampah'!G310</f>
        <v>20547</v>
      </c>
      <c r="D311" s="38">
        <f>'Hit Ret Parkir'!G310</f>
        <v>256322</v>
      </c>
      <c r="E311" s="38">
        <f>'Hit Ret Pasar'!G310</f>
        <v>666198</v>
      </c>
      <c r="F311" s="38">
        <f>'Hit ReT PKB'!G310</f>
        <v>159246</v>
      </c>
      <c r="G311" s="38"/>
      <c r="H311" s="38"/>
      <c r="I311" s="38"/>
      <c r="J311" s="38"/>
      <c r="K311" s="38"/>
      <c r="L311" s="38">
        <f>'Hit Ret Pelabuhan'!G310</f>
        <v>554</v>
      </c>
      <c r="M311" s="38">
        <f>'Hit Ret OW'!G310</f>
        <v>184566</v>
      </c>
      <c r="N311" s="38">
        <f>'Hit Ret RUAS JLN'!G310</f>
        <v>6087</v>
      </c>
      <c r="O311" s="38">
        <f>'Hit Ret IMB'!G310</f>
        <v>506712</v>
      </c>
      <c r="P311" s="38">
        <f>'Hit Ret HO'!G310</f>
        <v>672842</v>
      </c>
      <c r="Q311" s="38">
        <f>'Hit Ret TrayeK'!G310</f>
        <v>6164</v>
      </c>
      <c r="R311" s="38"/>
      <c r="S311" s="38">
        <f t="shared" si="4"/>
        <v>2479238</v>
      </c>
    </row>
    <row r="312" spans="1:19" x14ac:dyDescent="0.25">
      <c r="A312" s="4">
        <v>12</v>
      </c>
      <c r="B312" s="5" t="s">
        <v>203</v>
      </c>
      <c r="C312" s="38">
        <f>'Hit Ret Sampah'!G311</f>
        <v>20547</v>
      </c>
      <c r="D312" s="38">
        <f>'Hit Ret Parkir'!G311</f>
        <v>256322</v>
      </c>
      <c r="E312" s="38">
        <f>'Hit Ret Pasar'!G311</f>
        <v>666198</v>
      </c>
      <c r="F312" s="38">
        <f>'Hit ReT PKB'!G311</f>
        <v>159246</v>
      </c>
      <c r="G312" s="38"/>
      <c r="H312" s="38"/>
      <c r="I312" s="38"/>
      <c r="J312" s="38"/>
      <c r="K312" s="38"/>
      <c r="L312" s="38">
        <f>'Hit Ret Pelabuhan'!G311</f>
        <v>554</v>
      </c>
      <c r="M312" s="38">
        <f>'Hit Ret OW'!G311</f>
        <v>184566</v>
      </c>
      <c r="N312" s="38">
        <f>'Hit Ret RUAS JLN'!G311</f>
        <v>6087</v>
      </c>
      <c r="O312" s="38">
        <f>'Hit Ret IMB'!G311</f>
        <v>506712</v>
      </c>
      <c r="P312" s="38">
        <f>'Hit Ret HO'!G311</f>
        <v>672842</v>
      </c>
      <c r="Q312" s="38">
        <f>'Hit Ret TrayeK'!G311</f>
        <v>6164</v>
      </c>
      <c r="R312" s="38"/>
      <c r="S312" s="38">
        <f t="shared" si="4"/>
        <v>2479238</v>
      </c>
    </row>
    <row r="313" spans="1:19" x14ac:dyDescent="0.25">
      <c r="A313" s="4">
        <v>13</v>
      </c>
      <c r="B313" s="5" t="s">
        <v>205</v>
      </c>
      <c r="C313" s="38">
        <f>'Hit Ret Sampah'!G312</f>
        <v>20547</v>
      </c>
      <c r="D313" s="38">
        <f>'Hit Ret Parkir'!G312</f>
        <v>256322</v>
      </c>
      <c r="E313" s="38">
        <f>'Hit Ret Pasar'!G312</f>
        <v>666198</v>
      </c>
      <c r="F313" s="38">
        <f>'Hit ReT PKB'!G312</f>
        <v>159246</v>
      </c>
      <c r="G313" s="38"/>
      <c r="H313" s="38"/>
      <c r="I313" s="38"/>
      <c r="J313" s="38"/>
      <c r="K313" s="38"/>
      <c r="L313" s="38">
        <f>'Hit Ret Pelabuhan'!G312</f>
        <v>554</v>
      </c>
      <c r="M313" s="38">
        <f>'Hit Ret OW'!G312</f>
        <v>184566</v>
      </c>
      <c r="N313" s="38">
        <f>'Hit Ret RUAS JLN'!G312</f>
        <v>6087</v>
      </c>
      <c r="O313" s="38">
        <f>'Hit Ret IMB'!G312</f>
        <v>506712</v>
      </c>
      <c r="P313" s="38">
        <f>'Hit Ret HO'!G312</f>
        <v>672842</v>
      </c>
      <c r="Q313" s="38">
        <f>'Hit Ret TrayeK'!G312</f>
        <v>6164</v>
      </c>
      <c r="R313" s="38"/>
      <c r="S313" s="38">
        <f t="shared" si="4"/>
        <v>2479238</v>
      </c>
    </row>
    <row r="314" spans="1:19" x14ac:dyDescent="0.25">
      <c r="A314" s="4">
        <v>14</v>
      </c>
      <c r="B314" s="5" t="s">
        <v>199</v>
      </c>
      <c r="C314" s="38">
        <f>'Hit Ret Sampah'!G313</f>
        <v>20547</v>
      </c>
      <c r="D314" s="38">
        <f>'Hit Ret Parkir'!G313</f>
        <v>256322</v>
      </c>
      <c r="E314" s="38">
        <f>'Hit Ret Pasar'!G313</f>
        <v>666198</v>
      </c>
      <c r="F314" s="38">
        <f>'Hit ReT PKB'!G313</f>
        <v>159246</v>
      </c>
      <c r="G314" s="38"/>
      <c r="H314" s="38"/>
      <c r="I314" s="38"/>
      <c r="J314" s="38"/>
      <c r="K314" s="38"/>
      <c r="L314" s="38">
        <f>'Hit Ret Pelabuhan'!G313</f>
        <v>554</v>
      </c>
      <c r="M314" s="38">
        <f>'Hit Ret OW'!G313</f>
        <v>184566</v>
      </c>
      <c r="N314" s="38">
        <f>'Hit Ret RUAS JLN'!G313</f>
        <v>6087</v>
      </c>
      <c r="O314" s="38">
        <f>'Hit Ret IMB'!G313</f>
        <v>506712</v>
      </c>
      <c r="P314" s="38">
        <f>'Hit Ret HO'!G313</f>
        <v>672842</v>
      </c>
      <c r="Q314" s="38">
        <f>'Hit Ret TrayeK'!G313</f>
        <v>6164</v>
      </c>
      <c r="R314" s="38"/>
      <c r="S314" s="38">
        <f t="shared" si="4"/>
        <v>2479238</v>
      </c>
    </row>
    <row r="315" spans="1:19" x14ac:dyDescent="0.25">
      <c r="A315" s="4">
        <v>15</v>
      </c>
      <c r="B315" s="5" t="s">
        <v>198</v>
      </c>
      <c r="C315" s="38">
        <f>'Hit Ret Sampah'!G314</f>
        <v>20547</v>
      </c>
      <c r="D315" s="38">
        <f>'Hit Ret Parkir'!G314</f>
        <v>256322</v>
      </c>
      <c r="E315" s="38">
        <f>'Hit Ret Pasar'!G314</f>
        <v>666198</v>
      </c>
      <c r="F315" s="38">
        <f>'Hit ReT PKB'!G314</f>
        <v>159246</v>
      </c>
      <c r="G315" s="38"/>
      <c r="H315" s="38"/>
      <c r="I315" s="38"/>
      <c r="J315" s="38"/>
      <c r="K315" s="38"/>
      <c r="L315" s="38">
        <f>'Hit Ret Pelabuhan'!G314</f>
        <v>554</v>
      </c>
      <c r="M315" s="38">
        <f>'Hit Ret OW'!G314</f>
        <v>184566</v>
      </c>
      <c r="N315" s="38">
        <f>'Hit Ret RUAS JLN'!G314</f>
        <v>6087</v>
      </c>
      <c r="O315" s="38">
        <f>'Hit Ret IMB'!G314</f>
        <v>506712</v>
      </c>
      <c r="P315" s="38">
        <f>'Hit Ret HO'!G314</f>
        <v>672842</v>
      </c>
      <c r="Q315" s="38">
        <f>'Hit Ret TrayeK'!G314</f>
        <v>6164</v>
      </c>
      <c r="R315" s="38"/>
      <c r="S315" s="38">
        <f t="shared" si="4"/>
        <v>2479238</v>
      </c>
    </row>
    <row r="316" spans="1:19" x14ac:dyDescent="0.25">
      <c r="A316" s="4">
        <v>16</v>
      </c>
      <c r="B316" s="5" t="s">
        <v>288</v>
      </c>
      <c r="C316" s="38">
        <f>'Hit Ret Sampah'!G315</f>
        <v>20547</v>
      </c>
      <c r="D316" s="38">
        <f>'Hit Ret Parkir'!G315</f>
        <v>256322</v>
      </c>
      <c r="E316" s="38">
        <f>'Hit Ret Pasar'!G315</f>
        <v>666198</v>
      </c>
      <c r="F316" s="38">
        <f>'Hit ReT PKB'!G315</f>
        <v>159246</v>
      </c>
      <c r="G316" s="38"/>
      <c r="H316" s="38"/>
      <c r="I316" s="38"/>
      <c r="J316" s="38"/>
      <c r="K316" s="38"/>
      <c r="L316" s="38">
        <f>'Hit Ret Pelabuhan'!G315</f>
        <v>554</v>
      </c>
      <c r="M316" s="38">
        <f>'Hit Ret OW'!G315</f>
        <v>184566</v>
      </c>
      <c r="N316" s="38">
        <f>'Hit Ret RUAS JLN'!G315</f>
        <v>6087</v>
      </c>
      <c r="O316" s="38">
        <f>'Hit Ret IMB'!G315</f>
        <v>506712</v>
      </c>
      <c r="P316" s="38">
        <f>'Hit Ret HO'!G315</f>
        <v>672842</v>
      </c>
      <c r="Q316" s="38">
        <f>'Hit Ret TrayeK'!G315</f>
        <v>6164</v>
      </c>
      <c r="R316" s="38"/>
      <c r="S316" s="38">
        <f t="shared" si="4"/>
        <v>2479238</v>
      </c>
    </row>
    <row r="317" spans="1:19" x14ac:dyDescent="0.25">
      <c r="A317" s="4">
        <v>17</v>
      </c>
      <c r="B317" s="5" t="s">
        <v>209</v>
      </c>
      <c r="C317" s="38">
        <f>'Hit Ret Sampah'!G316</f>
        <v>20547</v>
      </c>
      <c r="D317" s="38">
        <f>'Hit Ret Parkir'!G316</f>
        <v>256322</v>
      </c>
      <c r="E317" s="38">
        <f>'Hit Ret Pasar'!G316</f>
        <v>666198</v>
      </c>
      <c r="F317" s="38">
        <f>'Hit ReT PKB'!G316</f>
        <v>159246</v>
      </c>
      <c r="G317" s="38"/>
      <c r="H317" s="38"/>
      <c r="I317" s="38"/>
      <c r="J317" s="38"/>
      <c r="K317" s="38"/>
      <c r="L317" s="38">
        <f>'Hit Ret Pelabuhan'!G316</f>
        <v>554</v>
      </c>
      <c r="M317" s="38">
        <f>'Hit Ret OW'!G316</f>
        <v>184566</v>
      </c>
      <c r="N317" s="38">
        <f>'Hit Ret RUAS JLN'!G316</f>
        <v>6087</v>
      </c>
      <c r="O317" s="38">
        <f>'Hit Ret IMB'!G316</f>
        <v>506712</v>
      </c>
      <c r="P317" s="38">
        <f>'Hit Ret HO'!G316</f>
        <v>672842</v>
      </c>
      <c r="Q317" s="38">
        <f>'Hit Ret TrayeK'!G316</f>
        <v>6164</v>
      </c>
      <c r="R317" s="38"/>
      <c r="S317" s="38">
        <f t="shared" si="4"/>
        <v>2479238</v>
      </c>
    </row>
    <row r="318" spans="1:19" x14ac:dyDescent="0.25">
      <c r="A318" s="4">
        <v>18</v>
      </c>
      <c r="B318" s="5" t="s">
        <v>200</v>
      </c>
      <c r="C318" s="38">
        <f>'Hit Ret Sampah'!G317</f>
        <v>20547</v>
      </c>
      <c r="D318" s="38">
        <f>'Hit Ret Parkir'!G317</f>
        <v>256322</v>
      </c>
      <c r="E318" s="38">
        <f>'Hit Ret Pasar'!G317</f>
        <v>666198</v>
      </c>
      <c r="F318" s="38">
        <f>'Hit ReT PKB'!G317</f>
        <v>159246</v>
      </c>
      <c r="G318" s="38"/>
      <c r="H318" s="38"/>
      <c r="I318" s="38"/>
      <c r="J318" s="38"/>
      <c r="K318" s="38"/>
      <c r="L318" s="38">
        <f>'Hit Ret Pelabuhan'!G317</f>
        <v>554</v>
      </c>
      <c r="M318" s="38">
        <f>'Hit Ret OW'!G317</f>
        <v>184566</v>
      </c>
      <c r="N318" s="38">
        <f>'Hit Ret RUAS JLN'!G317</f>
        <v>6087</v>
      </c>
      <c r="O318" s="38">
        <f>'Hit Ret IMB'!G317</f>
        <v>506712</v>
      </c>
      <c r="P318" s="38">
        <f>'Hit Ret HO'!G317</f>
        <v>672842</v>
      </c>
      <c r="Q318" s="38">
        <f>'Hit Ret TrayeK'!G317</f>
        <v>6164</v>
      </c>
      <c r="R318" s="38"/>
      <c r="S318" s="38">
        <f t="shared" si="4"/>
        <v>2479238</v>
      </c>
    </row>
    <row r="319" spans="1:19" x14ac:dyDescent="0.25">
      <c r="A319" s="4">
        <v>19</v>
      </c>
      <c r="B319" s="5" t="s">
        <v>204</v>
      </c>
      <c r="C319" s="38">
        <f>'Hit Ret Sampah'!G318</f>
        <v>20547</v>
      </c>
      <c r="D319" s="38">
        <f>'Hit Ret Parkir'!G318</f>
        <v>256322</v>
      </c>
      <c r="E319" s="38">
        <f>'Hit Ret Pasar'!G318</f>
        <v>666198</v>
      </c>
      <c r="F319" s="38">
        <f>'Hit ReT PKB'!G318</f>
        <v>159246</v>
      </c>
      <c r="G319" s="38"/>
      <c r="H319" s="38"/>
      <c r="I319" s="38"/>
      <c r="J319" s="38"/>
      <c r="K319" s="38"/>
      <c r="L319" s="38">
        <f>'Hit Ret Pelabuhan'!G318</f>
        <v>554</v>
      </c>
      <c r="M319" s="38">
        <f>'Hit Ret OW'!G318</f>
        <v>184566</v>
      </c>
      <c r="N319" s="38">
        <f>'Hit Ret RUAS JLN'!G318</f>
        <v>6087</v>
      </c>
      <c r="O319" s="38">
        <f>'Hit Ret IMB'!G318</f>
        <v>506712</v>
      </c>
      <c r="P319" s="38">
        <f>'Hit Ret HO'!G318</f>
        <v>672842</v>
      </c>
      <c r="Q319" s="38">
        <f>'Hit Ret TrayeK'!G318</f>
        <v>6164</v>
      </c>
      <c r="R319" s="38"/>
      <c r="S319" s="38">
        <f t="shared" si="4"/>
        <v>2479238</v>
      </c>
    </row>
    <row r="320" spans="1:19" x14ac:dyDescent="0.25">
      <c r="A320" s="4">
        <v>20</v>
      </c>
      <c r="B320" s="7" t="s">
        <v>193</v>
      </c>
      <c r="C320" s="38">
        <f>'Hit Ret Sampah'!G319</f>
        <v>20547</v>
      </c>
      <c r="D320" s="38">
        <f>'Hit Ret Parkir'!G319</f>
        <v>256322</v>
      </c>
      <c r="E320" s="38">
        <f>'Hit Ret Pasar'!G319</f>
        <v>666198</v>
      </c>
      <c r="F320" s="38">
        <f>'Hit ReT PKB'!G319</f>
        <v>159246</v>
      </c>
      <c r="G320" s="38"/>
      <c r="H320" s="38"/>
      <c r="I320" s="38"/>
      <c r="J320" s="38"/>
      <c r="K320" s="38"/>
      <c r="L320" s="38">
        <f>'Hit Ret Pelabuhan'!G319</f>
        <v>554</v>
      </c>
      <c r="M320" s="38">
        <f>'Hit Ret OW'!G319</f>
        <v>184566</v>
      </c>
      <c r="N320" s="38">
        <f>'Hit Ret RUAS JLN'!G319</f>
        <v>6087</v>
      </c>
      <c r="O320" s="38">
        <f>'Hit Ret IMB'!G319</f>
        <v>506712</v>
      </c>
      <c r="P320" s="38">
        <f>'Hit Ret HO'!G319</f>
        <v>672842</v>
      </c>
      <c r="Q320" s="38">
        <f>'Hit Ret TrayeK'!G319</f>
        <v>6164</v>
      </c>
      <c r="R320" s="38"/>
      <c r="S320" s="38">
        <f t="shared" si="4"/>
        <v>2479238</v>
      </c>
    </row>
    <row r="321" spans="1:19" x14ac:dyDescent="0.25">
      <c r="A321" s="4">
        <v>21</v>
      </c>
      <c r="B321" s="10" t="s">
        <v>192</v>
      </c>
      <c r="C321" s="38">
        <f>'Hit Ret Sampah'!G320</f>
        <v>120547</v>
      </c>
      <c r="D321" s="38">
        <f>'Hit Ret Parkir'!G320</f>
        <v>256322</v>
      </c>
      <c r="E321" s="38">
        <f>'Hit Ret Pasar'!G320</f>
        <v>666198</v>
      </c>
      <c r="F321" s="38">
        <f>'Hit ReT PKB'!G320</f>
        <v>159246</v>
      </c>
      <c r="G321" s="38"/>
      <c r="H321" s="38"/>
      <c r="I321" s="38"/>
      <c r="J321" s="38"/>
      <c r="K321" s="38"/>
      <c r="L321" s="38">
        <f>'Hit Ret Pelabuhan'!G320</f>
        <v>554</v>
      </c>
      <c r="M321" s="38">
        <f>'Hit Ret OW'!G320</f>
        <v>184566</v>
      </c>
      <c r="N321" s="38">
        <f>'Hit Ret RUAS JLN'!G320</f>
        <v>6087</v>
      </c>
      <c r="O321" s="38">
        <f>'Hit Ret IMB'!G320</f>
        <v>506712</v>
      </c>
      <c r="P321" s="38">
        <f>'Hit Ret HO'!G320</f>
        <v>672842</v>
      </c>
      <c r="Q321" s="38">
        <f>'Hit Ret TrayeK'!G320</f>
        <v>6164</v>
      </c>
      <c r="R321" s="38"/>
      <c r="S321" s="38">
        <f t="shared" si="4"/>
        <v>2579238</v>
      </c>
    </row>
    <row r="322" spans="1:19" s="83" customFormat="1" x14ac:dyDescent="0.25">
      <c r="A322" s="123" t="s">
        <v>310</v>
      </c>
      <c r="B322" s="124"/>
      <c r="C322" s="39">
        <f>SUM(C14:C321)</f>
        <v>9980177</v>
      </c>
      <c r="D322" s="39">
        <f t="shared" ref="D322:R322" si="5">SUM(D14:D321)</f>
        <v>108446024</v>
      </c>
      <c r="E322" s="39">
        <f t="shared" si="5"/>
        <v>324216376</v>
      </c>
      <c r="F322" s="39">
        <f t="shared" si="5"/>
        <v>77499832</v>
      </c>
      <c r="G322" s="39">
        <f t="shared" si="5"/>
        <v>0</v>
      </c>
      <c r="H322" s="39">
        <f t="shared" si="5"/>
        <v>0</v>
      </c>
      <c r="I322" s="39">
        <f t="shared" si="5"/>
        <v>0</v>
      </c>
      <c r="J322" s="39">
        <f t="shared" si="5"/>
        <v>0</v>
      </c>
      <c r="K322" s="39">
        <f t="shared" si="5"/>
        <v>0</v>
      </c>
      <c r="L322" s="39">
        <f t="shared" si="5"/>
        <v>269768</v>
      </c>
      <c r="M322" s="39">
        <f t="shared" si="5"/>
        <v>89822152</v>
      </c>
      <c r="N322" s="39">
        <f t="shared" si="5"/>
        <v>1777404</v>
      </c>
      <c r="O322" s="39">
        <f t="shared" si="5"/>
        <v>147959904</v>
      </c>
      <c r="P322" s="39">
        <f t="shared" si="5"/>
        <v>196469864.46575344</v>
      </c>
      <c r="Q322" s="39">
        <f t="shared" si="5"/>
        <v>1799888.3835616438</v>
      </c>
      <c r="R322" s="39">
        <f t="shared" si="5"/>
        <v>0</v>
      </c>
      <c r="S322" s="39">
        <f>SUM(S14:S321)</f>
        <v>958241389.84931505</v>
      </c>
    </row>
    <row r="323" spans="1:19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40"/>
    </row>
    <row r="326" spans="1:19" x14ac:dyDescent="0.25">
      <c r="P326" s="84">
        <f>SUM(N322:Q322)</f>
        <v>348007060.84931511</v>
      </c>
    </row>
  </sheetData>
  <mergeCells count="25">
    <mergeCell ref="A322:B322"/>
    <mergeCell ref="A129:B129"/>
    <mergeCell ref="A155:B155"/>
    <mergeCell ref="A177:B177"/>
    <mergeCell ref="A189:B189"/>
    <mergeCell ref="A212:B212"/>
    <mergeCell ref="A223:B223"/>
    <mergeCell ref="A238:B238"/>
    <mergeCell ref="A252:B252"/>
    <mergeCell ref="A268:B268"/>
    <mergeCell ref="A281:B281"/>
    <mergeCell ref="A300:B300"/>
    <mergeCell ref="A115:B115"/>
    <mergeCell ref="A5:S5"/>
    <mergeCell ref="A6:S6"/>
    <mergeCell ref="A7:S7"/>
    <mergeCell ref="A10:A11"/>
    <mergeCell ref="B10:B11"/>
    <mergeCell ref="C10:R10"/>
    <mergeCell ref="S10:S11"/>
    <mergeCell ref="A13:B13"/>
    <mergeCell ref="A32:B32"/>
    <mergeCell ref="A53:B53"/>
    <mergeCell ref="A73:B73"/>
    <mergeCell ref="A92:B9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view="pageBreakPreview" topLeftCell="C1" zoomScaleNormal="110" zoomScaleSheetLayoutView="100" workbookViewId="0">
      <selection activeCell="F13" sqref="F13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359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831623000</v>
      </c>
      <c r="D6" s="46"/>
      <c r="E6" s="46">
        <f>E10/292</f>
        <v>170881.43835616438</v>
      </c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83162300</v>
      </c>
      <c r="E10" s="75">
        <f>D10*60%</f>
        <v>49897380</v>
      </c>
      <c r="F10" s="75">
        <f>D10*40%</f>
        <v>33264920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>
        <v>840000000</v>
      </c>
      <c r="D13" s="52">
        <f>10%*C13</f>
        <v>84000000</v>
      </c>
      <c r="E13" s="52">
        <v>256322</v>
      </c>
      <c r="F13" s="52">
        <f>D13*40%</f>
        <v>33600000</v>
      </c>
      <c r="G13" s="67">
        <f t="shared" ref="G13:G30" si="0">SUM(E13:F13)</f>
        <v>33856322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256322</v>
      </c>
      <c r="F14" s="52">
        <f t="shared" ref="F14:F77" si="2">D14*40%</f>
        <v>0</v>
      </c>
      <c r="G14" s="67">
        <f t="shared" si="0"/>
        <v>256322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256322</v>
      </c>
      <c r="F15" s="52">
        <f t="shared" si="2"/>
        <v>0</v>
      </c>
      <c r="G15" s="67">
        <f t="shared" si="0"/>
        <v>256322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256322</v>
      </c>
      <c r="F16" s="52">
        <f t="shared" si="2"/>
        <v>0</v>
      </c>
      <c r="G16" s="67">
        <f t="shared" si="0"/>
        <v>256322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256322</v>
      </c>
      <c r="F17" s="52">
        <f t="shared" si="2"/>
        <v>0</v>
      </c>
      <c r="G17" s="67">
        <f t="shared" si="0"/>
        <v>256322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256322</v>
      </c>
      <c r="F18" s="52">
        <f t="shared" si="2"/>
        <v>0</v>
      </c>
      <c r="G18" s="67">
        <f t="shared" si="0"/>
        <v>256322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256322</v>
      </c>
      <c r="F19" s="52">
        <f t="shared" si="2"/>
        <v>0</v>
      </c>
      <c r="G19" s="67">
        <f t="shared" si="0"/>
        <v>256322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256322</v>
      </c>
      <c r="F20" s="52">
        <f t="shared" si="2"/>
        <v>0</v>
      </c>
      <c r="G20" s="67">
        <f t="shared" si="0"/>
        <v>256322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256322</v>
      </c>
      <c r="F21" s="52">
        <f t="shared" si="2"/>
        <v>0</v>
      </c>
      <c r="G21" s="67">
        <f t="shared" si="0"/>
        <v>256322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256322</v>
      </c>
      <c r="F22" s="52">
        <f t="shared" si="2"/>
        <v>0</v>
      </c>
      <c r="G22" s="67">
        <f t="shared" si="0"/>
        <v>256322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256322</v>
      </c>
      <c r="F23" s="52">
        <f t="shared" si="2"/>
        <v>0</v>
      </c>
      <c r="G23" s="67">
        <f t="shared" si="0"/>
        <v>256322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256322</v>
      </c>
      <c r="F24" s="52">
        <f t="shared" si="2"/>
        <v>0</v>
      </c>
      <c r="G24" s="67">
        <f t="shared" si="0"/>
        <v>256322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256322</v>
      </c>
      <c r="F25" s="52">
        <f t="shared" si="2"/>
        <v>0</v>
      </c>
      <c r="G25" s="67">
        <f t="shared" si="0"/>
        <v>256322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256322</v>
      </c>
      <c r="F26" s="52">
        <f t="shared" si="2"/>
        <v>0</v>
      </c>
      <c r="G26" s="67">
        <f t="shared" si="0"/>
        <v>256322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256322</v>
      </c>
      <c r="F27" s="52">
        <f t="shared" si="2"/>
        <v>0</v>
      </c>
      <c r="G27" s="67">
        <f t="shared" si="0"/>
        <v>256322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256322</v>
      </c>
      <c r="F28" s="52">
        <f t="shared" si="2"/>
        <v>0</v>
      </c>
      <c r="G28" s="67">
        <f t="shared" si="0"/>
        <v>256322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256322</v>
      </c>
      <c r="F29" s="52">
        <f t="shared" si="2"/>
        <v>0</v>
      </c>
      <c r="G29" s="67">
        <f t="shared" si="0"/>
        <v>256322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256322</v>
      </c>
      <c r="F30" s="52">
        <f t="shared" si="2"/>
        <v>0</v>
      </c>
      <c r="G30" s="67">
        <f t="shared" si="0"/>
        <v>256322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256322</v>
      </c>
      <c r="F32" s="52">
        <f t="shared" si="2"/>
        <v>0</v>
      </c>
      <c r="G32" s="67">
        <f t="shared" ref="G32:G51" si="3">SUM(E32:F32)</f>
        <v>256322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256322</v>
      </c>
      <c r="F33" s="52">
        <f t="shared" si="2"/>
        <v>0</v>
      </c>
      <c r="G33" s="67">
        <f t="shared" si="3"/>
        <v>256322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256322</v>
      </c>
      <c r="F34" s="52">
        <f t="shared" si="2"/>
        <v>0</v>
      </c>
      <c r="G34" s="67">
        <f t="shared" si="3"/>
        <v>256322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256322</v>
      </c>
      <c r="F35" s="52">
        <f t="shared" si="2"/>
        <v>0</v>
      </c>
      <c r="G35" s="67">
        <f t="shared" si="3"/>
        <v>256322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256322</v>
      </c>
      <c r="F36" s="52">
        <f t="shared" si="2"/>
        <v>0</v>
      </c>
      <c r="G36" s="67">
        <f t="shared" si="3"/>
        <v>256322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256322</v>
      </c>
      <c r="F37" s="52">
        <f t="shared" si="2"/>
        <v>0</v>
      </c>
      <c r="G37" s="67">
        <f t="shared" si="3"/>
        <v>256322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256322</v>
      </c>
      <c r="F38" s="52">
        <f t="shared" si="2"/>
        <v>0</v>
      </c>
      <c r="G38" s="67">
        <f t="shared" si="3"/>
        <v>256322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256322</v>
      </c>
      <c r="F39" s="52">
        <f t="shared" si="2"/>
        <v>0</v>
      </c>
      <c r="G39" s="67">
        <f t="shared" si="3"/>
        <v>256322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256322</v>
      </c>
      <c r="F40" s="52">
        <f t="shared" si="2"/>
        <v>0</v>
      </c>
      <c r="G40" s="67">
        <f t="shared" si="3"/>
        <v>256322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256322</v>
      </c>
      <c r="F41" s="52">
        <f t="shared" si="2"/>
        <v>0</v>
      </c>
      <c r="G41" s="67">
        <f t="shared" si="3"/>
        <v>256322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256322</v>
      </c>
      <c r="F42" s="52">
        <f t="shared" si="2"/>
        <v>0</v>
      </c>
      <c r="G42" s="67">
        <f t="shared" si="3"/>
        <v>256322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256322</v>
      </c>
      <c r="F43" s="52">
        <f t="shared" si="2"/>
        <v>0</v>
      </c>
      <c r="G43" s="67">
        <f t="shared" si="3"/>
        <v>256322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256322</v>
      </c>
      <c r="F44" s="52">
        <f t="shared" si="2"/>
        <v>0</v>
      </c>
      <c r="G44" s="67">
        <f t="shared" si="3"/>
        <v>256322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256322</v>
      </c>
      <c r="F45" s="52">
        <f t="shared" si="2"/>
        <v>0</v>
      </c>
      <c r="G45" s="67">
        <f t="shared" si="3"/>
        <v>256322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256322</v>
      </c>
      <c r="F46" s="52">
        <f t="shared" si="2"/>
        <v>0</v>
      </c>
      <c r="G46" s="67">
        <f t="shared" si="3"/>
        <v>256322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256322</v>
      </c>
      <c r="F47" s="52">
        <f t="shared" si="2"/>
        <v>0</v>
      </c>
      <c r="G47" s="67">
        <f t="shared" si="3"/>
        <v>256322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256322</v>
      </c>
      <c r="F48" s="52">
        <f t="shared" si="2"/>
        <v>0</v>
      </c>
      <c r="G48" s="67">
        <f t="shared" si="3"/>
        <v>256322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256322</v>
      </c>
      <c r="F49" s="52">
        <f t="shared" si="2"/>
        <v>0</v>
      </c>
      <c r="G49" s="67">
        <f t="shared" si="3"/>
        <v>256322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256322</v>
      </c>
      <c r="F50" s="52">
        <f t="shared" si="2"/>
        <v>0</v>
      </c>
      <c r="G50" s="67">
        <f t="shared" si="3"/>
        <v>256322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256322</v>
      </c>
      <c r="F51" s="52">
        <f t="shared" si="2"/>
        <v>0</v>
      </c>
      <c r="G51" s="67">
        <f t="shared" si="3"/>
        <v>256322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256322</v>
      </c>
      <c r="F53" s="52">
        <f t="shared" si="2"/>
        <v>0</v>
      </c>
      <c r="G53" s="67">
        <f t="shared" ref="G53:G71" si="4">SUM(E53:F53)</f>
        <v>256322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256322</v>
      </c>
      <c r="F54" s="52">
        <f t="shared" si="2"/>
        <v>0</v>
      </c>
      <c r="G54" s="67">
        <f t="shared" si="4"/>
        <v>256322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256322</v>
      </c>
      <c r="F55" s="52">
        <f t="shared" si="2"/>
        <v>0</v>
      </c>
      <c r="G55" s="67">
        <f t="shared" si="4"/>
        <v>256322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256322</v>
      </c>
      <c r="F56" s="52">
        <f t="shared" si="2"/>
        <v>0</v>
      </c>
      <c r="G56" s="67">
        <f t="shared" si="4"/>
        <v>256322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256322</v>
      </c>
      <c r="F57" s="52">
        <f t="shared" si="2"/>
        <v>0</v>
      </c>
      <c r="G57" s="67">
        <f t="shared" si="4"/>
        <v>256322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256322</v>
      </c>
      <c r="F58" s="52">
        <f t="shared" si="2"/>
        <v>0</v>
      </c>
      <c r="G58" s="67">
        <f t="shared" si="4"/>
        <v>256322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256322</v>
      </c>
      <c r="F59" s="52">
        <f t="shared" si="2"/>
        <v>0</v>
      </c>
      <c r="G59" s="67">
        <f t="shared" si="4"/>
        <v>256322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256322</v>
      </c>
      <c r="F60" s="52">
        <f t="shared" si="2"/>
        <v>0</v>
      </c>
      <c r="G60" s="67">
        <f t="shared" si="4"/>
        <v>256322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256322</v>
      </c>
      <c r="F61" s="52">
        <f t="shared" si="2"/>
        <v>0</v>
      </c>
      <c r="G61" s="67">
        <f t="shared" si="4"/>
        <v>256322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256322</v>
      </c>
      <c r="F62" s="52">
        <f t="shared" si="2"/>
        <v>0</v>
      </c>
      <c r="G62" s="67">
        <f t="shared" si="4"/>
        <v>256322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256322</v>
      </c>
      <c r="F63" s="52">
        <f t="shared" si="2"/>
        <v>0</v>
      </c>
      <c r="G63" s="67">
        <f t="shared" si="4"/>
        <v>256322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256322</v>
      </c>
      <c r="F64" s="52">
        <f t="shared" si="2"/>
        <v>0</v>
      </c>
      <c r="G64" s="67">
        <f t="shared" si="4"/>
        <v>256322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256322</v>
      </c>
      <c r="F65" s="52">
        <f t="shared" si="2"/>
        <v>0</v>
      </c>
      <c r="G65" s="67">
        <f t="shared" si="4"/>
        <v>256322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256322</v>
      </c>
      <c r="F66" s="52">
        <f t="shared" si="2"/>
        <v>0</v>
      </c>
      <c r="G66" s="67">
        <f t="shared" si="4"/>
        <v>256322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256322</v>
      </c>
      <c r="F67" s="52">
        <f t="shared" si="2"/>
        <v>0</v>
      </c>
      <c r="G67" s="67">
        <f t="shared" si="4"/>
        <v>256322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256322</v>
      </c>
      <c r="F68" s="52">
        <f t="shared" si="2"/>
        <v>0</v>
      </c>
      <c r="G68" s="67">
        <f t="shared" si="4"/>
        <v>256322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256322</v>
      </c>
      <c r="F69" s="52">
        <f t="shared" si="2"/>
        <v>0</v>
      </c>
      <c r="G69" s="67">
        <f t="shared" si="4"/>
        <v>256322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256322</v>
      </c>
      <c r="F70" s="52">
        <f t="shared" si="2"/>
        <v>0</v>
      </c>
      <c r="G70" s="67">
        <f t="shared" si="4"/>
        <v>256322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256322</v>
      </c>
      <c r="F71" s="52">
        <f t="shared" si="2"/>
        <v>0</v>
      </c>
      <c r="G71" s="67">
        <f t="shared" si="4"/>
        <v>256322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256322</v>
      </c>
      <c r="F73" s="52">
        <f t="shared" si="2"/>
        <v>0</v>
      </c>
      <c r="G73" s="67">
        <f t="shared" ref="G73:G90" si="5">SUM(E73:F73)</f>
        <v>256322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256322</v>
      </c>
      <c r="F74" s="52">
        <f t="shared" si="2"/>
        <v>0</v>
      </c>
      <c r="G74" s="67">
        <f t="shared" si="5"/>
        <v>256322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256322</v>
      </c>
      <c r="F75" s="52">
        <f t="shared" si="2"/>
        <v>0</v>
      </c>
      <c r="G75" s="67">
        <f t="shared" si="5"/>
        <v>256322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256322</v>
      </c>
      <c r="F76" s="52">
        <f t="shared" si="2"/>
        <v>0</v>
      </c>
      <c r="G76" s="67">
        <f t="shared" si="5"/>
        <v>256322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256322</v>
      </c>
      <c r="F77" s="52">
        <f t="shared" si="2"/>
        <v>0</v>
      </c>
      <c r="G77" s="67">
        <f t="shared" si="5"/>
        <v>256322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256322</v>
      </c>
      <c r="F78" s="52">
        <f t="shared" ref="F78:F141" si="7">D78*40%</f>
        <v>0</v>
      </c>
      <c r="G78" s="67">
        <f t="shared" si="5"/>
        <v>256322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256322</v>
      </c>
      <c r="F79" s="52">
        <f t="shared" si="7"/>
        <v>0</v>
      </c>
      <c r="G79" s="67">
        <f t="shared" si="5"/>
        <v>256322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256322</v>
      </c>
      <c r="F80" s="52">
        <f t="shared" si="7"/>
        <v>0</v>
      </c>
      <c r="G80" s="67">
        <f t="shared" si="5"/>
        <v>256322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256322</v>
      </c>
      <c r="F81" s="52">
        <f t="shared" si="7"/>
        <v>0</v>
      </c>
      <c r="G81" s="67">
        <f t="shared" si="5"/>
        <v>256322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256322</v>
      </c>
      <c r="F82" s="52">
        <f t="shared" si="7"/>
        <v>0</v>
      </c>
      <c r="G82" s="67">
        <f t="shared" si="5"/>
        <v>256322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256322</v>
      </c>
      <c r="F83" s="52">
        <f t="shared" si="7"/>
        <v>0</v>
      </c>
      <c r="G83" s="67">
        <f t="shared" si="5"/>
        <v>256322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256322</v>
      </c>
      <c r="F84" s="52">
        <f t="shared" si="7"/>
        <v>0</v>
      </c>
      <c r="G84" s="67">
        <f t="shared" si="5"/>
        <v>256322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256322</v>
      </c>
      <c r="F85" s="52">
        <f t="shared" si="7"/>
        <v>0</v>
      </c>
      <c r="G85" s="67">
        <f t="shared" si="5"/>
        <v>256322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256322</v>
      </c>
      <c r="F86" s="52">
        <f t="shared" si="7"/>
        <v>0</v>
      </c>
      <c r="G86" s="67">
        <f t="shared" si="5"/>
        <v>256322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256322</v>
      </c>
      <c r="F87" s="52">
        <f t="shared" si="7"/>
        <v>0</v>
      </c>
      <c r="G87" s="67">
        <f t="shared" si="5"/>
        <v>256322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256322</v>
      </c>
      <c r="F88" s="52">
        <f t="shared" si="7"/>
        <v>0</v>
      </c>
      <c r="G88" s="67">
        <f t="shared" si="5"/>
        <v>256322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256322</v>
      </c>
      <c r="F89" s="52">
        <f t="shared" si="7"/>
        <v>0</v>
      </c>
      <c r="G89" s="67">
        <f t="shared" si="5"/>
        <v>256322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256322</v>
      </c>
      <c r="F90" s="52">
        <f t="shared" si="7"/>
        <v>0</v>
      </c>
      <c r="G90" s="67">
        <f t="shared" si="5"/>
        <v>256322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256322</v>
      </c>
      <c r="F92" s="52">
        <f t="shared" si="7"/>
        <v>0</v>
      </c>
      <c r="G92" s="67">
        <f t="shared" ref="G92:G113" si="8">SUM(E92:F92)</f>
        <v>256322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256322</v>
      </c>
      <c r="F93" s="52">
        <f t="shared" si="7"/>
        <v>0</v>
      </c>
      <c r="G93" s="67">
        <f t="shared" si="8"/>
        <v>256322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256322</v>
      </c>
      <c r="F94" s="52">
        <f t="shared" si="7"/>
        <v>0</v>
      </c>
      <c r="G94" s="67">
        <f t="shared" si="8"/>
        <v>256322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256322</v>
      </c>
      <c r="F95" s="52">
        <f t="shared" si="7"/>
        <v>0</v>
      </c>
      <c r="G95" s="67">
        <f t="shared" si="8"/>
        <v>256322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256322</v>
      </c>
      <c r="F96" s="52">
        <f t="shared" si="7"/>
        <v>0</v>
      </c>
      <c r="G96" s="67">
        <f t="shared" si="8"/>
        <v>256322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256322</v>
      </c>
      <c r="F97" s="52">
        <f t="shared" si="7"/>
        <v>0</v>
      </c>
      <c r="G97" s="67">
        <f t="shared" si="8"/>
        <v>256322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256322</v>
      </c>
      <c r="F98" s="52">
        <f t="shared" si="7"/>
        <v>0</v>
      </c>
      <c r="G98" s="67">
        <f t="shared" si="8"/>
        <v>256322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256322</v>
      </c>
      <c r="F99" s="52">
        <f t="shared" si="7"/>
        <v>0</v>
      </c>
      <c r="G99" s="67">
        <f t="shared" si="8"/>
        <v>256322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256322</v>
      </c>
      <c r="F100" s="52">
        <f t="shared" si="7"/>
        <v>0</v>
      </c>
      <c r="G100" s="67">
        <f t="shared" si="8"/>
        <v>256322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256322</v>
      </c>
      <c r="F101" s="52">
        <f t="shared" si="7"/>
        <v>0</v>
      </c>
      <c r="G101" s="67">
        <f t="shared" si="8"/>
        <v>256322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256322</v>
      </c>
      <c r="F102" s="52">
        <f t="shared" si="7"/>
        <v>0</v>
      </c>
      <c r="G102" s="67">
        <f t="shared" si="8"/>
        <v>256322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256322</v>
      </c>
      <c r="F103" s="52">
        <f t="shared" si="7"/>
        <v>0</v>
      </c>
      <c r="G103" s="67">
        <f t="shared" si="8"/>
        <v>256322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256322</v>
      </c>
      <c r="F104" s="52">
        <f t="shared" si="7"/>
        <v>0</v>
      </c>
      <c r="G104" s="67">
        <f t="shared" si="8"/>
        <v>256322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256322</v>
      </c>
      <c r="F105" s="52">
        <f t="shared" si="7"/>
        <v>0</v>
      </c>
      <c r="G105" s="67">
        <f t="shared" si="8"/>
        <v>256322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256322</v>
      </c>
      <c r="F106" s="52">
        <f t="shared" si="7"/>
        <v>0</v>
      </c>
      <c r="G106" s="67">
        <f t="shared" si="8"/>
        <v>256322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256322</v>
      </c>
      <c r="F107" s="52">
        <f t="shared" si="7"/>
        <v>0</v>
      </c>
      <c r="G107" s="67">
        <f t="shared" si="8"/>
        <v>256322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256322</v>
      </c>
      <c r="F108" s="52">
        <f t="shared" si="7"/>
        <v>0</v>
      </c>
      <c r="G108" s="67">
        <f t="shared" si="8"/>
        <v>256322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256322</v>
      </c>
      <c r="F109" s="52">
        <f t="shared" si="7"/>
        <v>0</v>
      </c>
      <c r="G109" s="67">
        <f t="shared" si="8"/>
        <v>256322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256322</v>
      </c>
      <c r="F110" s="52">
        <f t="shared" si="7"/>
        <v>0</v>
      </c>
      <c r="G110" s="67">
        <f t="shared" si="8"/>
        <v>256322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256322</v>
      </c>
      <c r="F111" s="52">
        <f t="shared" si="7"/>
        <v>0</v>
      </c>
      <c r="G111" s="67">
        <f t="shared" si="8"/>
        <v>256322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256322</v>
      </c>
      <c r="F112" s="52">
        <f t="shared" si="7"/>
        <v>0</v>
      </c>
      <c r="G112" s="67">
        <f t="shared" si="8"/>
        <v>256322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256322</v>
      </c>
      <c r="F113" s="52">
        <f t="shared" si="7"/>
        <v>0</v>
      </c>
      <c r="G113" s="67">
        <f t="shared" si="8"/>
        <v>256322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256322</v>
      </c>
      <c r="F115" s="52">
        <f t="shared" si="7"/>
        <v>0</v>
      </c>
      <c r="G115" s="67">
        <f t="shared" ref="G115:G127" si="9">SUM(E115:F115)</f>
        <v>256322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256322</v>
      </c>
      <c r="F116" s="52">
        <f t="shared" si="7"/>
        <v>0</v>
      </c>
      <c r="G116" s="67">
        <f t="shared" si="9"/>
        <v>256322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256322</v>
      </c>
      <c r="F117" s="52">
        <f t="shared" si="7"/>
        <v>0</v>
      </c>
      <c r="G117" s="67">
        <f t="shared" si="9"/>
        <v>256322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256322</v>
      </c>
      <c r="F118" s="52">
        <f t="shared" si="7"/>
        <v>0</v>
      </c>
      <c r="G118" s="67">
        <f t="shared" si="9"/>
        <v>256322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256322</v>
      </c>
      <c r="F119" s="52">
        <f t="shared" si="7"/>
        <v>0</v>
      </c>
      <c r="G119" s="67">
        <f t="shared" si="9"/>
        <v>256322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256322</v>
      </c>
      <c r="F120" s="52">
        <f t="shared" si="7"/>
        <v>0</v>
      </c>
      <c r="G120" s="67">
        <f t="shared" si="9"/>
        <v>256322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256322</v>
      </c>
      <c r="F121" s="52">
        <f t="shared" si="7"/>
        <v>0</v>
      </c>
      <c r="G121" s="67">
        <f t="shared" si="9"/>
        <v>256322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256322</v>
      </c>
      <c r="F122" s="52">
        <f t="shared" si="7"/>
        <v>0</v>
      </c>
      <c r="G122" s="67">
        <f t="shared" si="9"/>
        <v>256322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256322</v>
      </c>
      <c r="F123" s="52">
        <f t="shared" si="7"/>
        <v>0</v>
      </c>
      <c r="G123" s="67">
        <f t="shared" si="9"/>
        <v>256322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256322</v>
      </c>
      <c r="F124" s="52">
        <f t="shared" si="7"/>
        <v>0</v>
      </c>
      <c r="G124" s="67">
        <f t="shared" si="9"/>
        <v>256322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256322</v>
      </c>
      <c r="F125" s="52">
        <f t="shared" si="7"/>
        <v>0</v>
      </c>
      <c r="G125" s="67">
        <f t="shared" si="9"/>
        <v>256322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256322</v>
      </c>
      <c r="F126" s="52">
        <f t="shared" si="7"/>
        <v>0</v>
      </c>
      <c r="G126" s="67">
        <f t="shared" si="9"/>
        <v>256322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256322</v>
      </c>
      <c r="F127" s="52">
        <f t="shared" si="7"/>
        <v>0</v>
      </c>
      <c r="G127" s="67">
        <f t="shared" si="9"/>
        <v>256322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256322</v>
      </c>
      <c r="F129" s="52">
        <f t="shared" si="7"/>
        <v>0</v>
      </c>
      <c r="G129" s="67">
        <f t="shared" ref="G129:G153" si="10">SUM(E129:F129)</f>
        <v>256322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256322</v>
      </c>
      <c r="F130" s="52">
        <f t="shared" si="7"/>
        <v>0</v>
      </c>
      <c r="G130" s="67">
        <f t="shared" si="10"/>
        <v>256322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256322</v>
      </c>
      <c r="F131" s="52">
        <f t="shared" si="7"/>
        <v>0</v>
      </c>
      <c r="G131" s="67">
        <f t="shared" si="10"/>
        <v>256322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256322</v>
      </c>
      <c r="F132" s="52">
        <f t="shared" si="7"/>
        <v>0</v>
      </c>
      <c r="G132" s="67">
        <f t="shared" si="10"/>
        <v>256322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256322</v>
      </c>
      <c r="F133" s="52">
        <f t="shared" si="7"/>
        <v>0</v>
      </c>
      <c r="G133" s="67">
        <f t="shared" si="10"/>
        <v>256322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256322</v>
      </c>
      <c r="F134" s="52">
        <f t="shared" si="7"/>
        <v>0</v>
      </c>
      <c r="G134" s="67">
        <f t="shared" si="10"/>
        <v>256322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256322</v>
      </c>
      <c r="F135" s="52">
        <f t="shared" si="7"/>
        <v>0</v>
      </c>
      <c r="G135" s="67">
        <f t="shared" si="10"/>
        <v>256322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256322</v>
      </c>
      <c r="F136" s="52">
        <f t="shared" si="7"/>
        <v>0</v>
      </c>
      <c r="G136" s="67">
        <f t="shared" si="10"/>
        <v>256322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256322</v>
      </c>
      <c r="F137" s="52">
        <f t="shared" si="7"/>
        <v>0</v>
      </c>
      <c r="G137" s="67">
        <f t="shared" si="10"/>
        <v>256322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256322</v>
      </c>
      <c r="F138" s="52">
        <f t="shared" si="7"/>
        <v>0</v>
      </c>
      <c r="G138" s="67">
        <f t="shared" si="10"/>
        <v>256322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256322</v>
      </c>
      <c r="F139" s="52">
        <f t="shared" si="7"/>
        <v>0</v>
      </c>
      <c r="G139" s="67">
        <f t="shared" si="10"/>
        <v>256322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256322</v>
      </c>
      <c r="F140" s="52">
        <f t="shared" si="7"/>
        <v>0</v>
      </c>
      <c r="G140" s="67">
        <f t="shared" si="10"/>
        <v>256322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256322</v>
      </c>
      <c r="F141" s="52">
        <f t="shared" si="7"/>
        <v>0</v>
      </c>
      <c r="G141" s="67">
        <f t="shared" si="10"/>
        <v>256322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256322</v>
      </c>
      <c r="F142" s="52">
        <f t="shared" ref="F142:F205" si="12">D142*40%</f>
        <v>0</v>
      </c>
      <c r="G142" s="67">
        <f t="shared" si="10"/>
        <v>256322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256322</v>
      </c>
      <c r="F143" s="52">
        <f t="shared" si="12"/>
        <v>0</v>
      </c>
      <c r="G143" s="67">
        <f t="shared" si="10"/>
        <v>256322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256322</v>
      </c>
      <c r="F144" s="52">
        <f t="shared" si="12"/>
        <v>0</v>
      </c>
      <c r="G144" s="67">
        <f t="shared" si="10"/>
        <v>256322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256322</v>
      </c>
      <c r="F145" s="52">
        <f t="shared" si="12"/>
        <v>0</v>
      </c>
      <c r="G145" s="67">
        <f t="shared" si="10"/>
        <v>256322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256322</v>
      </c>
      <c r="F146" s="52">
        <f t="shared" si="12"/>
        <v>0</v>
      </c>
      <c r="G146" s="67">
        <f t="shared" si="10"/>
        <v>256322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256322</v>
      </c>
      <c r="F147" s="52">
        <f t="shared" si="12"/>
        <v>0</v>
      </c>
      <c r="G147" s="67">
        <f t="shared" si="10"/>
        <v>256322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256322</v>
      </c>
      <c r="F148" s="52">
        <f t="shared" si="12"/>
        <v>0</v>
      </c>
      <c r="G148" s="67">
        <f t="shared" si="10"/>
        <v>256322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256322</v>
      </c>
      <c r="F149" s="52">
        <f t="shared" si="12"/>
        <v>0</v>
      </c>
      <c r="G149" s="67">
        <f t="shared" si="10"/>
        <v>256322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256322</v>
      </c>
      <c r="F150" s="52">
        <f t="shared" si="12"/>
        <v>0</v>
      </c>
      <c r="G150" s="67">
        <f t="shared" si="10"/>
        <v>256322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256322</v>
      </c>
      <c r="F151" s="52">
        <f t="shared" si="12"/>
        <v>0</v>
      </c>
      <c r="G151" s="67">
        <f t="shared" si="10"/>
        <v>256322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256322</v>
      </c>
      <c r="F152" s="52">
        <f t="shared" si="12"/>
        <v>0</v>
      </c>
      <c r="G152" s="67">
        <f t="shared" si="10"/>
        <v>256322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256322</v>
      </c>
      <c r="F153" s="52">
        <f t="shared" si="12"/>
        <v>0</v>
      </c>
      <c r="G153" s="67">
        <f t="shared" si="10"/>
        <v>256322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256322</v>
      </c>
      <c r="F155" s="52">
        <f t="shared" si="12"/>
        <v>0</v>
      </c>
      <c r="G155" s="67">
        <f t="shared" ref="G155:G175" si="13">SUM(E155:F155)</f>
        <v>256322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256322</v>
      </c>
      <c r="F156" s="52">
        <f t="shared" si="12"/>
        <v>0</v>
      </c>
      <c r="G156" s="67">
        <f t="shared" si="13"/>
        <v>256322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256322</v>
      </c>
      <c r="F157" s="52">
        <f t="shared" si="12"/>
        <v>0</v>
      </c>
      <c r="G157" s="67">
        <f t="shared" si="13"/>
        <v>256322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256322</v>
      </c>
      <c r="F158" s="52">
        <f t="shared" si="12"/>
        <v>0</v>
      </c>
      <c r="G158" s="67">
        <f t="shared" si="13"/>
        <v>256322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256322</v>
      </c>
      <c r="F159" s="52">
        <f t="shared" si="12"/>
        <v>0</v>
      </c>
      <c r="G159" s="67">
        <f t="shared" si="13"/>
        <v>256322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256322</v>
      </c>
      <c r="F160" s="52">
        <f t="shared" si="12"/>
        <v>0</v>
      </c>
      <c r="G160" s="67">
        <f t="shared" si="13"/>
        <v>256322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256322</v>
      </c>
      <c r="F161" s="52">
        <f t="shared" si="12"/>
        <v>0</v>
      </c>
      <c r="G161" s="67">
        <f t="shared" si="13"/>
        <v>256322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256322</v>
      </c>
      <c r="F162" s="52">
        <f t="shared" si="12"/>
        <v>0</v>
      </c>
      <c r="G162" s="67">
        <f t="shared" si="13"/>
        <v>256322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256322</v>
      </c>
      <c r="F163" s="52">
        <f t="shared" si="12"/>
        <v>0</v>
      </c>
      <c r="G163" s="67">
        <f t="shared" si="13"/>
        <v>256322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256322</v>
      </c>
      <c r="F164" s="52">
        <f t="shared" si="12"/>
        <v>0</v>
      </c>
      <c r="G164" s="67">
        <f t="shared" si="13"/>
        <v>256322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256322</v>
      </c>
      <c r="F165" s="52">
        <f t="shared" si="12"/>
        <v>0</v>
      </c>
      <c r="G165" s="67">
        <f t="shared" si="13"/>
        <v>256322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256322</v>
      </c>
      <c r="F166" s="52">
        <f t="shared" si="12"/>
        <v>0</v>
      </c>
      <c r="G166" s="67">
        <f t="shared" si="13"/>
        <v>256322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256322</v>
      </c>
      <c r="F167" s="52">
        <f t="shared" si="12"/>
        <v>0</v>
      </c>
      <c r="G167" s="67">
        <f t="shared" si="13"/>
        <v>256322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256322</v>
      </c>
      <c r="F168" s="52">
        <f t="shared" si="12"/>
        <v>0</v>
      </c>
      <c r="G168" s="67">
        <f t="shared" si="13"/>
        <v>256322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256322</v>
      </c>
      <c r="F169" s="52">
        <f t="shared" si="12"/>
        <v>0</v>
      </c>
      <c r="G169" s="67">
        <f t="shared" si="13"/>
        <v>256322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256322</v>
      </c>
      <c r="F170" s="52">
        <f t="shared" si="12"/>
        <v>0</v>
      </c>
      <c r="G170" s="67">
        <f t="shared" si="13"/>
        <v>256322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256322</v>
      </c>
      <c r="F171" s="52">
        <f t="shared" si="12"/>
        <v>0</v>
      </c>
      <c r="G171" s="67">
        <f t="shared" si="13"/>
        <v>256322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256322</v>
      </c>
      <c r="F172" s="52">
        <f t="shared" si="12"/>
        <v>0</v>
      </c>
      <c r="G172" s="67">
        <f t="shared" si="13"/>
        <v>256322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256322</v>
      </c>
      <c r="F173" s="52">
        <f t="shared" si="12"/>
        <v>0</v>
      </c>
      <c r="G173" s="67">
        <f t="shared" si="13"/>
        <v>256322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256322</v>
      </c>
      <c r="F174" s="52">
        <f t="shared" si="12"/>
        <v>0</v>
      </c>
      <c r="G174" s="67">
        <f t="shared" si="13"/>
        <v>256322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256322</v>
      </c>
      <c r="F175" s="52">
        <f t="shared" si="12"/>
        <v>0</v>
      </c>
      <c r="G175" s="67">
        <f t="shared" si="13"/>
        <v>256322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256322</v>
      </c>
      <c r="F177" s="52">
        <f t="shared" si="12"/>
        <v>0</v>
      </c>
      <c r="G177" s="67">
        <f t="shared" ref="G177:G187" si="14">SUM(E177:F177)</f>
        <v>256322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256322</v>
      </c>
      <c r="F178" s="52">
        <f t="shared" si="12"/>
        <v>0</v>
      </c>
      <c r="G178" s="67">
        <f t="shared" si="14"/>
        <v>256322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256322</v>
      </c>
      <c r="F179" s="52">
        <f t="shared" si="12"/>
        <v>0</v>
      </c>
      <c r="G179" s="67">
        <f t="shared" si="14"/>
        <v>256322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256322</v>
      </c>
      <c r="F180" s="52">
        <f t="shared" si="12"/>
        <v>0</v>
      </c>
      <c r="G180" s="67">
        <f t="shared" si="14"/>
        <v>256322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256322</v>
      </c>
      <c r="F181" s="52">
        <f t="shared" si="12"/>
        <v>0</v>
      </c>
      <c r="G181" s="67">
        <f t="shared" si="14"/>
        <v>256322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256322</v>
      </c>
      <c r="F182" s="52">
        <f t="shared" si="12"/>
        <v>0</v>
      </c>
      <c r="G182" s="67">
        <f t="shared" si="14"/>
        <v>256322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256322</v>
      </c>
      <c r="F183" s="52">
        <f t="shared" si="12"/>
        <v>0</v>
      </c>
      <c r="G183" s="67">
        <f t="shared" si="14"/>
        <v>256322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256322</v>
      </c>
      <c r="F184" s="52">
        <f t="shared" si="12"/>
        <v>0</v>
      </c>
      <c r="G184" s="67">
        <f t="shared" si="14"/>
        <v>256322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256322</v>
      </c>
      <c r="F185" s="52">
        <f t="shared" si="12"/>
        <v>0</v>
      </c>
      <c r="G185" s="67">
        <f t="shared" si="14"/>
        <v>256322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256322</v>
      </c>
      <c r="F186" s="52">
        <f t="shared" si="12"/>
        <v>0</v>
      </c>
      <c r="G186" s="67">
        <f t="shared" si="14"/>
        <v>256322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256322</v>
      </c>
      <c r="F187" s="52">
        <f t="shared" si="12"/>
        <v>0</v>
      </c>
      <c r="G187" s="67">
        <f t="shared" si="14"/>
        <v>256322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256322</v>
      </c>
      <c r="F189" s="52">
        <f t="shared" si="12"/>
        <v>0</v>
      </c>
      <c r="G189" s="67">
        <f t="shared" ref="G189:G210" si="15">SUM(E189:F189)</f>
        <v>256322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256322</v>
      </c>
      <c r="F190" s="52">
        <f t="shared" si="12"/>
        <v>0</v>
      </c>
      <c r="G190" s="67">
        <f t="shared" si="15"/>
        <v>256322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256322</v>
      </c>
      <c r="F191" s="52">
        <f t="shared" si="12"/>
        <v>0</v>
      </c>
      <c r="G191" s="67">
        <f t="shared" si="15"/>
        <v>256322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256322</v>
      </c>
      <c r="F192" s="52">
        <f t="shared" si="12"/>
        <v>0</v>
      </c>
      <c r="G192" s="67">
        <f t="shared" si="15"/>
        <v>256322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256322</v>
      </c>
      <c r="F193" s="52">
        <f t="shared" si="12"/>
        <v>0</v>
      </c>
      <c r="G193" s="67">
        <f t="shared" si="15"/>
        <v>256322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256322</v>
      </c>
      <c r="F194" s="52">
        <f t="shared" si="12"/>
        <v>0</v>
      </c>
      <c r="G194" s="67">
        <f t="shared" si="15"/>
        <v>256322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256322</v>
      </c>
      <c r="F195" s="52">
        <f t="shared" si="12"/>
        <v>0</v>
      </c>
      <c r="G195" s="67">
        <f t="shared" si="15"/>
        <v>256322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256322</v>
      </c>
      <c r="F196" s="52">
        <f t="shared" si="12"/>
        <v>0</v>
      </c>
      <c r="G196" s="67">
        <f t="shared" si="15"/>
        <v>256322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256322</v>
      </c>
      <c r="F197" s="52">
        <f t="shared" si="12"/>
        <v>0</v>
      </c>
      <c r="G197" s="67">
        <f t="shared" si="15"/>
        <v>256322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256322</v>
      </c>
      <c r="F198" s="52">
        <f t="shared" si="12"/>
        <v>0</v>
      </c>
      <c r="G198" s="67">
        <f t="shared" si="15"/>
        <v>256322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256322</v>
      </c>
      <c r="F199" s="52">
        <f t="shared" si="12"/>
        <v>0</v>
      </c>
      <c r="G199" s="67">
        <f t="shared" si="15"/>
        <v>256322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256322</v>
      </c>
      <c r="F200" s="52">
        <f t="shared" si="12"/>
        <v>0</v>
      </c>
      <c r="G200" s="67">
        <f t="shared" si="15"/>
        <v>256322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256322</v>
      </c>
      <c r="F201" s="52">
        <f t="shared" si="12"/>
        <v>0</v>
      </c>
      <c r="G201" s="67">
        <f t="shared" si="15"/>
        <v>256322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256322</v>
      </c>
      <c r="F202" s="52">
        <f t="shared" si="12"/>
        <v>0</v>
      </c>
      <c r="G202" s="67">
        <f t="shared" si="15"/>
        <v>256322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256322</v>
      </c>
      <c r="F203" s="52">
        <f t="shared" si="12"/>
        <v>0</v>
      </c>
      <c r="G203" s="67">
        <f t="shared" si="15"/>
        <v>256322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256322</v>
      </c>
      <c r="F204" s="52">
        <f t="shared" si="12"/>
        <v>0</v>
      </c>
      <c r="G204" s="67">
        <f t="shared" si="15"/>
        <v>256322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256322</v>
      </c>
      <c r="F205" s="52">
        <f t="shared" si="12"/>
        <v>0</v>
      </c>
      <c r="G205" s="67">
        <f t="shared" si="15"/>
        <v>256322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256322</v>
      </c>
      <c r="F206" s="52">
        <f t="shared" ref="F206:F269" si="17">D206*40%</f>
        <v>0</v>
      </c>
      <c r="G206" s="67">
        <f t="shared" si="15"/>
        <v>256322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256322</v>
      </c>
      <c r="F207" s="52">
        <f t="shared" si="17"/>
        <v>0</v>
      </c>
      <c r="G207" s="67">
        <f t="shared" si="15"/>
        <v>256322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256322</v>
      </c>
      <c r="F208" s="52">
        <f t="shared" si="17"/>
        <v>0</v>
      </c>
      <c r="G208" s="67">
        <f t="shared" si="15"/>
        <v>256322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256322</v>
      </c>
      <c r="F209" s="52">
        <f t="shared" si="17"/>
        <v>0</v>
      </c>
      <c r="G209" s="67">
        <f t="shared" si="15"/>
        <v>256322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256322</v>
      </c>
      <c r="F210" s="52">
        <f t="shared" si="17"/>
        <v>0</v>
      </c>
      <c r="G210" s="67">
        <f t="shared" si="15"/>
        <v>256322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256322</v>
      </c>
      <c r="F212" s="52">
        <f t="shared" si="17"/>
        <v>0</v>
      </c>
      <c r="G212" s="67">
        <f t="shared" ref="G212:G221" si="18">SUM(E212:F212)</f>
        <v>256322</v>
      </c>
    </row>
    <row r="213" spans="1:7" x14ac:dyDescent="0.2">
      <c r="A213" s="4">
        <v>2</v>
      </c>
      <c r="B213" s="5" t="s">
        <v>177</v>
      </c>
      <c r="C213" s="6"/>
      <c r="D213" s="52">
        <f>10%*C213</f>
        <v>0</v>
      </c>
      <c r="E213" s="52">
        <v>256322</v>
      </c>
      <c r="F213" s="52">
        <f t="shared" si="17"/>
        <v>0</v>
      </c>
      <c r="G213" s="67">
        <f t="shared" si="18"/>
        <v>256322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256322</v>
      </c>
      <c r="F214" s="52">
        <f t="shared" si="17"/>
        <v>0</v>
      </c>
      <c r="G214" s="67">
        <f t="shared" si="18"/>
        <v>256322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256322</v>
      </c>
      <c r="F215" s="52">
        <f t="shared" si="17"/>
        <v>0</v>
      </c>
      <c r="G215" s="67">
        <f t="shared" si="18"/>
        <v>256322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256322</v>
      </c>
      <c r="F216" s="52">
        <f t="shared" si="17"/>
        <v>0</v>
      </c>
      <c r="G216" s="67">
        <f t="shared" si="18"/>
        <v>256322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256322</v>
      </c>
      <c r="F217" s="52">
        <f t="shared" si="17"/>
        <v>0</v>
      </c>
      <c r="G217" s="67">
        <f t="shared" si="18"/>
        <v>256322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256322</v>
      </c>
      <c r="F218" s="52">
        <f t="shared" si="17"/>
        <v>0</v>
      </c>
      <c r="G218" s="67">
        <f t="shared" si="18"/>
        <v>256322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256322</v>
      </c>
      <c r="F219" s="52">
        <f t="shared" si="17"/>
        <v>0</v>
      </c>
      <c r="G219" s="67">
        <f t="shared" si="18"/>
        <v>256322</v>
      </c>
    </row>
    <row r="220" spans="1:7" x14ac:dyDescent="0.2">
      <c r="A220" s="4">
        <v>9</v>
      </c>
      <c r="B220" s="7" t="s">
        <v>171</v>
      </c>
      <c r="C220" s="8"/>
      <c r="D220" s="52">
        <f>10%*C220</f>
        <v>0</v>
      </c>
      <c r="E220" s="52">
        <v>256322</v>
      </c>
      <c r="F220" s="52">
        <f t="shared" si="17"/>
        <v>0</v>
      </c>
      <c r="G220" s="67">
        <f t="shared" si="18"/>
        <v>256322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256322</v>
      </c>
      <c r="F221" s="52">
        <f t="shared" si="17"/>
        <v>0</v>
      </c>
      <c r="G221" s="67">
        <f t="shared" si="18"/>
        <v>256322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256322</v>
      </c>
      <c r="F223" s="52">
        <f t="shared" si="17"/>
        <v>0</v>
      </c>
      <c r="G223" s="67">
        <f t="shared" ref="G223:G236" si="19">SUM(E223:F223)</f>
        <v>256322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256322</v>
      </c>
      <c r="F224" s="52">
        <f t="shared" si="17"/>
        <v>0</v>
      </c>
      <c r="G224" s="67">
        <f t="shared" si="19"/>
        <v>256322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256322</v>
      </c>
      <c r="F225" s="52">
        <f t="shared" si="17"/>
        <v>0</v>
      </c>
      <c r="G225" s="67">
        <f t="shared" si="19"/>
        <v>256322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256322</v>
      </c>
      <c r="F226" s="52">
        <f t="shared" si="17"/>
        <v>0</v>
      </c>
      <c r="G226" s="67">
        <f t="shared" si="19"/>
        <v>256322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256322</v>
      </c>
      <c r="F227" s="52">
        <f t="shared" si="17"/>
        <v>0</v>
      </c>
      <c r="G227" s="67">
        <f t="shared" si="19"/>
        <v>256322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256322</v>
      </c>
      <c r="F228" s="52">
        <f t="shared" si="17"/>
        <v>0</v>
      </c>
      <c r="G228" s="67">
        <f t="shared" si="19"/>
        <v>256322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256322</v>
      </c>
      <c r="F229" s="52">
        <f t="shared" si="17"/>
        <v>0</v>
      </c>
      <c r="G229" s="67">
        <f t="shared" si="19"/>
        <v>256322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256322</v>
      </c>
      <c r="F230" s="52">
        <f t="shared" si="17"/>
        <v>0</v>
      </c>
      <c r="G230" s="67">
        <f t="shared" si="19"/>
        <v>256322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256322</v>
      </c>
      <c r="F231" s="52">
        <f t="shared" si="17"/>
        <v>0</v>
      </c>
      <c r="G231" s="67">
        <f t="shared" si="19"/>
        <v>256322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256322</v>
      </c>
      <c r="F232" s="52">
        <f t="shared" si="17"/>
        <v>0</v>
      </c>
      <c r="G232" s="67">
        <f t="shared" si="19"/>
        <v>256322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256322</v>
      </c>
      <c r="F233" s="52">
        <f t="shared" si="17"/>
        <v>0</v>
      </c>
      <c r="G233" s="67">
        <f t="shared" si="19"/>
        <v>256322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256322</v>
      </c>
      <c r="F234" s="52">
        <f t="shared" si="17"/>
        <v>0</v>
      </c>
      <c r="G234" s="67">
        <f t="shared" si="19"/>
        <v>256322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256322</v>
      </c>
      <c r="F235" s="52">
        <f t="shared" si="17"/>
        <v>0</v>
      </c>
      <c r="G235" s="67">
        <f t="shared" si="19"/>
        <v>256322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256322</v>
      </c>
      <c r="F236" s="52">
        <f t="shared" si="17"/>
        <v>0</v>
      </c>
      <c r="G236" s="67">
        <f t="shared" si="19"/>
        <v>256322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256322</v>
      </c>
      <c r="F238" s="52">
        <f t="shared" si="17"/>
        <v>0</v>
      </c>
      <c r="G238" s="67">
        <f t="shared" ref="G238:G250" si="20">SUM(E238:F238)</f>
        <v>256322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256322</v>
      </c>
      <c r="F239" s="52">
        <f t="shared" si="17"/>
        <v>0</v>
      </c>
      <c r="G239" s="67">
        <f t="shared" si="20"/>
        <v>256322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256322</v>
      </c>
      <c r="F240" s="52">
        <f t="shared" si="17"/>
        <v>0</v>
      </c>
      <c r="G240" s="67">
        <f t="shared" si="20"/>
        <v>256322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256322</v>
      </c>
      <c r="F241" s="52">
        <f t="shared" si="17"/>
        <v>0</v>
      </c>
      <c r="G241" s="67">
        <f t="shared" si="20"/>
        <v>256322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256322</v>
      </c>
      <c r="F242" s="52">
        <f t="shared" si="17"/>
        <v>0</v>
      </c>
      <c r="G242" s="67">
        <f t="shared" si="20"/>
        <v>256322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256322</v>
      </c>
      <c r="F243" s="52">
        <f t="shared" si="17"/>
        <v>0</v>
      </c>
      <c r="G243" s="67">
        <f t="shared" si="20"/>
        <v>256322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256322</v>
      </c>
      <c r="F244" s="52">
        <f t="shared" si="17"/>
        <v>0</v>
      </c>
      <c r="G244" s="67">
        <f t="shared" si="20"/>
        <v>256322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256322</v>
      </c>
      <c r="F245" s="52">
        <f t="shared" si="17"/>
        <v>0</v>
      </c>
      <c r="G245" s="67">
        <f t="shared" si="20"/>
        <v>256322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256322</v>
      </c>
      <c r="F246" s="52">
        <f t="shared" si="17"/>
        <v>0</v>
      </c>
      <c r="G246" s="67">
        <f t="shared" si="20"/>
        <v>256322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256322</v>
      </c>
      <c r="F247" s="52">
        <f t="shared" si="17"/>
        <v>0</v>
      </c>
      <c r="G247" s="67">
        <f t="shared" si="20"/>
        <v>256322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256322</v>
      </c>
      <c r="F248" s="52">
        <f t="shared" si="17"/>
        <v>0</v>
      </c>
      <c r="G248" s="67">
        <f t="shared" si="20"/>
        <v>256322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256322</v>
      </c>
      <c r="F249" s="52">
        <f t="shared" si="17"/>
        <v>0</v>
      </c>
      <c r="G249" s="67">
        <f t="shared" si="20"/>
        <v>256322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256322</v>
      </c>
      <c r="F250" s="52">
        <f t="shared" si="17"/>
        <v>0</v>
      </c>
      <c r="G250" s="67">
        <f t="shared" si="20"/>
        <v>256322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256322</v>
      </c>
      <c r="F252" s="52">
        <f t="shared" si="17"/>
        <v>0</v>
      </c>
      <c r="G252" s="67">
        <f t="shared" ref="G252:G266" si="21">SUM(E252:F252)</f>
        <v>256322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256322</v>
      </c>
      <c r="F253" s="52">
        <f t="shared" si="17"/>
        <v>0</v>
      </c>
      <c r="G253" s="67">
        <f t="shared" si="21"/>
        <v>256322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256322</v>
      </c>
      <c r="F254" s="52">
        <f t="shared" si="17"/>
        <v>0</v>
      </c>
      <c r="G254" s="67">
        <f t="shared" si="21"/>
        <v>256322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256322</v>
      </c>
      <c r="F255" s="52">
        <f t="shared" si="17"/>
        <v>0</v>
      </c>
      <c r="G255" s="67">
        <f t="shared" si="21"/>
        <v>256322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256322</v>
      </c>
      <c r="F256" s="52">
        <f t="shared" si="17"/>
        <v>0</v>
      </c>
      <c r="G256" s="67">
        <f t="shared" si="21"/>
        <v>256322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256322</v>
      </c>
      <c r="F257" s="52">
        <f t="shared" si="17"/>
        <v>0</v>
      </c>
      <c r="G257" s="67">
        <f t="shared" si="21"/>
        <v>256322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256322</v>
      </c>
      <c r="F258" s="52">
        <f t="shared" si="17"/>
        <v>0</v>
      </c>
      <c r="G258" s="67">
        <f t="shared" si="21"/>
        <v>256322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256322</v>
      </c>
      <c r="F259" s="52">
        <f t="shared" si="17"/>
        <v>0</v>
      </c>
      <c r="G259" s="67">
        <f t="shared" si="21"/>
        <v>256322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256322</v>
      </c>
      <c r="F260" s="52">
        <f t="shared" si="17"/>
        <v>0</v>
      </c>
      <c r="G260" s="67">
        <f t="shared" si="21"/>
        <v>256322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256322</v>
      </c>
      <c r="F261" s="52">
        <f t="shared" si="17"/>
        <v>0</v>
      </c>
      <c r="G261" s="67">
        <f t="shared" si="21"/>
        <v>256322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256322</v>
      </c>
      <c r="F262" s="52">
        <f t="shared" si="17"/>
        <v>0</v>
      </c>
      <c r="G262" s="67">
        <f t="shared" si="21"/>
        <v>256322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256322</v>
      </c>
      <c r="F263" s="52">
        <f t="shared" si="17"/>
        <v>0</v>
      </c>
      <c r="G263" s="67">
        <f t="shared" si="21"/>
        <v>256322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256322</v>
      </c>
      <c r="F264" s="52">
        <f t="shared" si="17"/>
        <v>0</v>
      </c>
      <c r="G264" s="67">
        <f t="shared" si="21"/>
        <v>256322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256322</v>
      </c>
      <c r="F265" s="52">
        <f t="shared" si="17"/>
        <v>0</v>
      </c>
      <c r="G265" s="67">
        <f t="shared" si="21"/>
        <v>256322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256322</v>
      </c>
      <c r="F266" s="52">
        <f t="shared" si="17"/>
        <v>0</v>
      </c>
      <c r="G266" s="67">
        <f t="shared" si="21"/>
        <v>256322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256322</v>
      </c>
      <c r="F268" s="52">
        <f t="shared" si="17"/>
        <v>0</v>
      </c>
      <c r="G268" s="67">
        <f t="shared" ref="G268:G279" si="22">SUM(E268:F268)</f>
        <v>256322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256322</v>
      </c>
      <c r="F269" s="52">
        <f t="shared" si="17"/>
        <v>0</v>
      </c>
      <c r="G269" s="67">
        <f t="shared" si="22"/>
        <v>256322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256322</v>
      </c>
      <c r="F270" s="52">
        <f t="shared" ref="F270:F320" si="24">D270*40%</f>
        <v>0</v>
      </c>
      <c r="G270" s="67">
        <f t="shared" si="22"/>
        <v>256322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256322</v>
      </c>
      <c r="F271" s="52">
        <f t="shared" si="24"/>
        <v>0</v>
      </c>
      <c r="G271" s="67">
        <f t="shared" si="22"/>
        <v>256322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256322</v>
      </c>
      <c r="F272" s="52">
        <f t="shared" si="24"/>
        <v>0</v>
      </c>
      <c r="G272" s="67">
        <f t="shared" si="22"/>
        <v>256322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256322</v>
      </c>
      <c r="F273" s="52">
        <f t="shared" si="24"/>
        <v>0</v>
      </c>
      <c r="G273" s="67">
        <f t="shared" si="22"/>
        <v>256322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256322</v>
      </c>
      <c r="F274" s="52">
        <f t="shared" si="24"/>
        <v>0</v>
      </c>
      <c r="G274" s="67">
        <f t="shared" si="22"/>
        <v>256322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256322</v>
      </c>
      <c r="F275" s="52">
        <f t="shared" si="24"/>
        <v>0</v>
      </c>
      <c r="G275" s="67">
        <f t="shared" si="22"/>
        <v>256322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256322</v>
      </c>
      <c r="F276" s="52">
        <f t="shared" si="24"/>
        <v>0</v>
      </c>
      <c r="G276" s="67">
        <f t="shared" si="22"/>
        <v>256322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256322</v>
      </c>
      <c r="F277" s="52">
        <f t="shared" si="24"/>
        <v>0</v>
      </c>
      <c r="G277" s="67">
        <f t="shared" si="22"/>
        <v>256322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256322</v>
      </c>
      <c r="F278" s="52">
        <f t="shared" si="24"/>
        <v>0</v>
      </c>
      <c r="G278" s="67">
        <f t="shared" si="22"/>
        <v>256322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256322</v>
      </c>
      <c r="F279" s="52">
        <f t="shared" si="24"/>
        <v>0</v>
      </c>
      <c r="G279" s="67">
        <f t="shared" si="22"/>
        <v>256322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256322</v>
      </c>
      <c r="F281" s="52">
        <f t="shared" si="24"/>
        <v>0</v>
      </c>
      <c r="G281" s="67">
        <f t="shared" ref="G281:G298" si="25">SUM(E281:F281)</f>
        <v>256322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256322</v>
      </c>
      <c r="F282" s="52">
        <f t="shared" si="24"/>
        <v>0</v>
      </c>
      <c r="G282" s="67">
        <f t="shared" si="25"/>
        <v>256322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256322</v>
      </c>
      <c r="F283" s="52">
        <f t="shared" si="24"/>
        <v>0</v>
      </c>
      <c r="G283" s="67">
        <f t="shared" si="25"/>
        <v>256322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256322</v>
      </c>
      <c r="F284" s="52">
        <f t="shared" si="24"/>
        <v>0</v>
      </c>
      <c r="G284" s="67">
        <f t="shared" si="25"/>
        <v>256322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256322</v>
      </c>
      <c r="F285" s="52">
        <f t="shared" si="24"/>
        <v>0</v>
      </c>
      <c r="G285" s="67">
        <f t="shared" si="25"/>
        <v>256322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256322</v>
      </c>
      <c r="F286" s="52">
        <f t="shared" si="24"/>
        <v>0</v>
      </c>
      <c r="G286" s="67">
        <f t="shared" si="25"/>
        <v>256322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256322</v>
      </c>
      <c r="F287" s="52">
        <f t="shared" si="24"/>
        <v>0</v>
      </c>
      <c r="G287" s="67">
        <f t="shared" si="25"/>
        <v>256322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256322</v>
      </c>
      <c r="F288" s="52">
        <f t="shared" si="24"/>
        <v>0</v>
      </c>
      <c r="G288" s="67">
        <f t="shared" si="25"/>
        <v>256322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256322</v>
      </c>
      <c r="F289" s="52">
        <f t="shared" si="24"/>
        <v>0</v>
      </c>
      <c r="G289" s="67">
        <f t="shared" si="25"/>
        <v>256322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256322</v>
      </c>
      <c r="F290" s="52">
        <f t="shared" si="24"/>
        <v>0</v>
      </c>
      <c r="G290" s="67">
        <f t="shared" si="25"/>
        <v>256322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256322</v>
      </c>
      <c r="F291" s="52">
        <f t="shared" si="24"/>
        <v>0</v>
      </c>
      <c r="G291" s="67">
        <f t="shared" si="25"/>
        <v>256322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256322</v>
      </c>
      <c r="F292" s="52">
        <f t="shared" si="24"/>
        <v>0</v>
      </c>
      <c r="G292" s="67">
        <f t="shared" si="25"/>
        <v>256322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256322</v>
      </c>
      <c r="F293" s="52">
        <f t="shared" si="24"/>
        <v>0</v>
      </c>
      <c r="G293" s="67">
        <f t="shared" si="25"/>
        <v>256322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256322</v>
      </c>
      <c r="F294" s="52">
        <f t="shared" si="24"/>
        <v>0</v>
      </c>
      <c r="G294" s="67">
        <f t="shared" si="25"/>
        <v>256322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256322</v>
      </c>
      <c r="F295" s="52">
        <f t="shared" si="24"/>
        <v>0</v>
      </c>
      <c r="G295" s="67">
        <f t="shared" si="25"/>
        <v>256322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256322</v>
      </c>
      <c r="F296" s="52">
        <f t="shared" si="24"/>
        <v>0</v>
      </c>
      <c r="G296" s="67">
        <f t="shared" si="25"/>
        <v>256322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256322</v>
      </c>
      <c r="F297" s="52">
        <f t="shared" si="24"/>
        <v>0</v>
      </c>
      <c r="G297" s="67">
        <f t="shared" si="25"/>
        <v>256322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256322</v>
      </c>
      <c r="F298" s="52">
        <f t="shared" si="24"/>
        <v>0</v>
      </c>
      <c r="G298" s="67">
        <f t="shared" si="25"/>
        <v>256322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256322</v>
      </c>
      <c r="F300" s="52">
        <f t="shared" si="24"/>
        <v>0</v>
      </c>
      <c r="G300" s="67">
        <f t="shared" ref="G300:G319" si="26">SUM(E300:F300)</f>
        <v>256322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256322</v>
      </c>
      <c r="F301" s="52">
        <f t="shared" si="24"/>
        <v>0</v>
      </c>
      <c r="G301" s="67">
        <f t="shared" si="26"/>
        <v>256322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256322</v>
      </c>
      <c r="F302" s="52">
        <f t="shared" si="24"/>
        <v>0</v>
      </c>
      <c r="G302" s="67">
        <f t="shared" si="26"/>
        <v>256322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256322</v>
      </c>
      <c r="F303" s="52">
        <f t="shared" si="24"/>
        <v>0</v>
      </c>
      <c r="G303" s="67">
        <f t="shared" si="26"/>
        <v>256322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256322</v>
      </c>
      <c r="F304" s="52">
        <f t="shared" si="24"/>
        <v>0</v>
      </c>
      <c r="G304" s="67">
        <f t="shared" si="26"/>
        <v>256322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256322</v>
      </c>
      <c r="F305" s="52">
        <f t="shared" si="24"/>
        <v>0</v>
      </c>
      <c r="G305" s="67">
        <f t="shared" si="26"/>
        <v>256322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256322</v>
      </c>
      <c r="F306" s="52">
        <f t="shared" si="24"/>
        <v>0</v>
      </c>
      <c r="G306" s="67">
        <f t="shared" si="26"/>
        <v>256322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256322</v>
      </c>
      <c r="F307" s="52">
        <f t="shared" si="24"/>
        <v>0</v>
      </c>
      <c r="G307" s="67">
        <f t="shared" si="26"/>
        <v>256322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256322</v>
      </c>
      <c r="F308" s="52">
        <f t="shared" si="24"/>
        <v>0</v>
      </c>
      <c r="G308" s="67">
        <f t="shared" si="26"/>
        <v>256322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256322</v>
      </c>
      <c r="F309" s="52">
        <f t="shared" si="24"/>
        <v>0</v>
      </c>
      <c r="G309" s="67">
        <f t="shared" si="26"/>
        <v>256322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256322</v>
      </c>
      <c r="F310" s="52">
        <f t="shared" si="24"/>
        <v>0</v>
      </c>
      <c r="G310" s="67">
        <f t="shared" si="26"/>
        <v>256322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256322</v>
      </c>
      <c r="F311" s="52">
        <f t="shared" si="24"/>
        <v>0</v>
      </c>
      <c r="G311" s="67">
        <f t="shared" si="26"/>
        <v>256322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256322</v>
      </c>
      <c r="F312" s="52">
        <f t="shared" si="24"/>
        <v>0</v>
      </c>
      <c r="G312" s="67">
        <f t="shared" si="26"/>
        <v>256322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256322</v>
      </c>
      <c r="F313" s="52">
        <f t="shared" si="24"/>
        <v>0</v>
      </c>
      <c r="G313" s="67">
        <f t="shared" si="26"/>
        <v>256322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256322</v>
      </c>
      <c r="F314" s="52">
        <f t="shared" si="24"/>
        <v>0</v>
      </c>
      <c r="G314" s="67">
        <f t="shared" si="26"/>
        <v>256322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256322</v>
      </c>
      <c r="F315" s="52">
        <f t="shared" si="24"/>
        <v>0</v>
      </c>
      <c r="G315" s="67">
        <f t="shared" si="26"/>
        <v>256322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256322</v>
      </c>
      <c r="F316" s="52">
        <f t="shared" si="24"/>
        <v>0</v>
      </c>
      <c r="G316" s="67">
        <f t="shared" si="26"/>
        <v>256322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256322</v>
      </c>
      <c r="F317" s="52">
        <f t="shared" si="24"/>
        <v>0</v>
      </c>
      <c r="G317" s="67">
        <f t="shared" si="26"/>
        <v>256322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256322</v>
      </c>
      <c r="F318" s="52">
        <f t="shared" si="24"/>
        <v>0</v>
      </c>
      <c r="G318" s="67">
        <f t="shared" si="26"/>
        <v>256322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256322</v>
      </c>
      <c r="F319" s="52">
        <f t="shared" si="24"/>
        <v>0</v>
      </c>
      <c r="G319" s="67">
        <f t="shared" si="26"/>
        <v>256322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256322</v>
      </c>
      <c r="F320" s="52">
        <f t="shared" si="24"/>
        <v>0</v>
      </c>
      <c r="G320" s="67">
        <f>SUM(E320:F320)</f>
        <v>256322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840000000</v>
      </c>
      <c r="D321" s="80">
        <f t="shared" si="27"/>
        <v>84000000</v>
      </c>
      <c r="E321" s="80">
        <f t="shared" si="27"/>
        <v>74846024</v>
      </c>
      <c r="F321" s="80">
        <f t="shared" si="27"/>
        <v>33600000</v>
      </c>
      <c r="G321" s="79">
        <f t="shared" si="27"/>
        <v>108446024</v>
      </c>
    </row>
    <row r="322" spans="1:7" ht="21.75" customHeight="1" x14ac:dyDescent="0.2">
      <c r="F322" s="77" t="s">
        <v>354</v>
      </c>
      <c r="G322" s="78">
        <f>D321-G321</f>
        <v>-24446024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>
        <v>50000000</v>
      </c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50000000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890000000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topLeftCell="A208" zoomScaleNormal="110" zoomScaleSheetLayoutView="100" workbookViewId="0">
      <selection activeCell="B208" sqref="B208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355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 t="s">
        <v>323</v>
      </c>
      <c r="B4" s="91"/>
      <c r="C4" s="91"/>
      <c r="D4" s="91"/>
      <c r="E4" s="91"/>
      <c r="F4" s="91"/>
      <c r="G4" s="91"/>
    </row>
    <row r="5" spans="1:7" ht="9" customHeight="1" x14ac:dyDescent="0.2">
      <c r="A5" s="28"/>
      <c r="B5" s="28"/>
      <c r="C5" s="28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f>C321</f>
        <v>3242164000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49">
        <f>C6*10%</f>
        <v>324216400</v>
      </c>
      <c r="E10" s="49">
        <f>D10*60%</f>
        <v>194529840</v>
      </c>
      <c r="F10" s="49">
        <f>D10*40%</f>
        <v>129686560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666198</v>
      </c>
      <c r="F13" s="52">
        <f>D13*40%</f>
        <v>0</v>
      </c>
      <c r="G13" s="67">
        <f t="shared" ref="G13:G30" si="0">SUM(E13:F13)</f>
        <v>666198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666198</v>
      </c>
      <c r="F14" s="52">
        <f t="shared" ref="F14:F77" si="2">D14*40%</f>
        <v>0</v>
      </c>
      <c r="G14" s="67">
        <f t="shared" si="0"/>
        <v>666198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666198</v>
      </c>
      <c r="F15" s="52">
        <f t="shared" si="2"/>
        <v>0</v>
      </c>
      <c r="G15" s="67">
        <f t="shared" si="0"/>
        <v>666198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666198</v>
      </c>
      <c r="F16" s="52">
        <f t="shared" si="2"/>
        <v>0</v>
      </c>
      <c r="G16" s="67">
        <f t="shared" si="0"/>
        <v>666198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666198</v>
      </c>
      <c r="F17" s="52">
        <f t="shared" si="2"/>
        <v>0</v>
      </c>
      <c r="G17" s="67">
        <f t="shared" si="0"/>
        <v>666198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666198</v>
      </c>
      <c r="F18" s="52">
        <f t="shared" si="2"/>
        <v>0</v>
      </c>
      <c r="G18" s="67">
        <f t="shared" si="0"/>
        <v>666198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666198</v>
      </c>
      <c r="F19" s="52">
        <f t="shared" si="2"/>
        <v>0</v>
      </c>
      <c r="G19" s="67">
        <f t="shared" si="0"/>
        <v>666198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666198</v>
      </c>
      <c r="F20" s="52">
        <f t="shared" si="2"/>
        <v>0</v>
      </c>
      <c r="G20" s="67">
        <f t="shared" si="0"/>
        <v>666198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666198</v>
      </c>
      <c r="F21" s="52">
        <f t="shared" si="2"/>
        <v>0</v>
      </c>
      <c r="G21" s="67">
        <f t="shared" si="0"/>
        <v>666198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666198</v>
      </c>
      <c r="F22" s="52">
        <f t="shared" si="2"/>
        <v>0</v>
      </c>
      <c r="G22" s="67">
        <f t="shared" si="0"/>
        <v>666198</v>
      </c>
    </row>
    <row r="23" spans="1:7" x14ac:dyDescent="0.2">
      <c r="A23" s="4">
        <v>11</v>
      </c>
      <c r="B23" s="7" t="s">
        <v>48</v>
      </c>
      <c r="C23" s="8">
        <v>15000000</v>
      </c>
      <c r="D23" s="52">
        <f t="shared" si="1"/>
        <v>1500000</v>
      </c>
      <c r="E23" s="52">
        <v>666198</v>
      </c>
      <c r="F23" s="52">
        <f t="shared" si="2"/>
        <v>600000</v>
      </c>
      <c r="G23" s="67">
        <f t="shared" si="0"/>
        <v>1266198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666198</v>
      </c>
      <c r="F24" s="52">
        <f t="shared" si="2"/>
        <v>0</v>
      </c>
      <c r="G24" s="67">
        <f t="shared" si="0"/>
        <v>666198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666198</v>
      </c>
      <c r="F25" s="52">
        <f t="shared" si="2"/>
        <v>0</v>
      </c>
      <c r="G25" s="67">
        <f t="shared" si="0"/>
        <v>666198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666198</v>
      </c>
      <c r="F26" s="52">
        <f t="shared" si="2"/>
        <v>0</v>
      </c>
      <c r="G26" s="67">
        <f t="shared" si="0"/>
        <v>666198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666198</v>
      </c>
      <c r="F27" s="52">
        <f t="shared" si="2"/>
        <v>0</v>
      </c>
      <c r="G27" s="67">
        <f t="shared" si="0"/>
        <v>666198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666198</v>
      </c>
      <c r="F28" s="52">
        <f t="shared" si="2"/>
        <v>0</v>
      </c>
      <c r="G28" s="67">
        <f t="shared" si="0"/>
        <v>666198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666198</v>
      </c>
      <c r="F29" s="52">
        <f t="shared" si="2"/>
        <v>0</v>
      </c>
      <c r="G29" s="67">
        <f t="shared" si="0"/>
        <v>666198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666198</v>
      </c>
      <c r="F30" s="52">
        <f t="shared" si="2"/>
        <v>0</v>
      </c>
      <c r="G30" s="67">
        <f t="shared" si="0"/>
        <v>666198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666198</v>
      </c>
      <c r="F32" s="52">
        <f t="shared" si="2"/>
        <v>0</v>
      </c>
      <c r="G32" s="67">
        <f t="shared" ref="G32:G51" si="3">SUM(E32:F32)</f>
        <v>666198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666198</v>
      </c>
      <c r="F33" s="52">
        <f t="shared" si="2"/>
        <v>0</v>
      </c>
      <c r="G33" s="67">
        <f t="shared" si="3"/>
        <v>666198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666198</v>
      </c>
      <c r="F34" s="52">
        <f t="shared" si="2"/>
        <v>0</v>
      </c>
      <c r="G34" s="67">
        <f t="shared" si="3"/>
        <v>666198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666198</v>
      </c>
      <c r="F35" s="52">
        <f t="shared" si="2"/>
        <v>0</v>
      </c>
      <c r="G35" s="67">
        <f t="shared" si="3"/>
        <v>666198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666198</v>
      </c>
      <c r="F36" s="52">
        <f t="shared" si="2"/>
        <v>0</v>
      </c>
      <c r="G36" s="67">
        <f t="shared" si="3"/>
        <v>666198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666198</v>
      </c>
      <c r="F37" s="52">
        <f t="shared" si="2"/>
        <v>0</v>
      </c>
      <c r="G37" s="67">
        <f t="shared" si="3"/>
        <v>666198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666198</v>
      </c>
      <c r="F38" s="52">
        <f t="shared" si="2"/>
        <v>0</v>
      </c>
      <c r="G38" s="67">
        <f t="shared" si="3"/>
        <v>666198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666198</v>
      </c>
      <c r="F39" s="52">
        <f t="shared" si="2"/>
        <v>0</v>
      </c>
      <c r="G39" s="67">
        <f t="shared" si="3"/>
        <v>666198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666198</v>
      </c>
      <c r="F40" s="52">
        <f t="shared" si="2"/>
        <v>0</v>
      </c>
      <c r="G40" s="67">
        <f t="shared" si="3"/>
        <v>666198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666198</v>
      </c>
      <c r="F41" s="52">
        <f t="shared" si="2"/>
        <v>0</v>
      </c>
      <c r="G41" s="67">
        <f t="shared" si="3"/>
        <v>666198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666198</v>
      </c>
      <c r="F42" s="52">
        <f t="shared" si="2"/>
        <v>0</v>
      </c>
      <c r="G42" s="67">
        <f t="shared" si="3"/>
        <v>666198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666198</v>
      </c>
      <c r="F43" s="52">
        <f t="shared" si="2"/>
        <v>0</v>
      </c>
      <c r="G43" s="67">
        <f t="shared" si="3"/>
        <v>666198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666198</v>
      </c>
      <c r="F44" s="52">
        <f t="shared" si="2"/>
        <v>0</v>
      </c>
      <c r="G44" s="67">
        <f t="shared" si="3"/>
        <v>666198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666198</v>
      </c>
      <c r="F45" s="52">
        <f t="shared" si="2"/>
        <v>0</v>
      </c>
      <c r="G45" s="67">
        <f t="shared" si="3"/>
        <v>666198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666198</v>
      </c>
      <c r="F46" s="52">
        <f t="shared" si="2"/>
        <v>0</v>
      </c>
      <c r="G46" s="67">
        <f t="shared" si="3"/>
        <v>666198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666198</v>
      </c>
      <c r="F47" s="52">
        <f t="shared" si="2"/>
        <v>0</v>
      </c>
      <c r="G47" s="67">
        <f t="shared" si="3"/>
        <v>666198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666198</v>
      </c>
      <c r="F48" s="52">
        <f t="shared" si="2"/>
        <v>0</v>
      </c>
      <c r="G48" s="67">
        <f t="shared" si="3"/>
        <v>666198</v>
      </c>
    </row>
    <row r="49" spans="1:7" x14ac:dyDescent="0.2">
      <c r="A49" s="4">
        <v>18</v>
      </c>
      <c r="B49" s="7" t="s">
        <v>122</v>
      </c>
      <c r="C49" s="8">
        <v>70520000</v>
      </c>
      <c r="D49" s="52">
        <f t="shared" si="1"/>
        <v>7052000</v>
      </c>
      <c r="E49" s="52">
        <v>666198</v>
      </c>
      <c r="F49" s="52">
        <f t="shared" si="2"/>
        <v>2820800</v>
      </c>
      <c r="G49" s="67">
        <f t="shared" si="3"/>
        <v>3486998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666198</v>
      </c>
      <c r="F50" s="52">
        <f t="shared" si="2"/>
        <v>0</v>
      </c>
      <c r="G50" s="67">
        <f t="shared" si="3"/>
        <v>666198</v>
      </c>
    </row>
    <row r="51" spans="1:7" x14ac:dyDescent="0.2">
      <c r="A51" s="4">
        <v>20</v>
      </c>
      <c r="B51" s="7" t="s">
        <v>120</v>
      </c>
      <c r="C51" s="8">
        <f>43012000+6300000</f>
        <v>49312000</v>
      </c>
      <c r="D51" s="52">
        <f t="shared" si="1"/>
        <v>4931200</v>
      </c>
      <c r="E51" s="52">
        <v>666198</v>
      </c>
      <c r="F51" s="52">
        <f t="shared" si="2"/>
        <v>1972480</v>
      </c>
      <c r="G51" s="67">
        <f t="shared" si="3"/>
        <v>2638678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666198</v>
      </c>
      <c r="F53" s="52">
        <f t="shared" si="2"/>
        <v>0</v>
      </c>
      <c r="G53" s="67">
        <f t="shared" ref="G53:G71" si="4">SUM(E53:F53)</f>
        <v>666198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666198</v>
      </c>
      <c r="F54" s="52">
        <f t="shared" si="2"/>
        <v>0</v>
      </c>
      <c r="G54" s="67">
        <f t="shared" si="4"/>
        <v>666198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666198</v>
      </c>
      <c r="F55" s="52">
        <f t="shared" si="2"/>
        <v>0</v>
      </c>
      <c r="G55" s="67">
        <f t="shared" si="4"/>
        <v>666198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666198</v>
      </c>
      <c r="F56" s="52">
        <f t="shared" si="2"/>
        <v>0</v>
      </c>
      <c r="G56" s="67">
        <f t="shared" si="4"/>
        <v>666198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666198</v>
      </c>
      <c r="F57" s="52">
        <f t="shared" si="2"/>
        <v>0</v>
      </c>
      <c r="G57" s="67">
        <f t="shared" si="4"/>
        <v>666198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666198</v>
      </c>
      <c r="F58" s="52">
        <f t="shared" si="2"/>
        <v>0</v>
      </c>
      <c r="G58" s="67">
        <f t="shared" si="4"/>
        <v>666198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666198</v>
      </c>
      <c r="F59" s="52">
        <f t="shared" si="2"/>
        <v>0</v>
      </c>
      <c r="G59" s="67">
        <f t="shared" si="4"/>
        <v>666198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666198</v>
      </c>
      <c r="F60" s="52">
        <f t="shared" si="2"/>
        <v>0</v>
      </c>
      <c r="G60" s="67">
        <f t="shared" si="4"/>
        <v>666198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666198</v>
      </c>
      <c r="F61" s="52">
        <f t="shared" si="2"/>
        <v>0</v>
      </c>
      <c r="G61" s="67">
        <f t="shared" si="4"/>
        <v>666198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666198</v>
      </c>
      <c r="F62" s="52">
        <f t="shared" si="2"/>
        <v>0</v>
      </c>
      <c r="G62" s="67">
        <f t="shared" si="4"/>
        <v>666198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666198</v>
      </c>
      <c r="F63" s="52">
        <f t="shared" si="2"/>
        <v>0</v>
      </c>
      <c r="G63" s="67">
        <f t="shared" si="4"/>
        <v>666198</v>
      </c>
    </row>
    <row r="64" spans="1:7" x14ac:dyDescent="0.2">
      <c r="A64" s="4">
        <v>12</v>
      </c>
      <c r="B64" s="5" t="s">
        <v>74</v>
      </c>
      <c r="C64" s="6">
        <v>38940000</v>
      </c>
      <c r="D64" s="52">
        <f t="shared" si="1"/>
        <v>3894000</v>
      </c>
      <c r="E64" s="52">
        <v>666198</v>
      </c>
      <c r="F64" s="52">
        <f t="shared" si="2"/>
        <v>1557600</v>
      </c>
      <c r="G64" s="67">
        <f t="shared" si="4"/>
        <v>2223798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666198</v>
      </c>
      <c r="F65" s="52">
        <f t="shared" si="2"/>
        <v>0</v>
      </c>
      <c r="G65" s="67">
        <f t="shared" si="4"/>
        <v>666198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666198</v>
      </c>
      <c r="F66" s="52">
        <f t="shared" si="2"/>
        <v>0</v>
      </c>
      <c r="G66" s="67">
        <f t="shared" si="4"/>
        <v>666198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666198</v>
      </c>
      <c r="F67" s="52">
        <f t="shared" si="2"/>
        <v>0</v>
      </c>
      <c r="G67" s="67">
        <f t="shared" si="4"/>
        <v>666198</v>
      </c>
    </row>
    <row r="68" spans="1:7" x14ac:dyDescent="0.2">
      <c r="A68" s="4">
        <v>16</v>
      </c>
      <c r="B68" s="7" t="s">
        <v>82</v>
      </c>
      <c r="C68" s="8">
        <v>203379000</v>
      </c>
      <c r="D68" s="52">
        <f t="shared" si="1"/>
        <v>20337900</v>
      </c>
      <c r="E68" s="52">
        <v>666198</v>
      </c>
      <c r="F68" s="52">
        <f t="shared" si="2"/>
        <v>8135160</v>
      </c>
      <c r="G68" s="67">
        <f t="shared" si="4"/>
        <v>8801358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666198</v>
      </c>
      <c r="F69" s="52">
        <f t="shared" si="2"/>
        <v>0</v>
      </c>
      <c r="G69" s="67">
        <f t="shared" si="4"/>
        <v>666198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666198</v>
      </c>
      <c r="F70" s="52">
        <f t="shared" si="2"/>
        <v>0</v>
      </c>
      <c r="G70" s="67">
        <f t="shared" si="4"/>
        <v>666198</v>
      </c>
    </row>
    <row r="71" spans="1:7" x14ac:dyDescent="0.2">
      <c r="A71" s="4">
        <v>19</v>
      </c>
      <c r="B71" s="7" t="s">
        <v>79</v>
      </c>
      <c r="C71" s="8">
        <v>220564000</v>
      </c>
      <c r="D71" s="52">
        <f t="shared" si="1"/>
        <v>22056400</v>
      </c>
      <c r="E71" s="52">
        <v>666198</v>
      </c>
      <c r="F71" s="52">
        <f t="shared" si="2"/>
        <v>8822560</v>
      </c>
      <c r="G71" s="67">
        <f t="shared" si="4"/>
        <v>9488758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>
        <v>35000000</v>
      </c>
      <c r="D73" s="52">
        <f t="shared" si="1"/>
        <v>3500000</v>
      </c>
      <c r="E73" s="52">
        <v>666198</v>
      </c>
      <c r="F73" s="52">
        <f t="shared" si="2"/>
        <v>1400000</v>
      </c>
      <c r="G73" s="67">
        <f t="shared" ref="G73:G90" si="5">SUM(E73:F73)</f>
        <v>2066198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666198</v>
      </c>
      <c r="F74" s="52">
        <f t="shared" si="2"/>
        <v>0</v>
      </c>
      <c r="G74" s="67">
        <f t="shared" si="5"/>
        <v>666198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666198</v>
      </c>
      <c r="F75" s="52">
        <f t="shared" si="2"/>
        <v>0</v>
      </c>
      <c r="G75" s="67">
        <f t="shared" si="5"/>
        <v>666198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666198</v>
      </c>
      <c r="F76" s="52">
        <f t="shared" si="2"/>
        <v>0</v>
      </c>
      <c r="G76" s="67">
        <f t="shared" si="5"/>
        <v>666198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666198</v>
      </c>
      <c r="F77" s="52">
        <f t="shared" si="2"/>
        <v>0</v>
      </c>
      <c r="G77" s="67">
        <f t="shared" si="5"/>
        <v>666198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666198</v>
      </c>
      <c r="F78" s="52">
        <f t="shared" ref="F78:F141" si="7">D78*40%</f>
        <v>0</v>
      </c>
      <c r="G78" s="67">
        <f t="shared" si="5"/>
        <v>666198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666198</v>
      </c>
      <c r="F79" s="52">
        <f t="shared" si="7"/>
        <v>0</v>
      </c>
      <c r="G79" s="67">
        <f t="shared" si="5"/>
        <v>666198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666198</v>
      </c>
      <c r="F80" s="52">
        <f t="shared" si="7"/>
        <v>0</v>
      </c>
      <c r="G80" s="67">
        <f t="shared" si="5"/>
        <v>666198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666198</v>
      </c>
      <c r="F81" s="52">
        <f t="shared" si="7"/>
        <v>0</v>
      </c>
      <c r="G81" s="67">
        <f t="shared" si="5"/>
        <v>666198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666198</v>
      </c>
      <c r="F82" s="52">
        <f t="shared" si="7"/>
        <v>0</v>
      </c>
      <c r="G82" s="67">
        <f t="shared" si="5"/>
        <v>666198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666198</v>
      </c>
      <c r="F83" s="52">
        <f t="shared" si="7"/>
        <v>0</v>
      </c>
      <c r="G83" s="67">
        <f t="shared" si="5"/>
        <v>666198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666198</v>
      </c>
      <c r="F84" s="52">
        <f t="shared" si="7"/>
        <v>0</v>
      </c>
      <c r="G84" s="67">
        <f t="shared" si="5"/>
        <v>666198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666198</v>
      </c>
      <c r="F85" s="52">
        <f t="shared" si="7"/>
        <v>0</v>
      </c>
      <c r="G85" s="67">
        <f t="shared" si="5"/>
        <v>666198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666198</v>
      </c>
      <c r="F86" s="52">
        <f t="shared" si="7"/>
        <v>0</v>
      </c>
      <c r="G86" s="67">
        <f t="shared" si="5"/>
        <v>666198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666198</v>
      </c>
      <c r="F87" s="52">
        <f t="shared" si="7"/>
        <v>0</v>
      </c>
      <c r="G87" s="67">
        <f t="shared" si="5"/>
        <v>666198</v>
      </c>
    </row>
    <row r="88" spans="1:7" ht="15" customHeight="1" x14ac:dyDescent="0.2">
      <c r="A88" s="4">
        <v>16</v>
      </c>
      <c r="B88" s="7" t="s">
        <v>157</v>
      </c>
      <c r="C88" s="8">
        <v>111197000</v>
      </c>
      <c r="D88" s="52">
        <f t="shared" si="6"/>
        <v>11119700</v>
      </c>
      <c r="E88" s="52">
        <v>666198</v>
      </c>
      <c r="F88" s="52">
        <f t="shared" si="7"/>
        <v>4447880</v>
      </c>
      <c r="G88" s="67">
        <f t="shared" si="5"/>
        <v>5114078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666198</v>
      </c>
      <c r="F89" s="52">
        <f t="shared" si="7"/>
        <v>0</v>
      </c>
      <c r="G89" s="67">
        <f t="shared" si="5"/>
        <v>666198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666198</v>
      </c>
      <c r="F90" s="52">
        <f t="shared" si="7"/>
        <v>0</v>
      </c>
      <c r="G90" s="67">
        <f t="shared" si="5"/>
        <v>666198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666198</v>
      </c>
      <c r="F92" s="52">
        <f t="shared" si="7"/>
        <v>0</v>
      </c>
      <c r="G92" s="67">
        <f t="shared" ref="G92:G113" si="8">SUM(E92:F92)</f>
        <v>666198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666198</v>
      </c>
      <c r="F93" s="52">
        <f t="shared" si="7"/>
        <v>0</v>
      </c>
      <c r="G93" s="67">
        <f t="shared" si="8"/>
        <v>666198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666198</v>
      </c>
      <c r="F94" s="52">
        <f t="shared" si="7"/>
        <v>0</v>
      </c>
      <c r="G94" s="67">
        <f t="shared" si="8"/>
        <v>666198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666198</v>
      </c>
      <c r="F95" s="52">
        <f t="shared" si="7"/>
        <v>0</v>
      </c>
      <c r="G95" s="67">
        <f t="shared" si="8"/>
        <v>666198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666198</v>
      </c>
      <c r="F96" s="52">
        <f t="shared" si="7"/>
        <v>0</v>
      </c>
      <c r="G96" s="67">
        <f t="shared" si="8"/>
        <v>666198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666198</v>
      </c>
      <c r="F97" s="52">
        <f t="shared" si="7"/>
        <v>0</v>
      </c>
      <c r="G97" s="67">
        <f t="shared" si="8"/>
        <v>666198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666198</v>
      </c>
      <c r="F98" s="52">
        <f t="shared" si="7"/>
        <v>0</v>
      </c>
      <c r="G98" s="67">
        <f t="shared" si="8"/>
        <v>666198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666198</v>
      </c>
      <c r="F99" s="52">
        <f t="shared" si="7"/>
        <v>0</v>
      </c>
      <c r="G99" s="67">
        <f t="shared" si="8"/>
        <v>666198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666198</v>
      </c>
      <c r="F100" s="52">
        <f t="shared" si="7"/>
        <v>0</v>
      </c>
      <c r="G100" s="67">
        <f t="shared" si="8"/>
        <v>666198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666198</v>
      </c>
      <c r="F101" s="52">
        <f t="shared" si="7"/>
        <v>0</v>
      </c>
      <c r="G101" s="67">
        <f t="shared" si="8"/>
        <v>666198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666198</v>
      </c>
      <c r="F102" s="52">
        <f t="shared" si="7"/>
        <v>0</v>
      </c>
      <c r="G102" s="67">
        <f t="shared" si="8"/>
        <v>666198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666198</v>
      </c>
      <c r="F103" s="52">
        <f t="shared" si="7"/>
        <v>0</v>
      </c>
      <c r="G103" s="67">
        <f t="shared" si="8"/>
        <v>666198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666198</v>
      </c>
      <c r="F104" s="52">
        <f t="shared" si="7"/>
        <v>0</v>
      </c>
      <c r="G104" s="67">
        <f t="shared" si="8"/>
        <v>666198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666198</v>
      </c>
      <c r="F105" s="52">
        <f t="shared" si="7"/>
        <v>0</v>
      </c>
      <c r="G105" s="67">
        <f t="shared" si="8"/>
        <v>666198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666198</v>
      </c>
      <c r="F106" s="52">
        <f t="shared" si="7"/>
        <v>0</v>
      </c>
      <c r="G106" s="67">
        <f t="shared" si="8"/>
        <v>666198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666198</v>
      </c>
      <c r="F107" s="52">
        <f t="shared" si="7"/>
        <v>0</v>
      </c>
      <c r="G107" s="67">
        <f t="shared" si="8"/>
        <v>666198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666198</v>
      </c>
      <c r="F108" s="52">
        <f t="shared" si="7"/>
        <v>0</v>
      </c>
      <c r="G108" s="67">
        <f t="shared" si="8"/>
        <v>666198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666198</v>
      </c>
      <c r="F109" s="52">
        <f t="shared" si="7"/>
        <v>0</v>
      </c>
      <c r="G109" s="67">
        <f t="shared" si="8"/>
        <v>666198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666198</v>
      </c>
      <c r="F110" s="52">
        <f t="shared" si="7"/>
        <v>0</v>
      </c>
      <c r="G110" s="67">
        <f t="shared" si="8"/>
        <v>666198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666198</v>
      </c>
      <c r="F111" s="52">
        <f t="shared" si="7"/>
        <v>0</v>
      </c>
      <c r="G111" s="67">
        <f t="shared" si="8"/>
        <v>666198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666198</v>
      </c>
      <c r="F112" s="52">
        <f t="shared" si="7"/>
        <v>0</v>
      </c>
      <c r="G112" s="67">
        <f t="shared" si="8"/>
        <v>666198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666198</v>
      </c>
      <c r="F113" s="52">
        <f t="shared" si="7"/>
        <v>0</v>
      </c>
      <c r="G113" s="67">
        <f t="shared" si="8"/>
        <v>666198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666198</v>
      </c>
      <c r="F115" s="52">
        <f t="shared" si="7"/>
        <v>0</v>
      </c>
      <c r="G115" s="67">
        <f t="shared" ref="G115:G127" si="9">SUM(E115:F115)</f>
        <v>666198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666198</v>
      </c>
      <c r="F116" s="52">
        <f t="shared" si="7"/>
        <v>0</v>
      </c>
      <c r="G116" s="67">
        <f t="shared" si="9"/>
        <v>666198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666198</v>
      </c>
      <c r="F117" s="52">
        <f t="shared" si="7"/>
        <v>0</v>
      </c>
      <c r="G117" s="67">
        <f t="shared" si="9"/>
        <v>666198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666198</v>
      </c>
      <c r="F118" s="52">
        <f t="shared" si="7"/>
        <v>0</v>
      </c>
      <c r="G118" s="67">
        <f t="shared" si="9"/>
        <v>666198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666198</v>
      </c>
      <c r="F119" s="52">
        <f t="shared" si="7"/>
        <v>0</v>
      </c>
      <c r="G119" s="67">
        <f t="shared" si="9"/>
        <v>666198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666198</v>
      </c>
      <c r="F120" s="52">
        <f t="shared" si="7"/>
        <v>0</v>
      </c>
      <c r="G120" s="67">
        <f t="shared" si="9"/>
        <v>666198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666198</v>
      </c>
      <c r="F121" s="52">
        <f t="shared" si="7"/>
        <v>0</v>
      </c>
      <c r="G121" s="67">
        <f t="shared" si="9"/>
        <v>666198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666198</v>
      </c>
      <c r="F122" s="52">
        <f t="shared" si="7"/>
        <v>0</v>
      </c>
      <c r="G122" s="67">
        <f t="shared" si="9"/>
        <v>666198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666198</v>
      </c>
      <c r="F123" s="52">
        <f t="shared" si="7"/>
        <v>0</v>
      </c>
      <c r="G123" s="67">
        <f t="shared" si="9"/>
        <v>666198</v>
      </c>
    </row>
    <row r="124" spans="1:7" ht="15" customHeight="1" x14ac:dyDescent="0.2">
      <c r="A124" s="4">
        <v>10</v>
      </c>
      <c r="B124" s="7" t="s">
        <v>273</v>
      </c>
      <c r="C124" s="8">
        <v>217063000</v>
      </c>
      <c r="D124" s="52">
        <f t="shared" si="6"/>
        <v>21706300</v>
      </c>
      <c r="E124" s="52">
        <v>666198</v>
      </c>
      <c r="F124" s="52">
        <f t="shared" si="7"/>
        <v>8682520</v>
      </c>
      <c r="G124" s="67">
        <f t="shared" si="9"/>
        <v>9348718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666198</v>
      </c>
      <c r="F125" s="52">
        <f t="shared" si="7"/>
        <v>0</v>
      </c>
      <c r="G125" s="67">
        <f t="shared" si="9"/>
        <v>666198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666198</v>
      </c>
      <c r="F126" s="52">
        <f t="shared" si="7"/>
        <v>0</v>
      </c>
      <c r="G126" s="67">
        <f t="shared" si="9"/>
        <v>666198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666198</v>
      </c>
      <c r="F127" s="52">
        <f t="shared" si="7"/>
        <v>0</v>
      </c>
      <c r="G127" s="67">
        <f t="shared" si="9"/>
        <v>666198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666198</v>
      </c>
      <c r="F129" s="52">
        <f t="shared" si="7"/>
        <v>0</v>
      </c>
      <c r="G129" s="67">
        <f t="shared" ref="G129:G153" si="10">SUM(E129:F129)</f>
        <v>666198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666198</v>
      </c>
      <c r="F130" s="52">
        <f t="shared" si="7"/>
        <v>0</v>
      </c>
      <c r="G130" s="67">
        <f t="shared" si="10"/>
        <v>666198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666198</v>
      </c>
      <c r="F131" s="52">
        <f t="shared" si="7"/>
        <v>0</v>
      </c>
      <c r="G131" s="67">
        <f t="shared" si="10"/>
        <v>666198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666198</v>
      </c>
      <c r="F132" s="52">
        <f t="shared" si="7"/>
        <v>0</v>
      </c>
      <c r="G132" s="67">
        <f t="shared" si="10"/>
        <v>666198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666198</v>
      </c>
      <c r="F133" s="52">
        <f t="shared" si="7"/>
        <v>0</v>
      </c>
      <c r="G133" s="67">
        <f t="shared" si="10"/>
        <v>666198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666198</v>
      </c>
      <c r="F134" s="52">
        <f t="shared" si="7"/>
        <v>0</v>
      </c>
      <c r="G134" s="67">
        <f t="shared" si="10"/>
        <v>666198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666198</v>
      </c>
      <c r="F135" s="52">
        <f t="shared" si="7"/>
        <v>0</v>
      </c>
      <c r="G135" s="67">
        <f t="shared" si="10"/>
        <v>666198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666198</v>
      </c>
      <c r="F136" s="52">
        <f t="shared" si="7"/>
        <v>0</v>
      </c>
      <c r="G136" s="67">
        <f t="shared" si="10"/>
        <v>666198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666198</v>
      </c>
      <c r="F137" s="52">
        <f t="shared" si="7"/>
        <v>0</v>
      </c>
      <c r="G137" s="67">
        <f t="shared" si="10"/>
        <v>666198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666198</v>
      </c>
      <c r="F138" s="52">
        <f t="shared" si="7"/>
        <v>0</v>
      </c>
      <c r="G138" s="67">
        <f t="shared" si="10"/>
        <v>666198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666198</v>
      </c>
      <c r="F139" s="52">
        <f t="shared" si="7"/>
        <v>0</v>
      </c>
      <c r="G139" s="67">
        <f t="shared" si="10"/>
        <v>666198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666198</v>
      </c>
      <c r="F140" s="52">
        <f t="shared" si="7"/>
        <v>0</v>
      </c>
      <c r="G140" s="67">
        <f t="shared" si="10"/>
        <v>666198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666198</v>
      </c>
      <c r="F141" s="52">
        <f t="shared" si="7"/>
        <v>0</v>
      </c>
      <c r="G141" s="67">
        <f t="shared" si="10"/>
        <v>666198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666198</v>
      </c>
      <c r="F142" s="52">
        <f t="shared" ref="F142:F205" si="12">D142*40%</f>
        <v>0</v>
      </c>
      <c r="G142" s="67">
        <f t="shared" si="10"/>
        <v>666198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666198</v>
      </c>
      <c r="F143" s="52">
        <f t="shared" si="12"/>
        <v>0</v>
      </c>
      <c r="G143" s="67">
        <f t="shared" si="10"/>
        <v>666198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666198</v>
      </c>
      <c r="F144" s="52">
        <f t="shared" si="12"/>
        <v>0</v>
      </c>
      <c r="G144" s="67">
        <f t="shared" si="10"/>
        <v>666198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666198</v>
      </c>
      <c r="F145" s="52">
        <f t="shared" si="12"/>
        <v>0</v>
      </c>
      <c r="G145" s="67">
        <f t="shared" si="10"/>
        <v>666198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666198</v>
      </c>
      <c r="F146" s="52">
        <f t="shared" si="12"/>
        <v>0</v>
      </c>
      <c r="G146" s="67">
        <f t="shared" si="10"/>
        <v>666198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666198</v>
      </c>
      <c r="F147" s="52">
        <f t="shared" si="12"/>
        <v>0</v>
      </c>
      <c r="G147" s="67">
        <f t="shared" si="10"/>
        <v>666198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666198</v>
      </c>
      <c r="F148" s="52">
        <f t="shared" si="12"/>
        <v>0</v>
      </c>
      <c r="G148" s="67">
        <f t="shared" si="10"/>
        <v>666198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666198</v>
      </c>
      <c r="F149" s="52">
        <f t="shared" si="12"/>
        <v>0</v>
      </c>
      <c r="G149" s="67">
        <f t="shared" si="10"/>
        <v>666198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666198</v>
      </c>
      <c r="F150" s="52">
        <f t="shared" si="12"/>
        <v>0</v>
      </c>
      <c r="G150" s="67">
        <f t="shared" si="10"/>
        <v>666198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666198</v>
      </c>
      <c r="F151" s="52">
        <f t="shared" si="12"/>
        <v>0</v>
      </c>
      <c r="G151" s="67">
        <f t="shared" si="10"/>
        <v>666198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666198</v>
      </c>
      <c r="F152" s="52">
        <f t="shared" si="12"/>
        <v>0</v>
      </c>
      <c r="G152" s="67">
        <f t="shared" si="10"/>
        <v>666198</v>
      </c>
    </row>
    <row r="153" spans="1:7" x14ac:dyDescent="0.2">
      <c r="A153" s="4">
        <v>25</v>
      </c>
      <c r="B153" s="7" t="s">
        <v>25</v>
      </c>
      <c r="C153" s="8">
        <v>222879000</v>
      </c>
      <c r="D153" s="52">
        <f t="shared" si="11"/>
        <v>22287900</v>
      </c>
      <c r="E153" s="52">
        <v>666198</v>
      </c>
      <c r="F153" s="52">
        <f t="shared" si="12"/>
        <v>8915160</v>
      </c>
      <c r="G153" s="67">
        <f t="shared" si="10"/>
        <v>9581358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666198</v>
      </c>
      <c r="F155" s="52">
        <f t="shared" si="12"/>
        <v>0</v>
      </c>
      <c r="G155" s="67">
        <f t="shared" ref="G155:G175" si="13">SUM(E155:F155)</f>
        <v>666198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666198</v>
      </c>
      <c r="F156" s="52">
        <f t="shared" si="12"/>
        <v>0</v>
      </c>
      <c r="G156" s="67">
        <f t="shared" si="13"/>
        <v>666198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666198</v>
      </c>
      <c r="F157" s="52">
        <f t="shared" si="12"/>
        <v>0</v>
      </c>
      <c r="G157" s="67">
        <f t="shared" si="13"/>
        <v>666198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666198</v>
      </c>
      <c r="F158" s="52">
        <f t="shared" si="12"/>
        <v>0</v>
      </c>
      <c r="G158" s="67">
        <f t="shared" si="13"/>
        <v>666198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666198</v>
      </c>
      <c r="F159" s="52">
        <f t="shared" si="12"/>
        <v>0</v>
      </c>
      <c r="G159" s="67">
        <f t="shared" si="13"/>
        <v>666198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666198</v>
      </c>
      <c r="F160" s="52">
        <f t="shared" si="12"/>
        <v>0</v>
      </c>
      <c r="G160" s="67">
        <f t="shared" si="13"/>
        <v>666198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666198</v>
      </c>
      <c r="F161" s="52">
        <f t="shared" si="12"/>
        <v>0</v>
      </c>
      <c r="G161" s="67">
        <f t="shared" si="13"/>
        <v>666198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666198</v>
      </c>
      <c r="F162" s="52">
        <f t="shared" si="12"/>
        <v>0</v>
      </c>
      <c r="G162" s="67">
        <f t="shared" si="13"/>
        <v>666198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666198</v>
      </c>
      <c r="F163" s="52">
        <f t="shared" si="12"/>
        <v>0</v>
      </c>
      <c r="G163" s="67">
        <f t="shared" si="13"/>
        <v>666198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666198</v>
      </c>
      <c r="F164" s="52">
        <f t="shared" si="12"/>
        <v>0</v>
      </c>
      <c r="G164" s="67">
        <f t="shared" si="13"/>
        <v>666198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666198</v>
      </c>
      <c r="F165" s="52">
        <f t="shared" si="12"/>
        <v>0</v>
      </c>
      <c r="G165" s="67">
        <f t="shared" si="13"/>
        <v>666198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666198</v>
      </c>
      <c r="F166" s="52">
        <f t="shared" si="12"/>
        <v>0</v>
      </c>
      <c r="G166" s="67">
        <f t="shared" si="13"/>
        <v>666198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666198</v>
      </c>
      <c r="F167" s="52">
        <f t="shared" si="12"/>
        <v>0</v>
      </c>
      <c r="G167" s="67">
        <f t="shared" si="13"/>
        <v>666198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666198</v>
      </c>
      <c r="F168" s="52">
        <f t="shared" si="12"/>
        <v>0</v>
      </c>
      <c r="G168" s="67">
        <f t="shared" si="13"/>
        <v>666198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666198</v>
      </c>
      <c r="F169" s="52">
        <f t="shared" si="12"/>
        <v>0</v>
      </c>
      <c r="G169" s="67">
        <f t="shared" si="13"/>
        <v>666198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666198</v>
      </c>
      <c r="F170" s="52">
        <f t="shared" si="12"/>
        <v>0</v>
      </c>
      <c r="G170" s="67">
        <f t="shared" si="13"/>
        <v>666198</v>
      </c>
    </row>
    <row r="171" spans="1:7" ht="15" customHeight="1" x14ac:dyDescent="0.2">
      <c r="A171" s="4">
        <v>17</v>
      </c>
      <c r="B171" s="7" t="s">
        <v>253</v>
      </c>
      <c r="C171" s="8">
        <f>406700000+25500000+11988000</f>
        <v>444188000</v>
      </c>
      <c r="D171" s="52">
        <f t="shared" si="11"/>
        <v>44418800</v>
      </c>
      <c r="E171" s="52">
        <v>666198</v>
      </c>
      <c r="F171" s="52">
        <f t="shared" si="12"/>
        <v>17767520</v>
      </c>
      <c r="G171" s="67">
        <f t="shared" si="13"/>
        <v>18433718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666198</v>
      </c>
      <c r="F172" s="52">
        <f t="shared" si="12"/>
        <v>0</v>
      </c>
      <c r="G172" s="67">
        <f t="shared" si="13"/>
        <v>666198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666198</v>
      </c>
      <c r="F173" s="52">
        <f t="shared" si="12"/>
        <v>0</v>
      </c>
      <c r="G173" s="67">
        <f t="shared" si="13"/>
        <v>666198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666198</v>
      </c>
      <c r="F174" s="52">
        <f t="shared" si="12"/>
        <v>0</v>
      </c>
      <c r="G174" s="67">
        <f t="shared" si="13"/>
        <v>666198</v>
      </c>
    </row>
    <row r="175" spans="1:7" ht="15" customHeight="1" x14ac:dyDescent="0.2">
      <c r="A175" s="4">
        <v>21</v>
      </c>
      <c r="B175" s="7" t="s">
        <v>96</v>
      </c>
      <c r="C175" s="8">
        <v>58395000</v>
      </c>
      <c r="D175" s="52">
        <f t="shared" si="11"/>
        <v>5839500</v>
      </c>
      <c r="E175" s="52">
        <v>666198</v>
      </c>
      <c r="F175" s="52">
        <f t="shared" si="12"/>
        <v>2335800</v>
      </c>
      <c r="G175" s="67">
        <f t="shared" si="13"/>
        <v>3001998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666198</v>
      </c>
      <c r="F177" s="52">
        <f t="shared" si="12"/>
        <v>0</v>
      </c>
      <c r="G177" s="67">
        <f t="shared" ref="G177:G187" si="14">SUM(E177:F177)</f>
        <v>666198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666198</v>
      </c>
      <c r="F178" s="52">
        <f t="shared" si="12"/>
        <v>0</v>
      </c>
      <c r="G178" s="67">
        <f t="shared" si="14"/>
        <v>666198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666198</v>
      </c>
      <c r="F179" s="52">
        <f t="shared" si="12"/>
        <v>0</v>
      </c>
      <c r="G179" s="67">
        <f t="shared" si="14"/>
        <v>666198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666198</v>
      </c>
      <c r="F180" s="52">
        <f t="shared" si="12"/>
        <v>0</v>
      </c>
      <c r="G180" s="67">
        <f t="shared" si="14"/>
        <v>666198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666198</v>
      </c>
      <c r="F181" s="52">
        <f t="shared" si="12"/>
        <v>0</v>
      </c>
      <c r="G181" s="67">
        <f t="shared" si="14"/>
        <v>666198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666198</v>
      </c>
      <c r="F182" s="52">
        <f t="shared" si="12"/>
        <v>0</v>
      </c>
      <c r="G182" s="67">
        <f t="shared" si="14"/>
        <v>666198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666198</v>
      </c>
      <c r="F183" s="52">
        <f t="shared" si="12"/>
        <v>0</v>
      </c>
      <c r="G183" s="67">
        <f t="shared" si="14"/>
        <v>666198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666198</v>
      </c>
      <c r="F184" s="52">
        <f t="shared" si="12"/>
        <v>0</v>
      </c>
      <c r="G184" s="67">
        <f t="shared" si="14"/>
        <v>666198</v>
      </c>
    </row>
    <row r="185" spans="1:7" ht="15" customHeight="1" x14ac:dyDescent="0.2">
      <c r="A185" s="4">
        <v>9</v>
      </c>
      <c r="B185" s="7" t="s">
        <v>285</v>
      </c>
      <c r="C185" s="8">
        <v>244470000</v>
      </c>
      <c r="D185" s="52">
        <f t="shared" si="11"/>
        <v>24447000</v>
      </c>
      <c r="E185" s="52">
        <v>666198</v>
      </c>
      <c r="F185" s="52">
        <f t="shared" si="12"/>
        <v>9778800</v>
      </c>
      <c r="G185" s="67">
        <f t="shared" si="14"/>
        <v>10444998</v>
      </c>
    </row>
    <row r="186" spans="1:7" ht="15" customHeight="1" x14ac:dyDescent="0.2">
      <c r="A186" s="4">
        <v>10</v>
      </c>
      <c r="B186" s="7" t="s">
        <v>243</v>
      </c>
      <c r="C186" s="8">
        <v>179322000</v>
      </c>
      <c r="D186" s="52">
        <f t="shared" si="11"/>
        <v>17932200</v>
      </c>
      <c r="E186" s="52">
        <v>666198</v>
      </c>
      <c r="F186" s="52">
        <f t="shared" si="12"/>
        <v>7172880</v>
      </c>
      <c r="G186" s="67">
        <f t="shared" si="14"/>
        <v>7839078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666198</v>
      </c>
      <c r="F187" s="52">
        <f t="shared" si="12"/>
        <v>0</v>
      </c>
      <c r="G187" s="67">
        <f t="shared" si="14"/>
        <v>666198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666198</v>
      </c>
      <c r="F189" s="52">
        <f t="shared" si="12"/>
        <v>0</v>
      </c>
      <c r="G189" s="67">
        <f t="shared" ref="G189:G210" si="15">SUM(E189:F189)</f>
        <v>666198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666198</v>
      </c>
      <c r="F190" s="52">
        <f t="shared" si="12"/>
        <v>0</v>
      </c>
      <c r="G190" s="67">
        <f t="shared" si="15"/>
        <v>666198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666198</v>
      </c>
      <c r="F191" s="52">
        <f t="shared" si="12"/>
        <v>0</v>
      </c>
      <c r="G191" s="67">
        <f t="shared" si="15"/>
        <v>666198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666198</v>
      </c>
      <c r="F192" s="52">
        <f t="shared" si="12"/>
        <v>0</v>
      </c>
      <c r="G192" s="67">
        <f t="shared" si="15"/>
        <v>666198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666198</v>
      </c>
      <c r="F193" s="52">
        <f t="shared" si="12"/>
        <v>0</v>
      </c>
      <c r="G193" s="67">
        <f t="shared" si="15"/>
        <v>666198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666198</v>
      </c>
      <c r="F194" s="52">
        <f t="shared" si="12"/>
        <v>0</v>
      </c>
      <c r="G194" s="67">
        <f t="shared" si="15"/>
        <v>666198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666198</v>
      </c>
      <c r="F195" s="52">
        <f t="shared" si="12"/>
        <v>0</v>
      </c>
      <c r="G195" s="67">
        <f t="shared" si="15"/>
        <v>666198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666198</v>
      </c>
      <c r="F196" s="52">
        <f t="shared" si="12"/>
        <v>0</v>
      </c>
      <c r="G196" s="67">
        <f t="shared" si="15"/>
        <v>666198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666198</v>
      </c>
      <c r="F197" s="52">
        <f t="shared" si="12"/>
        <v>0</v>
      </c>
      <c r="G197" s="67">
        <f t="shared" si="15"/>
        <v>666198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666198</v>
      </c>
      <c r="F198" s="52">
        <f t="shared" si="12"/>
        <v>0</v>
      </c>
      <c r="G198" s="67">
        <f t="shared" si="15"/>
        <v>666198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666198</v>
      </c>
      <c r="F199" s="52">
        <f t="shared" si="12"/>
        <v>0</v>
      </c>
      <c r="G199" s="67">
        <f t="shared" si="15"/>
        <v>666198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666198</v>
      </c>
      <c r="F200" s="52">
        <f t="shared" si="12"/>
        <v>0</v>
      </c>
      <c r="G200" s="67">
        <f t="shared" si="15"/>
        <v>666198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666198</v>
      </c>
      <c r="F201" s="52">
        <f t="shared" si="12"/>
        <v>0</v>
      </c>
      <c r="G201" s="67">
        <f t="shared" si="15"/>
        <v>666198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666198</v>
      </c>
      <c r="F202" s="52">
        <f t="shared" si="12"/>
        <v>0</v>
      </c>
      <c r="G202" s="67">
        <f t="shared" si="15"/>
        <v>666198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666198</v>
      </c>
      <c r="F203" s="52">
        <f t="shared" si="12"/>
        <v>0</v>
      </c>
      <c r="G203" s="67">
        <f t="shared" si="15"/>
        <v>666198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666198</v>
      </c>
      <c r="F204" s="52">
        <f t="shared" si="12"/>
        <v>0</v>
      </c>
      <c r="G204" s="67">
        <f t="shared" si="15"/>
        <v>666198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666198</v>
      </c>
      <c r="F205" s="52">
        <f t="shared" si="12"/>
        <v>0</v>
      </c>
      <c r="G205" s="67">
        <f t="shared" si="15"/>
        <v>666198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666198</v>
      </c>
      <c r="F206" s="52">
        <f t="shared" ref="F206:F269" si="17">D206*40%</f>
        <v>0</v>
      </c>
      <c r="G206" s="67">
        <f t="shared" si="15"/>
        <v>666198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666198</v>
      </c>
      <c r="F207" s="52">
        <f t="shared" si="17"/>
        <v>0</v>
      </c>
      <c r="G207" s="67">
        <f t="shared" si="15"/>
        <v>666198</v>
      </c>
    </row>
    <row r="208" spans="1:7" x14ac:dyDescent="0.2">
      <c r="A208" s="4">
        <v>20</v>
      </c>
      <c r="B208" s="7" t="s">
        <v>115</v>
      </c>
      <c r="C208" s="8">
        <f>450580000+9150000</f>
        <v>459730000</v>
      </c>
      <c r="D208" s="52">
        <f t="shared" si="16"/>
        <v>45973000</v>
      </c>
      <c r="E208" s="52">
        <v>666198</v>
      </c>
      <c r="F208" s="52">
        <f t="shared" si="17"/>
        <v>18389200</v>
      </c>
      <c r="G208" s="67">
        <f t="shared" si="15"/>
        <v>19055398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666198</v>
      </c>
      <c r="F209" s="52">
        <f t="shared" si="17"/>
        <v>0</v>
      </c>
      <c r="G209" s="67">
        <f t="shared" si="15"/>
        <v>666198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666198</v>
      </c>
      <c r="F210" s="52">
        <f t="shared" si="17"/>
        <v>0</v>
      </c>
      <c r="G210" s="67">
        <f t="shared" si="15"/>
        <v>666198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666198</v>
      </c>
      <c r="F212" s="52">
        <f t="shared" si="17"/>
        <v>0</v>
      </c>
      <c r="G212" s="67">
        <f t="shared" ref="G212:G221" si="18">SUM(E212:F212)</f>
        <v>666198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666198</v>
      </c>
      <c r="F213" s="52">
        <f t="shared" si="17"/>
        <v>0</v>
      </c>
      <c r="G213" s="67">
        <f t="shared" si="18"/>
        <v>666198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666198</v>
      </c>
      <c r="F214" s="52">
        <f t="shared" si="17"/>
        <v>0</v>
      </c>
      <c r="G214" s="67">
        <f t="shared" si="18"/>
        <v>666198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666198</v>
      </c>
      <c r="F215" s="52">
        <f t="shared" si="17"/>
        <v>0</v>
      </c>
      <c r="G215" s="67">
        <f t="shared" si="18"/>
        <v>666198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666198</v>
      </c>
      <c r="F216" s="52">
        <f t="shared" si="17"/>
        <v>0</v>
      </c>
      <c r="G216" s="67">
        <f t="shared" si="18"/>
        <v>666198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666198</v>
      </c>
      <c r="F217" s="52">
        <f t="shared" si="17"/>
        <v>0</v>
      </c>
      <c r="G217" s="67">
        <f t="shared" si="18"/>
        <v>666198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666198</v>
      </c>
      <c r="F218" s="52">
        <f t="shared" si="17"/>
        <v>0</v>
      </c>
      <c r="G218" s="67">
        <f t="shared" si="18"/>
        <v>666198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666198</v>
      </c>
      <c r="F219" s="52">
        <f t="shared" si="17"/>
        <v>0</v>
      </c>
      <c r="G219" s="67">
        <f t="shared" si="18"/>
        <v>666198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666198</v>
      </c>
      <c r="F220" s="52">
        <f t="shared" si="17"/>
        <v>0</v>
      </c>
      <c r="G220" s="67">
        <f t="shared" si="18"/>
        <v>666198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666198</v>
      </c>
      <c r="F221" s="52">
        <f t="shared" si="17"/>
        <v>0</v>
      </c>
      <c r="G221" s="67">
        <f t="shared" si="18"/>
        <v>666198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666198</v>
      </c>
      <c r="F223" s="52">
        <f t="shared" si="17"/>
        <v>0</v>
      </c>
      <c r="G223" s="67">
        <f t="shared" ref="G223:G236" si="19">SUM(E223:F223)</f>
        <v>666198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666198</v>
      </c>
      <c r="F224" s="52">
        <f t="shared" si="17"/>
        <v>0</v>
      </c>
      <c r="G224" s="67">
        <f t="shared" si="19"/>
        <v>666198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666198</v>
      </c>
      <c r="F225" s="52">
        <f t="shared" si="17"/>
        <v>0</v>
      </c>
      <c r="G225" s="67">
        <f t="shared" si="19"/>
        <v>666198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666198</v>
      </c>
      <c r="F226" s="52">
        <f t="shared" si="17"/>
        <v>0</v>
      </c>
      <c r="G226" s="67">
        <f t="shared" si="19"/>
        <v>666198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666198</v>
      </c>
      <c r="F227" s="52">
        <f t="shared" si="17"/>
        <v>0</v>
      </c>
      <c r="G227" s="67">
        <f t="shared" si="19"/>
        <v>666198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666198</v>
      </c>
      <c r="F228" s="52">
        <f t="shared" si="17"/>
        <v>0</v>
      </c>
      <c r="G228" s="67">
        <f t="shared" si="19"/>
        <v>666198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666198</v>
      </c>
      <c r="F229" s="52">
        <f t="shared" si="17"/>
        <v>0</v>
      </c>
      <c r="G229" s="67">
        <f t="shared" si="19"/>
        <v>666198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666198</v>
      </c>
      <c r="F230" s="52">
        <f t="shared" si="17"/>
        <v>0</v>
      </c>
      <c r="G230" s="67">
        <f t="shared" si="19"/>
        <v>666198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666198</v>
      </c>
      <c r="F231" s="52">
        <f t="shared" si="17"/>
        <v>0</v>
      </c>
      <c r="G231" s="67">
        <f t="shared" si="19"/>
        <v>666198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666198</v>
      </c>
      <c r="F232" s="52">
        <f t="shared" si="17"/>
        <v>0</v>
      </c>
      <c r="G232" s="67">
        <f t="shared" si="19"/>
        <v>666198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666198</v>
      </c>
      <c r="F233" s="52">
        <f t="shared" si="17"/>
        <v>0</v>
      </c>
      <c r="G233" s="67">
        <f t="shared" si="19"/>
        <v>666198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666198</v>
      </c>
      <c r="F234" s="52">
        <f t="shared" si="17"/>
        <v>0</v>
      </c>
      <c r="G234" s="67">
        <f t="shared" si="19"/>
        <v>666198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666198</v>
      </c>
      <c r="F235" s="52">
        <f t="shared" si="17"/>
        <v>0</v>
      </c>
      <c r="G235" s="67">
        <f t="shared" si="19"/>
        <v>666198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666198</v>
      </c>
      <c r="F236" s="52">
        <f t="shared" si="17"/>
        <v>0</v>
      </c>
      <c r="G236" s="67">
        <f t="shared" si="19"/>
        <v>666198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666198</v>
      </c>
      <c r="F238" s="52">
        <f t="shared" si="17"/>
        <v>0</v>
      </c>
      <c r="G238" s="67">
        <f t="shared" ref="G238:G250" si="20">SUM(E238:F238)</f>
        <v>666198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666198</v>
      </c>
      <c r="F239" s="52">
        <f t="shared" si="17"/>
        <v>0</v>
      </c>
      <c r="G239" s="67">
        <f t="shared" si="20"/>
        <v>666198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666198</v>
      </c>
      <c r="F240" s="52">
        <f t="shared" si="17"/>
        <v>0</v>
      </c>
      <c r="G240" s="67">
        <f t="shared" si="20"/>
        <v>666198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666198</v>
      </c>
      <c r="F241" s="52">
        <f t="shared" si="17"/>
        <v>0</v>
      </c>
      <c r="G241" s="67">
        <f t="shared" si="20"/>
        <v>666198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666198</v>
      </c>
      <c r="F242" s="52">
        <f t="shared" si="17"/>
        <v>0</v>
      </c>
      <c r="G242" s="67">
        <f t="shared" si="20"/>
        <v>666198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666198</v>
      </c>
      <c r="F243" s="52">
        <f t="shared" si="17"/>
        <v>0</v>
      </c>
      <c r="G243" s="67">
        <f t="shared" si="20"/>
        <v>666198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666198</v>
      </c>
      <c r="F244" s="52">
        <f t="shared" si="17"/>
        <v>0</v>
      </c>
      <c r="G244" s="67">
        <f t="shared" si="20"/>
        <v>666198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666198</v>
      </c>
      <c r="F245" s="52">
        <f t="shared" si="17"/>
        <v>0</v>
      </c>
      <c r="G245" s="67">
        <f t="shared" si="20"/>
        <v>666198</v>
      </c>
    </row>
    <row r="246" spans="1:7" x14ac:dyDescent="0.2">
      <c r="A246" s="4">
        <v>9</v>
      </c>
      <c r="B246" s="5" t="s">
        <v>185</v>
      </c>
      <c r="C246" s="6">
        <v>7544000</v>
      </c>
      <c r="D246" s="52">
        <f t="shared" si="16"/>
        <v>754400</v>
      </c>
      <c r="E246" s="52">
        <v>666198</v>
      </c>
      <c r="F246" s="52">
        <f t="shared" si="17"/>
        <v>301760</v>
      </c>
      <c r="G246" s="67">
        <f t="shared" si="20"/>
        <v>967958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666198</v>
      </c>
      <c r="F247" s="52">
        <f t="shared" si="17"/>
        <v>0</v>
      </c>
      <c r="G247" s="67">
        <f t="shared" si="20"/>
        <v>666198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666198</v>
      </c>
      <c r="F248" s="52">
        <f t="shared" si="17"/>
        <v>0</v>
      </c>
      <c r="G248" s="67">
        <f t="shared" si="20"/>
        <v>666198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666198</v>
      </c>
      <c r="F249" s="52">
        <f t="shared" si="17"/>
        <v>0</v>
      </c>
      <c r="G249" s="67">
        <f t="shared" si="20"/>
        <v>666198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666198</v>
      </c>
      <c r="F250" s="52">
        <f t="shared" si="17"/>
        <v>0</v>
      </c>
      <c r="G250" s="67">
        <f t="shared" si="20"/>
        <v>666198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666198</v>
      </c>
      <c r="F252" s="52">
        <f t="shared" si="17"/>
        <v>0</v>
      </c>
      <c r="G252" s="67">
        <f t="shared" ref="G252:G266" si="21">SUM(E252:F252)</f>
        <v>666198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666198</v>
      </c>
      <c r="F253" s="52">
        <f t="shared" si="17"/>
        <v>0</v>
      </c>
      <c r="G253" s="67">
        <f t="shared" si="21"/>
        <v>666198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666198</v>
      </c>
      <c r="F254" s="52">
        <f t="shared" si="17"/>
        <v>0</v>
      </c>
      <c r="G254" s="67">
        <f t="shared" si="21"/>
        <v>666198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666198</v>
      </c>
      <c r="F255" s="52">
        <f t="shared" si="17"/>
        <v>0</v>
      </c>
      <c r="G255" s="67">
        <f t="shared" si="21"/>
        <v>666198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666198</v>
      </c>
      <c r="F256" s="52">
        <f t="shared" si="17"/>
        <v>0</v>
      </c>
      <c r="G256" s="67">
        <f t="shared" si="21"/>
        <v>666198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666198</v>
      </c>
      <c r="F257" s="52">
        <f t="shared" si="17"/>
        <v>0</v>
      </c>
      <c r="G257" s="67">
        <f t="shared" si="21"/>
        <v>666198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666198</v>
      </c>
      <c r="F258" s="52">
        <f t="shared" si="17"/>
        <v>0</v>
      </c>
      <c r="G258" s="67">
        <f t="shared" si="21"/>
        <v>666198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666198</v>
      </c>
      <c r="F259" s="52">
        <f t="shared" si="17"/>
        <v>0</v>
      </c>
      <c r="G259" s="67">
        <f t="shared" si="21"/>
        <v>666198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666198</v>
      </c>
      <c r="F260" s="52">
        <f t="shared" si="17"/>
        <v>0</v>
      </c>
      <c r="G260" s="67">
        <f t="shared" si="21"/>
        <v>666198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666198</v>
      </c>
      <c r="F261" s="52">
        <f t="shared" si="17"/>
        <v>0</v>
      </c>
      <c r="G261" s="67">
        <f t="shared" si="21"/>
        <v>666198</v>
      </c>
    </row>
    <row r="262" spans="1:7" x14ac:dyDescent="0.2">
      <c r="A262" s="4">
        <v>11</v>
      </c>
      <c r="B262" s="7" t="s">
        <v>93</v>
      </c>
      <c r="C262" s="8">
        <f>58693000+49821000</f>
        <v>108514000</v>
      </c>
      <c r="D262" s="52">
        <f t="shared" si="16"/>
        <v>10851400</v>
      </c>
      <c r="E262" s="52">
        <v>666198</v>
      </c>
      <c r="F262" s="52">
        <f t="shared" si="17"/>
        <v>4340560</v>
      </c>
      <c r="G262" s="67">
        <f t="shared" si="21"/>
        <v>5006758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666198</v>
      </c>
      <c r="F263" s="52">
        <f t="shared" si="17"/>
        <v>0</v>
      </c>
      <c r="G263" s="67">
        <f t="shared" si="21"/>
        <v>666198</v>
      </c>
    </row>
    <row r="264" spans="1:7" x14ac:dyDescent="0.2">
      <c r="A264" s="4">
        <v>13</v>
      </c>
      <c r="B264" s="7" t="s">
        <v>97</v>
      </c>
      <c r="C264" s="8">
        <v>288894000</v>
      </c>
      <c r="D264" s="52">
        <f t="shared" si="16"/>
        <v>28889400</v>
      </c>
      <c r="E264" s="52">
        <v>666198</v>
      </c>
      <c r="F264" s="52">
        <f t="shared" si="17"/>
        <v>11555760</v>
      </c>
      <c r="G264" s="67">
        <f t="shared" si="21"/>
        <v>12221958</v>
      </c>
    </row>
    <row r="265" spans="1:7" x14ac:dyDescent="0.2">
      <c r="A265" s="4">
        <v>14</v>
      </c>
      <c r="B265" s="7" t="s">
        <v>95</v>
      </c>
      <c r="C265" s="8">
        <v>205189000</v>
      </c>
      <c r="D265" s="52">
        <f t="shared" si="16"/>
        <v>20518900</v>
      </c>
      <c r="E265" s="52">
        <v>666198</v>
      </c>
      <c r="F265" s="52">
        <f t="shared" si="17"/>
        <v>8207560</v>
      </c>
      <c r="G265" s="67">
        <f t="shared" si="21"/>
        <v>8873758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666198</v>
      </c>
      <c r="F266" s="52">
        <f t="shared" si="17"/>
        <v>0</v>
      </c>
      <c r="G266" s="67">
        <f t="shared" si="21"/>
        <v>666198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666198</v>
      </c>
      <c r="F268" s="52">
        <f t="shared" si="17"/>
        <v>0</v>
      </c>
      <c r="G268" s="67">
        <f t="shared" ref="G268:G279" si="22">SUM(E268:F268)</f>
        <v>666198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666198</v>
      </c>
      <c r="F269" s="52">
        <f t="shared" si="17"/>
        <v>0</v>
      </c>
      <c r="G269" s="67">
        <f t="shared" si="22"/>
        <v>666198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666198</v>
      </c>
      <c r="F270" s="52">
        <f t="shared" ref="F270:F320" si="24">D270*40%</f>
        <v>0</v>
      </c>
      <c r="G270" s="67">
        <f t="shared" si="22"/>
        <v>666198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666198</v>
      </c>
      <c r="F271" s="52">
        <f t="shared" si="24"/>
        <v>0</v>
      </c>
      <c r="G271" s="67">
        <f t="shared" si="22"/>
        <v>666198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666198</v>
      </c>
      <c r="F272" s="52">
        <f t="shared" si="24"/>
        <v>0</v>
      </c>
      <c r="G272" s="67">
        <f t="shared" si="22"/>
        <v>666198</v>
      </c>
    </row>
    <row r="273" spans="1:7" x14ac:dyDescent="0.2">
      <c r="A273" s="4">
        <v>6</v>
      </c>
      <c r="B273" s="5" t="s">
        <v>214</v>
      </c>
      <c r="C273" s="6">
        <v>50886000</v>
      </c>
      <c r="D273" s="52">
        <f t="shared" si="23"/>
        <v>5088600</v>
      </c>
      <c r="E273" s="52">
        <v>666198</v>
      </c>
      <c r="F273" s="52">
        <f t="shared" si="24"/>
        <v>2035440</v>
      </c>
      <c r="G273" s="67">
        <f t="shared" si="22"/>
        <v>2701638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666198</v>
      </c>
      <c r="F274" s="52">
        <f t="shared" si="24"/>
        <v>0</v>
      </c>
      <c r="G274" s="67">
        <f t="shared" si="22"/>
        <v>666198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666198</v>
      </c>
      <c r="F275" s="52">
        <f t="shared" si="24"/>
        <v>0</v>
      </c>
      <c r="G275" s="67">
        <f t="shared" si="22"/>
        <v>666198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666198</v>
      </c>
      <c r="F276" s="52">
        <f t="shared" si="24"/>
        <v>0</v>
      </c>
      <c r="G276" s="67">
        <f t="shared" si="22"/>
        <v>666198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666198</v>
      </c>
      <c r="F277" s="52">
        <f t="shared" si="24"/>
        <v>0</v>
      </c>
      <c r="G277" s="67">
        <f t="shared" si="22"/>
        <v>666198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666198</v>
      </c>
      <c r="F278" s="52">
        <f t="shared" si="24"/>
        <v>0</v>
      </c>
      <c r="G278" s="67">
        <f t="shared" si="22"/>
        <v>666198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666198</v>
      </c>
      <c r="F279" s="52">
        <f t="shared" si="24"/>
        <v>0</v>
      </c>
      <c r="G279" s="67">
        <f t="shared" si="22"/>
        <v>666198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666198</v>
      </c>
      <c r="F281" s="52">
        <f t="shared" si="24"/>
        <v>0</v>
      </c>
      <c r="G281" s="67">
        <f t="shared" ref="G281:G298" si="25">SUM(E281:F281)</f>
        <v>666198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666198</v>
      </c>
      <c r="F282" s="52">
        <f t="shared" si="24"/>
        <v>0</v>
      </c>
      <c r="G282" s="67">
        <f t="shared" si="25"/>
        <v>666198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666198</v>
      </c>
      <c r="F283" s="52">
        <f t="shared" si="24"/>
        <v>0</v>
      </c>
      <c r="G283" s="67">
        <f t="shared" si="25"/>
        <v>666198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666198</v>
      </c>
      <c r="F284" s="52">
        <f t="shared" si="24"/>
        <v>0</v>
      </c>
      <c r="G284" s="67">
        <f t="shared" si="25"/>
        <v>666198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666198</v>
      </c>
      <c r="F285" s="52">
        <f t="shared" si="24"/>
        <v>0</v>
      </c>
      <c r="G285" s="67">
        <f t="shared" si="25"/>
        <v>666198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666198</v>
      </c>
      <c r="F286" s="52">
        <f t="shared" si="24"/>
        <v>0</v>
      </c>
      <c r="G286" s="67">
        <f t="shared" si="25"/>
        <v>666198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666198</v>
      </c>
      <c r="F287" s="52">
        <f t="shared" si="24"/>
        <v>0</v>
      </c>
      <c r="G287" s="67">
        <f t="shared" si="25"/>
        <v>666198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666198</v>
      </c>
      <c r="F288" s="52">
        <f t="shared" si="24"/>
        <v>0</v>
      </c>
      <c r="G288" s="67">
        <f t="shared" si="25"/>
        <v>666198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666198</v>
      </c>
      <c r="F289" s="52">
        <f t="shared" si="24"/>
        <v>0</v>
      </c>
      <c r="G289" s="67">
        <f t="shared" si="25"/>
        <v>666198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666198</v>
      </c>
      <c r="F290" s="52">
        <f t="shared" si="24"/>
        <v>0</v>
      </c>
      <c r="G290" s="67">
        <f t="shared" si="25"/>
        <v>666198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666198</v>
      </c>
      <c r="F291" s="52">
        <f t="shared" si="24"/>
        <v>0</v>
      </c>
      <c r="G291" s="67">
        <f t="shared" si="25"/>
        <v>666198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666198</v>
      </c>
      <c r="F292" s="52">
        <f t="shared" si="24"/>
        <v>0</v>
      </c>
      <c r="G292" s="67">
        <f t="shared" si="25"/>
        <v>666198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666198</v>
      </c>
      <c r="F293" s="52">
        <f t="shared" si="24"/>
        <v>0</v>
      </c>
      <c r="G293" s="67">
        <f t="shared" si="25"/>
        <v>666198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666198</v>
      </c>
      <c r="F294" s="52">
        <f t="shared" si="24"/>
        <v>0</v>
      </c>
      <c r="G294" s="67">
        <f t="shared" si="25"/>
        <v>666198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666198</v>
      </c>
      <c r="F295" s="52">
        <f t="shared" si="24"/>
        <v>0</v>
      </c>
      <c r="G295" s="67">
        <f t="shared" si="25"/>
        <v>666198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666198</v>
      </c>
      <c r="F296" s="52">
        <f t="shared" si="24"/>
        <v>0</v>
      </c>
      <c r="G296" s="67">
        <f t="shared" si="25"/>
        <v>666198</v>
      </c>
    </row>
    <row r="297" spans="1:7" x14ac:dyDescent="0.2">
      <c r="A297" s="4">
        <v>17</v>
      </c>
      <c r="B297" s="7" t="s">
        <v>40</v>
      </c>
      <c r="C297" s="8">
        <v>11178000</v>
      </c>
      <c r="D297" s="52">
        <f t="shared" si="23"/>
        <v>1117800</v>
      </c>
      <c r="E297" s="52">
        <v>666198</v>
      </c>
      <c r="F297" s="52">
        <f t="shared" si="24"/>
        <v>447120</v>
      </c>
      <c r="G297" s="67">
        <f t="shared" si="25"/>
        <v>1113318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666198</v>
      </c>
      <c r="F298" s="52">
        <f t="shared" si="24"/>
        <v>0</v>
      </c>
      <c r="G298" s="67">
        <f t="shared" si="25"/>
        <v>666198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666198</v>
      </c>
      <c r="F300" s="52">
        <f t="shared" si="24"/>
        <v>0</v>
      </c>
      <c r="G300" s="67">
        <f t="shared" ref="G300:G319" si="26">SUM(E300:F300)</f>
        <v>666198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666198</v>
      </c>
      <c r="F301" s="52">
        <f t="shared" si="24"/>
        <v>0</v>
      </c>
      <c r="G301" s="67">
        <f t="shared" si="26"/>
        <v>666198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666198</v>
      </c>
      <c r="F302" s="52">
        <f t="shared" si="24"/>
        <v>0</v>
      </c>
      <c r="G302" s="67">
        <f t="shared" si="26"/>
        <v>666198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666198</v>
      </c>
      <c r="F303" s="52">
        <f t="shared" si="24"/>
        <v>0</v>
      </c>
      <c r="G303" s="67">
        <f t="shared" si="26"/>
        <v>666198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666198</v>
      </c>
      <c r="F304" s="52">
        <f t="shared" si="24"/>
        <v>0</v>
      </c>
      <c r="G304" s="67">
        <f t="shared" si="26"/>
        <v>666198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666198</v>
      </c>
      <c r="F305" s="52">
        <f t="shared" si="24"/>
        <v>0</v>
      </c>
      <c r="G305" s="67">
        <f t="shared" si="26"/>
        <v>666198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666198</v>
      </c>
      <c r="F306" s="52">
        <f t="shared" si="24"/>
        <v>0</v>
      </c>
      <c r="G306" s="67">
        <f t="shared" si="26"/>
        <v>666198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666198</v>
      </c>
      <c r="F307" s="52">
        <f t="shared" si="24"/>
        <v>0</v>
      </c>
      <c r="G307" s="67">
        <f t="shared" si="26"/>
        <v>666198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666198</v>
      </c>
      <c r="F308" s="52">
        <f t="shared" si="24"/>
        <v>0</v>
      </c>
      <c r="G308" s="67">
        <f t="shared" si="26"/>
        <v>666198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666198</v>
      </c>
      <c r="F309" s="52">
        <f t="shared" si="24"/>
        <v>0</v>
      </c>
      <c r="G309" s="67">
        <f t="shared" si="26"/>
        <v>666198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666198</v>
      </c>
      <c r="F310" s="52">
        <f t="shared" si="24"/>
        <v>0</v>
      </c>
      <c r="G310" s="67">
        <f t="shared" si="26"/>
        <v>666198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666198</v>
      </c>
      <c r="F311" s="52">
        <f t="shared" si="24"/>
        <v>0</v>
      </c>
      <c r="G311" s="67">
        <f t="shared" si="26"/>
        <v>666198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666198</v>
      </c>
      <c r="F312" s="52">
        <f t="shared" si="24"/>
        <v>0</v>
      </c>
      <c r="G312" s="67">
        <f t="shared" si="26"/>
        <v>666198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666198</v>
      </c>
      <c r="F313" s="52">
        <f t="shared" si="24"/>
        <v>0</v>
      </c>
      <c r="G313" s="67">
        <f t="shared" si="26"/>
        <v>666198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666198</v>
      </c>
      <c r="F314" s="52">
        <f t="shared" si="24"/>
        <v>0</v>
      </c>
      <c r="G314" s="67">
        <f t="shared" si="26"/>
        <v>666198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666198</v>
      </c>
      <c r="F315" s="52">
        <f t="shared" si="24"/>
        <v>0</v>
      </c>
      <c r="G315" s="67">
        <f t="shared" si="26"/>
        <v>666198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666198</v>
      </c>
      <c r="F316" s="52">
        <f t="shared" si="24"/>
        <v>0</v>
      </c>
      <c r="G316" s="67">
        <f t="shared" si="26"/>
        <v>666198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666198</v>
      </c>
      <c r="F317" s="52">
        <f t="shared" si="24"/>
        <v>0</v>
      </c>
      <c r="G317" s="67">
        <f t="shared" si="26"/>
        <v>666198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666198</v>
      </c>
      <c r="F318" s="52">
        <f t="shared" si="24"/>
        <v>0</v>
      </c>
      <c r="G318" s="67">
        <f t="shared" si="26"/>
        <v>666198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666198</v>
      </c>
      <c r="F319" s="52">
        <f t="shared" si="24"/>
        <v>0</v>
      </c>
      <c r="G319" s="67">
        <f t="shared" si="26"/>
        <v>666198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666198</v>
      </c>
      <c r="F320" s="52">
        <f t="shared" si="24"/>
        <v>0</v>
      </c>
      <c r="G320" s="67">
        <f>SUM(E320:F320)</f>
        <v>666198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3242164000</v>
      </c>
      <c r="D321" s="80">
        <f t="shared" si="27"/>
        <v>324216400</v>
      </c>
      <c r="E321" s="80">
        <f t="shared" si="27"/>
        <v>194529816</v>
      </c>
      <c r="F321" s="80">
        <f t="shared" si="27"/>
        <v>129686560</v>
      </c>
      <c r="G321" s="79">
        <f t="shared" si="27"/>
        <v>324216376</v>
      </c>
    </row>
    <row r="322" spans="1:7" ht="21.75" customHeight="1" x14ac:dyDescent="0.2">
      <c r="F322" s="77" t="s">
        <v>354</v>
      </c>
      <c r="G322" s="78">
        <f>D321-G321</f>
        <v>24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>
        <v>94036000</v>
      </c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>
        <f>274017000+199833000+20500000+99000000+52450000+18000000</f>
        <v>663800000</v>
      </c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757836000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352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4000000000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33:B333"/>
    <mergeCell ref="A324:G324"/>
    <mergeCell ref="A325:G325"/>
    <mergeCell ref="B337:D337"/>
    <mergeCell ref="G8:G10"/>
    <mergeCell ref="A344:B344"/>
    <mergeCell ref="A345:B345"/>
    <mergeCell ref="A321:B321"/>
    <mergeCell ref="A12:B12"/>
    <mergeCell ref="A299:B299"/>
    <mergeCell ref="A280:B280"/>
    <mergeCell ref="A251:B251"/>
    <mergeCell ref="A154:B154"/>
    <mergeCell ref="A91:B91"/>
    <mergeCell ref="A237:B237"/>
    <mergeCell ref="A176:B176"/>
    <mergeCell ref="A31:B31"/>
    <mergeCell ref="A72:B72"/>
    <mergeCell ref="A52:B52"/>
    <mergeCell ref="A114:B114"/>
    <mergeCell ref="B338:D338"/>
    <mergeCell ref="A2:G2"/>
    <mergeCell ref="A4:G4"/>
    <mergeCell ref="A3:G3"/>
    <mergeCell ref="A1:C1"/>
    <mergeCell ref="A343:B343"/>
    <mergeCell ref="A336:F336"/>
    <mergeCell ref="E8:F8"/>
    <mergeCell ref="D8:D9"/>
    <mergeCell ref="C8:C10"/>
    <mergeCell ref="B8:B10"/>
    <mergeCell ref="A222:B222"/>
    <mergeCell ref="A128:B128"/>
    <mergeCell ref="A267:B267"/>
    <mergeCell ref="A211:B211"/>
    <mergeCell ref="A188:B188"/>
    <mergeCell ref="A8:A10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  <ignoredErrors>
    <ignoredError sqref="E3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zoomScaleNormal="110" zoomScaleSheetLayoutView="100" workbookViewId="0">
      <selection activeCell="C64" sqref="C64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360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775000000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77500000</v>
      </c>
      <c r="E10" s="75">
        <f>D10*60%</f>
        <v>46500000</v>
      </c>
      <c r="F10" s="75">
        <f>D10*40%</f>
        <v>31000000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159246</v>
      </c>
      <c r="F13" s="52">
        <f>D13*40%</f>
        <v>0</v>
      </c>
      <c r="G13" s="67">
        <f t="shared" ref="G13:G30" si="0">SUM(E13:F13)</f>
        <v>159246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159246</v>
      </c>
      <c r="F14" s="52">
        <f t="shared" ref="F14:F77" si="2">D14*40%</f>
        <v>0</v>
      </c>
      <c r="G14" s="67">
        <f t="shared" si="0"/>
        <v>159246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159246</v>
      </c>
      <c r="F15" s="52">
        <f t="shared" si="2"/>
        <v>0</v>
      </c>
      <c r="G15" s="67">
        <f t="shared" si="0"/>
        <v>159246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159246</v>
      </c>
      <c r="F16" s="52">
        <f t="shared" si="2"/>
        <v>0</v>
      </c>
      <c r="G16" s="67">
        <f t="shared" si="0"/>
        <v>159246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159246</v>
      </c>
      <c r="F17" s="52">
        <f t="shared" si="2"/>
        <v>0</v>
      </c>
      <c r="G17" s="67">
        <f t="shared" si="0"/>
        <v>159246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159246</v>
      </c>
      <c r="F18" s="52">
        <f t="shared" si="2"/>
        <v>0</v>
      </c>
      <c r="G18" s="67">
        <f t="shared" si="0"/>
        <v>159246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159246</v>
      </c>
      <c r="F19" s="52">
        <f t="shared" si="2"/>
        <v>0</v>
      </c>
      <c r="G19" s="67">
        <f t="shared" si="0"/>
        <v>159246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159246</v>
      </c>
      <c r="F20" s="52">
        <f t="shared" si="2"/>
        <v>0</v>
      </c>
      <c r="G20" s="67">
        <f t="shared" si="0"/>
        <v>159246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159246</v>
      </c>
      <c r="F21" s="52">
        <f t="shared" si="2"/>
        <v>0</v>
      </c>
      <c r="G21" s="67">
        <f t="shared" si="0"/>
        <v>159246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159246</v>
      </c>
      <c r="F22" s="52">
        <f t="shared" si="2"/>
        <v>0</v>
      </c>
      <c r="G22" s="67">
        <f t="shared" si="0"/>
        <v>159246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159246</v>
      </c>
      <c r="F23" s="52">
        <f t="shared" si="2"/>
        <v>0</v>
      </c>
      <c r="G23" s="67">
        <f t="shared" si="0"/>
        <v>159246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159246</v>
      </c>
      <c r="F24" s="52">
        <f t="shared" si="2"/>
        <v>0</v>
      </c>
      <c r="G24" s="67">
        <f t="shared" si="0"/>
        <v>159246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159246</v>
      </c>
      <c r="F25" s="52">
        <f t="shared" si="2"/>
        <v>0</v>
      </c>
      <c r="G25" s="67">
        <f t="shared" si="0"/>
        <v>159246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159246</v>
      </c>
      <c r="F26" s="52">
        <f t="shared" si="2"/>
        <v>0</v>
      </c>
      <c r="G26" s="67">
        <f t="shared" si="0"/>
        <v>159246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159246</v>
      </c>
      <c r="F27" s="52">
        <f t="shared" si="2"/>
        <v>0</v>
      </c>
      <c r="G27" s="67">
        <f t="shared" si="0"/>
        <v>159246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159246</v>
      </c>
      <c r="F28" s="52">
        <f t="shared" si="2"/>
        <v>0</v>
      </c>
      <c r="G28" s="67">
        <f t="shared" si="0"/>
        <v>159246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159246</v>
      </c>
      <c r="F29" s="52">
        <f t="shared" si="2"/>
        <v>0</v>
      </c>
      <c r="G29" s="67">
        <f t="shared" si="0"/>
        <v>159246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159246</v>
      </c>
      <c r="F30" s="52">
        <f t="shared" si="2"/>
        <v>0</v>
      </c>
      <c r="G30" s="67">
        <f t="shared" si="0"/>
        <v>159246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159246</v>
      </c>
      <c r="F32" s="52">
        <f t="shared" si="2"/>
        <v>0</v>
      </c>
      <c r="G32" s="67">
        <f t="shared" ref="G32:G51" si="3">SUM(E32:F32)</f>
        <v>159246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159246</v>
      </c>
      <c r="F33" s="52">
        <f t="shared" si="2"/>
        <v>0</v>
      </c>
      <c r="G33" s="67">
        <f t="shared" si="3"/>
        <v>159246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159246</v>
      </c>
      <c r="F34" s="52">
        <f t="shared" si="2"/>
        <v>0</v>
      </c>
      <c r="G34" s="67">
        <f t="shared" si="3"/>
        <v>159246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159246</v>
      </c>
      <c r="F35" s="52">
        <f t="shared" si="2"/>
        <v>0</v>
      </c>
      <c r="G35" s="67">
        <f t="shared" si="3"/>
        <v>159246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159246</v>
      </c>
      <c r="F36" s="52">
        <f t="shared" si="2"/>
        <v>0</v>
      </c>
      <c r="G36" s="67">
        <f t="shared" si="3"/>
        <v>159246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159246</v>
      </c>
      <c r="F37" s="52">
        <f t="shared" si="2"/>
        <v>0</v>
      </c>
      <c r="G37" s="67">
        <f t="shared" si="3"/>
        <v>159246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159246</v>
      </c>
      <c r="F38" s="52">
        <f t="shared" si="2"/>
        <v>0</v>
      </c>
      <c r="G38" s="67">
        <f t="shared" si="3"/>
        <v>159246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159246</v>
      </c>
      <c r="F39" s="52">
        <f t="shared" si="2"/>
        <v>0</v>
      </c>
      <c r="G39" s="67">
        <f t="shared" si="3"/>
        <v>159246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159246</v>
      </c>
      <c r="F40" s="52">
        <f t="shared" si="2"/>
        <v>0</v>
      </c>
      <c r="G40" s="67">
        <f t="shared" si="3"/>
        <v>159246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159246</v>
      </c>
      <c r="F41" s="52">
        <f t="shared" si="2"/>
        <v>0</v>
      </c>
      <c r="G41" s="67">
        <f t="shared" si="3"/>
        <v>159246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159246</v>
      </c>
      <c r="F42" s="52">
        <f t="shared" si="2"/>
        <v>0</v>
      </c>
      <c r="G42" s="67">
        <f t="shared" si="3"/>
        <v>159246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159246</v>
      </c>
      <c r="F43" s="52">
        <f t="shared" si="2"/>
        <v>0</v>
      </c>
      <c r="G43" s="67">
        <f t="shared" si="3"/>
        <v>159246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159246</v>
      </c>
      <c r="F44" s="52">
        <f t="shared" si="2"/>
        <v>0</v>
      </c>
      <c r="G44" s="67">
        <f t="shared" si="3"/>
        <v>159246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159246</v>
      </c>
      <c r="F45" s="52">
        <f t="shared" si="2"/>
        <v>0</v>
      </c>
      <c r="G45" s="67">
        <f t="shared" si="3"/>
        <v>159246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159246</v>
      </c>
      <c r="F46" s="52">
        <f t="shared" si="2"/>
        <v>0</v>
      </c>
      <c r="G46" s="67">
        <f t="shared" si="3"/>
        <v>159246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159246</v>
      </c>
      <c r="F47" s="52">
        <f t="shared" si="2"/>
        <v>0</v>
      </c>
      <c r="G47" s="67">
        <f t="shared" si="3"/>
        <v>159246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159246</v>
      </c>
      <c r="F48" s="52">
        <f t="shared" si="2"/>
        <v>0</v>
      </c>
      <c r="G48" s="67">
        <f t="shared" si="3"/>
        <v>159246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159246</v>
      </c>
      <c r="F49" s="52">
        <f t="shared" si="2"/>
        <v>0</v>
      </c>
      <c r="G49" s="67">
        <f t="shared" si="3"/>
        <v>159246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159246</v>
      </c>
      <c r="F50" s="52">
        <f t="shared" si="2"/>
        <v>0</v>
      </c>
      <c r="G50" s="67">
        <f t="shared" si="3"/>
        <v>159246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159246</v>
      </c>
      <c r="F51" s="52">
        <f t="shared" si="2"/>
        <v>0</v>
      </c>
      <c r="G51" s="67">
        <f t="shared" si="3"/>
        <v>159246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159246</v>
      </c>
      <c r="F53" s="52">
        <f t="shared" si="2"/>
        <v>0</v>
      </c>
      <c r="G53" s="67">
        <f t="shared" ref="G53:G71" si="4">SUM(E53:F53)</f>
        <v>159246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159246</v>
      </c>
      <c r="F54" s="52">
        <f t="shared" si="2"/>
        <v>0</v>
      </c>
      <c r="G54" s="67">
        <f t="shared" si="4"/>
        <v>159246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159246</v>
      </c>
      <c r="F55" s="52">
        <f t="shared" si="2"/>
        <v>0</v>
      </c>
      <c r="G55" s="67">
        <f t="shared" si="4"/>
        <v>159246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159246</v>
      </c>
      <c r="F56" s="52">
        <f t="shared" si="2"/>
        <v>0</v>
      </c>
      <c r="G56" s="67">
        <f t="shared" si="4"/>
        <v>159246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159246</v>
      </c>
      <c r="F57" s="52">
        <f t="shared" si="2"/>
        <v>0</v>
      </c>
      <c r="G57" s="67">
        <f t="shared" si="4"/>
        <v>159246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159246</v>
      </c>
      <c r="F58" s="52">
        <f t="shared" si="2"/>
        <v>0</v>
      </c>
      <c r="G58" s="67">
        <f t="shared" si="4"/>
        <v>159246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159246</v>
      </c>
      <c r="F59" s="52">
        <f t="shared" si="2"/>
        <v>0</v>
      </c>
      <c r="G59" s="67">
        <f t="shared" si="4"/>
        <v>159246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159246</v>
      </c>
      <c r="F60" s="52">
        <f t="shared" si="2"/>
        <v>0</v>
      </c>
      <c r="G60" s="67">
        <f t="shared" si="4"/>
        <v>159246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159246</v>
      </c>
      <c r="F61" s="52">
        <f t="shared" si="2"/>
        <v>0</v>
      </c>
      <c r="G61" s="67">
        <f t="shared" si="4"/>
        <v>159246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159246</v>
      </c>
      <c r="F62" s="52">
        <f t="shared" si="2"/>
        <v>0</v>
      </c>
      <c r="G62" s="67">
        <f t="shared" si="4"/>
        <v>159246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159246</v>
      </c>
      <c r="F63" s="52">
        <f t="shared" si="2"/>
        <v>0</v>
      </c>
      <c r="G63" s="67">
        <f t="shared" si="4"/>
        <v>159246</v>
      </c>
    </row>
    <row r="64" spans="1:7" x14ac:dyDescent="0.2">
      <c r="A64" s="4">
        <v>12</v>
      </c>
      <c r="B64" s="5" t="s">
        <v>74</v>
      </c>
      <c r="C64" s="6">
        <v>775000000</v>
      </c>
      <c r="D64" s="52">
        <f t="shared" si="1"/>
        <v>77500000</v>
      </c>
      <c r="E64" s="52">
        <v>159246</v>
      </c>
      <c r="F64" s="52">
        <f t="shared" si="2"/>
        <v>31000000</v>
      </c>
      <c r="G64" s="67">
        <f t="shared" si="4"/>
        <v>31159246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159246</v>
      </c>
      <c r="F65" s="52">
        <f t="shared" si="2"/>
        <v>0</v>
      </c>
      <c r="G65" s="67">
        <f t="shared" si="4"/>
        <v>159246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159246</v>
      </c>
      <c r="F66" s="52">
        <f t="shared" si="2"/>
        <v>0</v>
      </c>
      <c r="G66" s="67">
        <f t="shared" si="4"/>
        <v>159246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159246</v>
      </c>
      <c r="F67" s="52">
        <f t="shared" si="2"/>
        <v>0</v>
      </c>
      <c r="G67" s="67">
        <f t="shared" si="4"/>
        <v>159246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159246</v>
      </c>
      <c r="F68" s="52">
        <f t="shared" si="2"/>
        <v>0</v>
      </c>
      <c r="G68" s="67">
        <f t="shared" si="4"/>
        <v>159246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159246</v>
      </c>
      <c r="F69" s="52">
        <f t="shared" si="2"/>
        <v>0</v>
      </c>
      <c r="G69" s="67">
        <f t="shared" si="4"/>
        <v>159246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159246</v>
      </c>
      <c r="F70" s="52">
        <f t="shared" si="2"/>
        <v>0</v>
      </c>
      <c r="G70" s="67">
        <f t="shared" si="4"/>
        <v>159246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159246</v>
      </c>
      <c r="F71" s="52">
        <f t="shared" si="2"/>
        <v>0</v>
      </c>
      <c r="G71" s="67">
        <f t="shared" si="4"/>
        <v>159246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159246</v>
      </c>
      <c r="F73" s="52">
        <f t="shared" si="2"/>
        <v>0</v>
      </c>
      <c r="G73" s="67">
        <f t="shared" ref="G73:G90" si="5">SUM(E73:F73)</f>
        <v>159246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159246</v>
      </c>
      <c r="F74" s="52">
        <f t="shared" si="2"/>
        <v>0</v>
      </c>
      <c r="G74" s="67">
        <f t="shared" si="5"/>
        <v>159246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159246</v>
      </c>
      <c r="F75" s="52">
        <f t="shared" si="2"/>
        <v>0</v>
      </c>
      <c r="G75" s="67">
        <f t="shared" si="5"/>
        <v>159246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159246</v>
      </c>
      <c r="F76" s="52">
        <f t="shared" si="2"/>
        <v>0</v>
      </c>
      <c r="G76" s="67">
        <f t="shared" si="5"/>
        <v>159246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159246</v>
      </c>
      <c r="F77" s="52">
        <f t="shared" si="2"/>
        <v>0</v>
      </c>
      <c r="G77" s="67">
        <f t="shared" si="5"/>
        <v>159246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159246</v>
      </c>
      <c r="F78" s="52">
        <f t="shared" ref="F78:F141" si="7">D78*40%</f>
        <v>0</v>
      </c>
      <c r="G78" s="67">
        <f t="shared" si="5"/>
        <v>159246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159246</v>
      </c>
      <c r="F79" s="52">
        <f t="shared" si="7"/>
        <v>0</v>
      </c>
      <c r="G79" s="67">
        <f t="shared" si="5"/>
        <v>159246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159246</v>
      </c>
      <c r="F80" s="52">
        <f t="shared" si="7"/>
        <v>0</v>
      </c>
      <c r="G80" s="67">
        <f t="shared" si="5"/>
        <v>159246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159246</v>
      </c>
      <c r="F81" s="52">
        <f t="shared" si="7"/>
        <v>0</v>
      </c>
      <c r="G81" s="67">
        <f t="shared" si="5"/>
        <v>159246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159246</v>
      </c>
      <c r="F82" s="52">
        <f t="shared" si="7"/>
        <v>0</v>
      </c>
      <c r="G82" s="67">
        <f t="shared" si="5"/>
        <v>159246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159246</v>
      </c>
      <c r="F83" s="52">
        <f t="shared" si="7"/>
        <v>0</v>
      </c>
      <c r="G83" s="67">
        <f t="shared" si="5"/>
        <v>159246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159246</v>
      </c>
      <c r="F84" s="52">
        <f t="shared" si="7"/>
        <v>0</v>
      </c>
      <c r="G84" s="67">
        <f t="shared" si="5"/>
        <v>159246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159246</v>
      </c>
      <c r="F85" s="52">
        <f t="shared" si="7"/>
        <v>0</v>
      </c>
      <c r="G85" s="67">
        <f t="shared" si="5"/>
        <v>159246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159246</v>
      </c>
      <c r="F86" s="52">
        <f t="shared" si="7"/>
        <v>0</v>
      </c>
      <c r="G86" s="67">
        <f t="shared" si="5"/>
        <v>159246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159246</v>
      </c>
      <c r="F87" s="52">
        <f t="shared" si="7"/>
        <v>0</v>
      </c>
      <c r="G87" s="67">
        <f t="shared" si="5"/>
        <v>159246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159246</v>
      </c>
      <c r="F88" s="52">
        <f t="shared" si="7"/>
        <v>0</v>
      </c>
      <c r="G88" s="67">
        <f t="shared" si="5"/>
        <v>159246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159246</v>
      </c>
      <c r="F89" s="52">
        <f t="shared" si="7"/>
        <v>0</v>
      </c>
      <c r="G89" s="67">
        <f t="shared" si="5"/>
        <v>159246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159246</v>
      </c>
      <c r="F90" s="52">
        <f t="shared" si="7"/>
        <v>0</v>
      </c>
      <c r="G90" s="67">
        <f t="shared" si="5"/>
        <v>159246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159246</v>
      </c>
      <c r="F92" s="52">
        <f t="shared" si="7"/>
        <v>0</v>
      </c>
      <c r="G92" s="67">
        <f t="shared" ref="G92:G113" si="8">SUM(E92:F92)</f>
        <v>159246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159246</v>
      </c>
      <c r="F93" s="52">
        <f t="shared" si="7"/>
        <v>0</v>
      </c>
      <c r="G93" s="67">
        <f t="shared" si="8"/>
        <v>159246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159246</v>
      </c>
      <c r="F94" s="52">
        <f t="shared" si="7"/>
        <v>0</v>
      </c>
      <c r="G94" s="67">
        <f t="shared" si="8"/>
        <v>159246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159246</v>
      </c>
      <c r="F95" s="52">
        <f t="shared" si="7"/>
        <v>0</v>
      </c>
      <c r="G95" s="67">
        <f t="shared" si="8"/>
        <v>159246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159246</v>
      </c>
      <c r="F96" s="52">
        <f t="shared" si="7"/>
        <v>0</v>
      </c>
      <c r="G96" s="67">
        <f t="shared" si="8"/>
        <v>159246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159246</v>
      </c>
      <c r="F97" s="52">
        <f t="shared" si="7"/>
        <v>0</v>
      </c>
      <c r="G97" s="67">
        <f t="shared" si="8"/>
        <v>159246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159246</v>
      </c>
      <c r="F98" s="52">
        <f t="shared" si="7"/>
        <v>0</v>
      </c>
      <c r="G98" s="67">
        <f t="shared" si="8"/>
        <v>159246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159246</v>
      </c>
      <c r="F99" s="52">
        <f t="shared" si="7"/>
        <v>0</v>
      </c>
      <c r="G99" s="67">
        <f t="shared" si="8"/>
        <v>159246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159246</v>
      </c>
      <c r="F100" s="52">
        <f t="shared" si="7"/>
        <v>0</v>
      </c>
      <c r="G100" s="67">
        <f t="shared" si="8"/>
        <v>159246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159246</v>
      </c>
      <c r="F101" s="52">
        <f t="shared" si="7"/>
        <v>0</v>
      </c>
      <c r="G101" s="67">
        <f t="shared" si="8"/>
        <v>159246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159246</v>
      </c>
      <c r="F102" s="52">
        <f t="shared" si="7"/>
        <v>0</v>
      </c>
      <c r="G102" s="67">
        <f t="shared" si="8"/>
        <v>159246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159246</v>
      </c>
      <c r="F103" s="52">
        <f t="shared" si="7"/>
        <v>0</v>
      </c>
      <c r="G103" s="67">
        <f t="shared" si="8"/>
        <v>159246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159246</v>
      </c>
      <c r="F104" s="52">
        <f t="shared" si="7"/>
        <v>0</v>
      </c>
      <c r="G104" s="67">
        <f t="shared" si="8"/>
        <v>159246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159246</v>
      </c>
      <c r="F105" s="52">
        <f t="shared" si="7"/>
        <v>0</v>
      </c>
      <c r="G105" s="67">
        <f t="shared" si="8"/>
        <v>159246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159246</v>
      </c>
      <c r="F106" s="52">
        <f t="shared" si="7"/>
        <v>0</v>
      </c>
      <c r="G106" s="67">
        <f t="shared" si="8"/>
        <v>159246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159246</v>
      </c>
      <c r="F107" s="52">
        <f t="shared" si="7"/>
        <v>0</v>
      </c>
      <c r="G107" s="67">
        <f t="shared" si="8"/>
        <v>159246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159246</v>
      </c>
      <c r="F108" s="52">
        <f t="shared" si="7"/>
        <v>0</v>
      </c>
      <c r="G108" s="67">
        <f t="shared" si="8"/>
        <v>159246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159246</v>
      </c>
      <c r="F109" s="52">
        <f t="shared" si="7"/>
        <v>0</v>
      </c>
      <c r="G109" s="67">
        <f t="shared" si="8"/>
        <v>159246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159246</v>
      </c>
      <c r="F110" s="52">
        <f t="shared" si="7"/>
        <v>0</v>
      </c>
      <c r="G110" s="67">
        <f t="shared" si="8"/>
        <v>159246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159246</v>
      </c>
      <c r="F111" s="52">
        <f t="shared" si="7"/>
        <v>0</v>
      </c>
      <c r="G111" s="67">
        <f t="shared" si="8"/>
        <v>159246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159246</v>
      </c>
      <c r="F112" s="52">
        <f t="shared" si="7"/>
        <v>0</v>
      </c>
      <c r="G112" s="67">
        <f t="shared" si="8"/>
        <v>159246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159246</v>
      </c>
      <c r="F113" s="52">
        <f t="shared" si="7"/>
        <v>0</v>
      </c>
      <c r="G113" s="67">
        <f t="shared" si="8"/>
        <v>159246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159246</v>
      </c>
      <c r="F115" s="52">
        <f t="shared" si="7"/>
        <v>0</v>
      </c>
      <c r="G115" s="67">
        <f t="shared" ref="G115:G127" si="9">SUM(E115:F115)</f>
        <v>159246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159246</v>
      </c>
      <c r="F116" s="52">
        <f t="shared" si="7"/>
        <v>0</v>
      </c>
      <c r="G116" s="67">
        <f t="shared" si="9"/>
        <v>159246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159246</v>
      </c>
      <c r="F117" s="52">
        <f t="shared" si="7"/>
        <v>0</v>
      </c>
      <c r="G117" s="67">
        <f t="shared" si="9"/>
        <v>159246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159246</v>
      </c>
      <c r="F118" s="52">
        <f t="shared" si="7"/>
        <v>0</v>
      </c>
      <c r="G118" s="67">
        <f t="shared" si="9"/>
        <v>159246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159246</v>
      </c>
      <c r="F119" s="52">
        <f t="shared" si="7"/>
        <v>0</v>
      </c>
      <c r="G119" s="67">
        <f t="shared" si="9"/>
        <v>159246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159246</v>
      </c>
      <c r="F120" s="52">
        <f t="shared" si="7"/>
        <v>0</v>
      </c>
      <c r="G120" s="67">
        <f t="shared" si="9"/>
        <v>159246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159246</v>
      </c>
      <c r="F121" s="52">
        <f t="shared" si="7"/>
        <v>0</v>
      </c>
      <c r="G121" s="67">
        <f t="shared" si="9"/>
        <v>159246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159246</v>
      </c>
      <c r="F122" s="52">
        <f t="shared" si="7"/>
        <v>0</v>
      </c>
      <c r="G122" s="67">
        <f t="shared" si="9"/>
        <v>159246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159246</v>
      </c>
      <c r="F123" s="52">
        <f t="shared" si="7"/>
        <v>0</v>
      </c>
      <c r="G123" s="67">
        <f t="shared" si="9"/>
        <v>159246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159246</v>
      </c>
      <c r="F124" s="52">
        <f t="shared" si="7"/>
        <v>0</v>
      </c>
      <c r="G124" s="67">
        <f t="shared" si="9"/>
        <v>159246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159246</v>
      </c>
      <c r="F125" s="52">
        <f t="shared" si="7"/>
        <v>0</v>
      </c>
      <c r="G125" s="67">
        <f t="shared" si="9"/>
        <v>159246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159246</v>
      </c>
      <c r="F126" s="52">
        <f t="shared" si="7"/>
        <v>0</v>
      </c>
      <c r="G126" s="67">
        <f t="shared" si="9"/>
        <v>159246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159246</v>
      </c>
      <c r="F127" s="52">
        <f t="shared" si="7"/>
        <v>0</v>
      </c>
      <c r="G127" s="67">
        <f t="shared" si="9"/>
        <v>159246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159246</v>
      </c>
      <c r="F129" s="52">
        <f t="shared" si="7"/>
        <v>0</v>
      </c>
      <c r="G129" s="67">
        <f t="shared" ref="G129:G153" si="10">SUM(E129:F129)</f>
        <v>159246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159246</v>
      </c>
      <c r="F130" s="52">
        <f t="shared" si="7"/>
        <v>0</v>
      </c>
      <c r="G130" s="67">
        <f t="shared" si="10"/>
        <v>159246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159246</v>
      </c>
      <c r="F131" s="52">
        <f t="shared" si="7"/>
        <v>0</v>
      </c>
      <c r="G131" s="67">
        <f t="shared" si="10"/>
        <v>159246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159246</v>
      </c>
      <c r="F132" s="52">
        <f t="shared" si="7"/>
        <v>0</v>
      </c>
      <c r="G132" s="67">
        <f t="shared" si="10"/>
        <v>159246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159246</v>
      </c>
      <c r="F133" s="52">
        <f t="shared" si="7"/>
        <v>0</v>
      </c>
      <c r="G133" s="67">
        <f t="shared" si="10"/>
        <v>159246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159246</v>
      </c>
      <c r="F134" s="52">
        <f t="shared" si="7"/>
        <v>0</v>
      </c>
      <c r="G134" s="67">
        <f t="shared" si="10"/>
        <v>159246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159246</v>
      </c>
      <c r="F135" s="52">
        <f t="shared" si="7"/>
        <v>0</v>
      </c>
      <c r="G135" s="67">
        <f t="shared" si="10"/>
        <v>159246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159246</v>
      </c>
      <c r="F136" s="52">
        <f t="shared" si="7"/>
        <v>0</v>
      </c>
      <c r="G136" s="67">
        <f t="shared" si="10"/>
        <v>159246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159246</v>
      </c>
      <c r="F137" s="52">
        <f t="shared" si="7"/>
        <v>0</v>
      </c>
      <c r="G137" s="67">
        <f t="shared" si="10"/>
        <v>159246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159246</v>
      </c>
      <c r="F138" s="52">
        <f t="shared" si="7"/>
        <v>0</v>
      </c>
      <c r="G138" s="67">
        <f t="shared" si="10"/>
        <v>159246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159246</v>
      </c>
      <c r="F139" s="52">
        <f t="shared" si="7"/>
        <v>0</v>
      </c>
      <c r="G139" s="67">
        <f t="shared" si="10"/>
        <v>159246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159246</v>
      </c>
      <c r="F140" s="52">
        <f t="shared" si="7"/>
        <v>0</v>
      </c>
      <c r="G140" s="67">
        <f t="shared" si="10"/>
        <v>159246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159246</v>
      </c>
      <c r="F141" s="52">
        <f t="shared" si="7"/>
        <v>0</v>
      </c>
      <c r="G141" s="67">
        <f t="shared" si="10"/>
        <v>159246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159246</v>
      </c>
      <c r="F142" s="52">
        <f t="shared" ref="F142:F205" si="12">D142*40%</f>
        <v>0</v>
      </c>
      <c r="G142" s="67">
        <f t="shared" si="10"/>
        <v>159246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159246</v>
      </c>
      <c r="F143" s="52">
        <f t="shared" si="12"/>
        <v>0</v>
      </c>
      <c r="G143" s="67">
        <f t="shared" si="10"/>
        <v>159246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159246</v>
      </c>
      <c r="F144" s="52">
        <f t="shared" si="12"/>
        <v>0</v>
      </c>
      <c r="G144" s="67">
        <f t="shared" si="10"/>
        <v>159246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159246</v>
      </c>
      <c r="F145" s="52">
        <f t="shared" si="12"/>
        <v>0</v>
      </c>
      <c r="G145" s="67">
        <f t="shared" si="10"/>
        <v>159246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159246</v>
      </c>
      <c r="F146" s="52">
        <f t="shared" si="12"/>
        <v>0</v>
      </c>
      <c r="G146" s="67">
        <f t="shared" si="10"/>
        <v>159246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159246</v>
      </c>
      <c r="F147" s="52">
        <f t="shared" si="12"/>
        <v>0</v>
      </c>
      <c r="G147" s="67">
        <f t="shared" si="10"/>
        <v>159246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159246</v>
      </c>
      <c r="F148" s="52">
        <f t="shared" si="12"/>
        <v>0</v>
      </c>
      <c r="G148" s="67">
        <f t="shared" si="10"/>
        <v>159246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159246</v>
      </c>
      <c r="F149" s="52">
        <f t="shared" si="12"/>
        <v>0</v>
      </c>
      <c r="G149" s="67">
        <f t="shared" si="10"/>
        <v>159246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159246</v>
      </c>
      <c r="F150" s="52">
        <f t="shared" si="12"/>
        <v>0</v>
      </c>
      <c r="G150" s="67">
        <f t="shared" si="10"/>
        <v>159246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159246</v>
      </c>
      <c r="F151" s="52">
        <f t="shared" si="12"/>
        <v>0</v>
      </c>
      <c r="G151" s="67">
        <f t="shared" si="10"/>
        <v>159246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159246</v>
      </c>
      <c r="F152" s="52">
        <f t="shared" si="12"/>
        <v>0</v>
      </c>
      <c r="G152" s="67">
        <f t="shared" si="10"/>
        <v>159246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159246</v>
      </c>
      <c r="F153" s="52">
        <f t="shared" si="12"/>
        <v>0</v>
      </c>
      <c r="G153" s="67">
        <f t="shared" si="10"/>
        <v>159246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159246</v>
      </c>
      <c r="F155" s="52">
        <f t="shared" si="12"/>
        <v>0</v>
      </c>
      <c r="G155" s="67">
        <f t="shared" ref="G155:G175" si="13">SUM(E155:F155)</f>
        <v>159246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159246</v>
      </c>
      <c r="F156" s="52">
        <f t="shared" si="12"/>
        <v>0</v>
      </c>
      <c r="G156" s="67">
        <f t="shared" si="13"/>
        <v>159246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159246</v>
      </c>
      <c r="F157" s="52">
        <f t="shared" si="12"/>
        <v>0</v>
      </c>
      <c r="G157" s="67">
        <f t="shared" si="13"/>
        <v>159246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159246</v>
      </c>
      <c r="F158" s="52">
        <f t="shared" si="12"/>
        <v>0</v>
      </c>
      <c r="G158" s="67">
        <f t="shared" si="13"/>
        <v>159246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159246</v>
      </c>
      <c r="F159" s="52">
        <f t="shared" si="12"/>
        <v>0</v>
      </c>
      <c r="G159" s="67">
        <f t="shared" si="13"/>
        <v>159246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159246</v>
      </c>
      <c r="F160" s="52">
        <f t="shared" si="12"/>
        <v>0</v>
      </c>
      <c r="G160" s="67">
        <f t="shared" si="13"/>
        <v>159246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159246</v>
      </c>
      <c r="F161" s="52">
        <f t="shared" si="12"/>
        <v>0</v>
      </c>
      <c r="G161" s="67">
        <f t="shared" si="13"/>
        <v>159246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159246</v>
      </c>
      <c r="F162" s="52">
        <f t="shared" si="12"/>
        <v>0</v>
      </c>
      <c r="G162" s="67">
        <f t="shared" si="13"/>
        <v>159246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159246</v>
      </c>
      <c r="F163" s="52">
        <f t="shared" si="12"/>
        <v>0</v>
      </c>
      <c r="G163" s="67">
        <f t="shared" si="13"/>
        <v>159246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159246</v>
      </c>
      <c r="F164" s="52">
        <f t="shared" si="12"/>
        <v>0</v>
      </c>
      <c r="G164" s="67">
        <f t="shared" si="13"/>
        <v>159246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159246</v>
      </c>
      <c r="F165" s="52">
        <f t="shared" si="12"/>
        <v>0</v>
      </c>
      <c r="G165" s="67">
        <f t="shared" si="13"/>
        <v>159246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159246</v>
      </c>
      <c r="F166" s="52">
        <f t="shared" si="12"/>
        <v>0</v>
      </c>
      <c r="G166" s="67">
        <f t="shared" si="13"/>
        <v>159246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159246</v>
      </c>
      <c r="F167" s="52">
        <f t="shared" si="12"/>
        <v>0</v>
      </c>
      <c r="G167" s="67">
        <f t="shared" si="13"/>
        <v>159246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159246</v>
      </c>
      <c r="F168" s="52">
        <f t="shared" si="12"/>
        <v>0</v>
      </c>
      <c r="G168" s="67">
        <f t="shared" si="13"/>
        <v>159246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159246</v>
      </c>
      <c r="F169" s="52">
        <f t="shared" si="12"/>
        <v>0</v>
      </c>
      <c r="G169" s="67">
        <f t="shared" si="13"/>
        <v>159246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159246</v>
      </c>
      <c r="F170" s="52">
        <f t="shared" si="12"/>
        <v>0</v>
      </c>
      <c r="G170" s="67">
        <f t="shared" si="13"/>
        <v>159246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159246</v>
      </c>
      <c r="F171" s="52">
        <f t="shared" si="12"/>
        <v>0</v>
      </c>
      <c r="G171" s="67">
        <f t="shared" si="13"/>
        <v>159246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159246</v>
      </c>
      <c r="F172" s="52">
        <f t="shared" si="12"/>
        <v>0</v>
      </c>
      <c r="G172" s="67">
        <f t="shared" si="13"/>
        <v>159246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159246</v>
      </c>
      <c r="F173" s="52">
        <f t="shared" si="12"/>
        <v>0</v>
      </c>
      <c r="G173" s="67">
        <f t="shared" si="13"/>
        <v>159246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159246</v>
      </c>
      <c r="F174" s="52">
        <f t="shared" si="12"/>
        <v>0</v>
      </c>
      <c r="G174" s="67">
        <f t="shared" si="13"/>
        <v>159246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159246</v>
      </c>
      <c r="F175" s="52">
        <f t="shared" si="12"/>
        <v>0</v>
      </c>
      <c r="G175" s="67">
        <f t="shared" si="13"/>
        <v>159246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159246</v>
      </c>
      <c r="F177" s="52">
        <f t="shared" si="12"/>
        <v>0</v>
      </c>
      <c r="G177" s="67">
        <f t="shared" ref="G177:G187" si="14">SUM(E177:F177)</f>
        <v>159246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159246</v>
      </c>
      <c r="F178" s="52">
        <f t="shared" si="12"/>
        <v>0</v>
      </c>
      <c r="G178" s="67">
        <f t="shared" si="14"/>
        <v>159246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159246</v>
      </c>
      <c r="F179" s="52">
        <f t="shared" si="12"/>
        <v>0</v>
      </c>
      <c r="G179" s="67">
        <f t="shared" si="14"/>
        <v>159246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159246</v>
      </c>
      <c r="F180" s="52">
        <f t="shared" si="12"/>
        <v>0</v>
      </c>
      <c r="G180" s="67">
        <f t="shared" si="14"/>
        <v>159246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159246</v>
      </c>
      <c r="F181" s="52">
        <f t="shared" si="12"/>
        <v>0</v>
      </c>
      <c r="G181" s="67">
        <f t="shared" si="14"/>
        <v>159246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159246</v>
      </c>
      <c r="F182" s="52">
        <f t="shared" si="12"/>
        <v>0</v>
      </c>
      <c r="G182" s="67">
        <f t="shared" si="14"/>
        <v>159246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159246</v>
      </c>
      <c r="F183" s="52">
        <f t="shared" si="12"/>
        <v>0</v>
      </c>
      <c r="G183" s="67">
        <f t="shared" si="14"/>
        <v>159246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159246</v>
      </c>
      <c r="F184" s="52">
        <f t="shared" si="12"/>
        <v>0</v>
      </c>
      <c r="G184" s="67">
        <f t="shared" si="14"/>
        <v>159246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159246</v>
      </c>
      <c r="F185" s="52">
        <f t="shared" si="12"/>
        <v>0</v>
      </c>
      <c r="G185" s="67">
        <f t="shared" si="14"/>
        <v>159246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159246</v>
      </c>
      <c r="F186" s="52">
        <f t="shared" si="12"/>
        <v>0</v>
      </c>
      <c r="G186" s="67">
        <f t="shared" si="14"/>
        <v>159246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159246</v>
      </c>
      <c r="F187" s="52">
        <f t="shared" si="12"/>
        <v>0</v>
      </c>
      <c r="G187" s="67">
        <f t="shared" si="14"/>
        <v>159246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159246</v>
      </c>
      <c r="F189" s="52">
        <f t="shared" si="12"/>
        <v>0</v>
      </c>
      <c r="G189" s="67">
        <f t="shared" ref="G189:G210" si="15">SUM(E189:F189)</f>
        <v>159246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159246</v>
      </c>
      <c r="F190" s="52">
        <f t="shared" si="12"/>
        <v>0</v>
      </c>
      <c r="G190" s="67">
        <f t="shared" si="15"/>
        <v>159246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159246</v>
      </c>
      <c r="F191" s="52">
        <f t="shared" si="12"/>
        <v>0</v>
      </c>
      <c r="G191" s="67">
        <f t="shared" si="15"/>
        <v>159246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159246</v>
      </c>
      <c r="F192" s="52">
        <f t="shared" si="12"/>
        <v>0</v>
      </c>
      <c r="G192" s="67">
        <f t="shared" si="15"/>
        <v>159246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159246</v>
      </c>
      <c r="F193" s="52">
        <f t="shared" si="12"/>
        <v>0</v>
      </c>
      <c r="G193" s="67">
        <f t="shared" si="15"/>
        <v>159246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159246</v>
      </c>
      <c r="F194" s="52">
        <f t="shared" si="12"/>
        <v>0</v>
      </c>
      <c r="G194" s="67">
        <f t="shared" si="15"/>
        <v>159246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159246</v>
      </c>
      <c r="F195" s="52">
        <f t="shared" si="12"/>
        <v>0</v>
      </c>
      <c r="G195" s="67">
        <f t="shared" si="15"/>
        <v>159246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159246</v>
      </c>
      <c r="F196" s="52">
        <f t="shared" si="12"/>
        <v>0</v>
      </c>
      <c r="G196" s="67">
        <f t="shared" si="15"/>
        <v>159246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159246</v>
      </c>
      <c r="F197" s="52">
        <f t="shared" si="12"/>
        <v>0</v>
      </c>
      <c r="G197" s="67">
        <f t="shared" si="15"/>
        <v>159246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159246</v>
      </c>
      <c r="F198" s="52">
        <f t="shared" si="12"/>
        <v>0</v>
      </c>
      <c r="G198" s="67">
        <f t="shared" si="15"/>
        <v>159246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159246</v>
      </c>
      <c r="F199" s="52">
        <f t="shared" si="12"/>
        <v>0</v>
      </c>
      <c r="G199" s="67">
        <f t="shared" si="15"/>
        <v>159246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159246</v>
      </c>
      <c r="F200" s="52">
        <f t="shared" si="12"/>
        <v>0</v>
      </c>
      <c r="G200" s="67">
        <f t="shared" si="15"/>
        <v>159246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159246</v>
      </c>
      <c r="F201" s="52">
        <f t="shared" si="12"/>
        <v>0</v>
      </c>
      <c r="G201" s="67">
        <f t="shared" si="15"/>
        <v>159246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159246</v>
      </c>
      <c r="F202" s="52">
        <f t="shared" si="12"/>
        <v>0</v>
      </c>
      <c r="G202" s="67">
        <f t="shared" si="15"/>
        <v>159246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159246</v>
      </c>
      <c r="F203" s="52">
        <f t="shared" si="12"/>
        <v>0</v>
      </c>
      <c r="G203" s="67">
        <f t="shared" si="15"/>
        <v>159246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159246</v>
      </c>
      <c r="F204" s="52">
        <f t="shared" si="12"/>
        <v>0</v>
      </c>
      <c r="G204" s="67">
        <f t="shared" si="15"/>
        <v>159246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159246</v>
      </c>
      <c r="F205" s="52">
        <f t="shared" si="12"/>
        <v>0</v>
      </c>
      <c r="G205" s="67">
        <f t="shared" si="15"/>
        <v>159246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159246</v>
      </c>
      <c r="F206" s="52">
        <f t="shared" ref="F206:F269" si="17">D206*40%</f>
        <v>0</v>
      </c>
      <c r="G206" s="67">
        <f t="shared" si="15"/>
        <v>159246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159246</v>
      </c>
      <c r="F207" s="52">
        <f t="shared" si="17"/>
        <v>0</v>
      </c>
      <c r="G207" s="67">
        <f t="shared" si="15"/>
        <v>159246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159246</v>
      </c>
      <c r="F208" s="52">
        <f t="shared" si="17"/>
        <v>0</v>
      </c>
      <c r="G208" s="67">
        <f t="shared" si="15"/>
        <v>159246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159246</v>
      </c>
      <c r="F209" s="52">
        <f t="shared" si="17"/>
        <v>0</v>
      </c>
      <c r="G209" s="67">
        <f t="shared" si="15"/>
        <v>159246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159246</v>
      </c>
      <c r="F210" s="52">
        <f t="shared" si="17"/>
        <v>0</v>
      </c>
      <c r="G210" s="67">
        <f t="shared" si="15"/>
        <v>159246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159246</v>
      </c>
      <c r="F212" s="52">
        <f t="shared" si="17"/>
        <v>0</v>
      </c>
      <c r="G212" s="67">
        <f t="shared" ref="G212:G221" si="18">SUM(E212:F212)</f>
        <v>159246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159246</v>
      </c>
      <c r="F213" s="52">
        <f t="shared" si="17"/>
        <v>0</v>
      </c>
      <c r="G213" s="67">
        <f t="shared" si="18"/>
        <v>159246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159246</v>
      </c>
      <c r="F214" s="52">
        <f t="shared" si="17"/>
        <v>0</v>
      </c>
      <c r="G214" s="67">
        <f t="shared" si="18"/>
        <v>159246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159246</v>
      </c>
      <c r="F215" s="52">
        <f t="shared" si="17"/>
        <v>0</v>
      </c>
      <c r="G215" s="67">
        <f t="shared" si="18"/>
        <v>159246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159246</v>
      </c>
      <c r="F216" s="52">
        <f t="shared" si="17"/>
        <v>0</v>
      </c>
      <c r="G216" s="67">
        <f t="shared" si="18"/>
        <v>159246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159246</v>
      </c>
      <c r="F217" s="52">
        <f t="shared" si="17"/>
        <v>0</v>
      </c>
      <c r="G217" s="67">
        <f t="shared" si="18"/>
        <v>159246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159246</v>
      </c>
      <c r="F218" s="52">
        <f t="shared" si="17"/>
        <v>0</v>
      </c>
      <c r="G218" s="67">
        <f t="shared" si="18"/>
        <v>159246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159246</v>
      </c>
      <c r="F219" s="52">
        <f t="shared" si="17"/>
        <v>0</v>
      </c>
      <c r="G219" s="67">
        <f t="shared" si="18"/>
        <v>159246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159246</v>
      </c>
      <c r="F220" s="52">
        <f t="shared" si="17"/>
        <v>0</v>
      </c>
      <c r="G220" s="67">
        <f t="shared" si="18"/>
        <v>159246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159246</v>
      </c>
      <c r="F221" s="52">
        <f t="shared" si="17"/>
        <v>0</v>
      </c>
      <c r="G221" s="67">
        <f t="shared" si="18"/>
        <v>159246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159246</v>
      </c>
      <c r="F223" s="52">
        <f t="shared" si="17"/>
        <v>0</v>
      </c>
      <c r="G223" s="67">
        <f t="shared" ref="G223:G236" si="19">SUM(E223:F223)</f>
        <v>159246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159246</v>
      </c>
      <c r="F224" s="52">
        <f t="shared" si="17"/>
        <v>0</v>
      </c>
      <c r="G224" s="67">
        <f t="shared" si="19"/>
        <v>159246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159246</v>
      </c>
      <c r="F225" s="52">
        <f t="shared" si="17"/>
        <v>0</v>
      </c>
      <c r="G225" s="67">
        <f t="shared" si="19"/>
        <v>159246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159246</v>
      </c>
      <c r="F226" s="52">
        <f t="shared" si="17"/>
        <v>0</v>
      </c>
      <c r="G226" s="67">
        <f t="shared" si="19"/>
        <v>159246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159246</v>
      </c>
      <c r="F227" s="52">
        <f t="shared" si="17"/>
        <v>0</v>
      </c>
      <c r="G227" s="67">
        <f t="shared" si="19"/>
        <v>159246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159246</v>
      </c>
      <c r="F228" s="52">
        <f t="shared" si="17"/>
        <v>0</v>
      </c>
      <c r="G228" s="67">
        <f t="shared" si="19"/>
        <v>159246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159246</v>
      </c>
      <c r="F229" s="52">
        <f t="shared" si="17"/>
        <v>0</v>
      </c>
      <c r="G229" s="67">
        <f t="shared" si="19"/>
        <v>159246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159246</v>
      </c>
      <c r="F230" s="52">
        <f t="shared" si="17"/>
        <v>0</v>
      </c>
      <c r="G230" s="67">
        <f t="shared" si="19"/>
        <v>159246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159246</v>
      </c>
      <c r="F231" s="52">
        <f t="shared" si="17"/>
        <v>0</v>
      </c>
      <c r="G231" s="67">
        <f t="shared" si="19"/>
        <v>159246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159246</v>
      </c>
      <c r="F232" s="52">
        <f t="shared" si="17"/>
        <v>0</v>
      </c>
      <c r="G232" s="67">
        <f t="shared" si="19"/>
        <v>159246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159246</v>
      </c>
      <c r="F233" s="52">
        <f t="shared" si="17"/>
        <v>0</v>
      </c>
      <c r="G233" s="67">
        <f t="shared" si="19"/>
        <v>159246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159246</v>
      </c>
      <c r="F234" s="52">
        <f t="shared" si="17"/>
        <v>0</v>
      </c>
      <c r="G234" s="67">
        <f t="shared" si="19"/>
        <v>159246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159246</v>
      </c>
      <c r="F235" s="52">
        <f t="shared" si="17"/>
        <v>0</v>
      </c>
      <c r="G235" s="67">
        <f t="shared" si="19"/>
        <v>159246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159246</v>
      </c>
      <c r="F236" s="52">
        <f t="shared" si="17"/>
        <v>0</v>
      </c>
      <c r="G236" s="67">
        <f t="shared" si="19"/>
        <v>159246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159246</v>
      </c>
      <c r="F238" s="52">
        <f t="shared" si="17"/>
        <v>0</v>
      </c>
      <c r="G238" s="67">
        <f t="shared" ref="G238:G250" si="20">SUM(E238:F238)</f>
        <v>159246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159246</v>
      </c>
      <c r="F239" s="52">
        <f t="shared" si="17"/>
        <v>0</v>
      </c>
      <c r="G239" s="67">
        <f t="shared" si="20"/>
        <v>159246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159246</v>
      </c>
      <c r="F240" s="52">
        <f t="shared" si="17"/>
        <v>0</v>
      </c>
      <c r="G240" s="67">
        <f t="shared" si="20"/>
        <v>159246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159246</v>
      </c>
      <c r="F241" s="52">
        <f t="shared" si="17"/>
        <v>0</v>
      </c>
      <c r="G241" s="67">
        <f t="shared" si="20"/>
        <v>159246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159246</v>
      </c>
      <c r="F242" s="52">
        <f t="shared" si="17"/>
        <v>0</v>
      </c>
      <c r="G242" s="67">
        <f t="shared" si="20"/>
        <v>159246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159246</v>
      </c>
      <c r="F243" s="52">
        <f t="shared" si="17"/>
        <v>0</v>
      </c>
      <c r="G243" s="67">
        <f t="shared" si="20"/>
        <v>159246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159246</v>
      </c>
      <c r="F244" s="52">
        <f t="shared" si="17"/>
        <v>0</v>
      </c>
      <c r="G244" s="67">
        <f t="shared" si="20"/>
        <v>159246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159246</v>
      </c>
      <c r="F245" s="52">
        <f t="shared" si="17"/>
        <v>0</v>
      </c>
      <c r="G245" s="67">
        <f t="shared" si="20"/>
        <v>159246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159246</v>
      </c>
      <c r="F246" s="52">
        <f t="shared" si="17"/>
        <v>0</v>
      </c>
      <c r="G246" s="67">
        <f t="shared" si="20"/>
        <v>159246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159246</v>
      </c>
      <c r="F247" s="52">
        <f t="shared" si="17"/>
        <v>0</v>
      </c>
      <c r="G247" s="67">
        <f t="shared" si="20"/>
        <v>159246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159246</v>
      </c>
      <c r="F248" s="52">
        <f t="shared" si="17"/>
        <v>0</v>
      </c>
      <c r="G248" s="67">
        <f t="shared" si="20"/>
        <v>159246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159246</v>
      </c>
      <c r="F249" s="52">
        <f t="shared" si="17"/>
        <v>0</v>
      </c>
      <c r="G249" s="67">
        <f t="shared" si="20"/>
        <v>159246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159246</v>
      </c>
      <c r="F250" s="52">
        <f t="shared" si="17"/>
        <v>0</v>
      </c>
      <c r="G250" s="67">
        <f t="shared" si="20"/>
        <v>159246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159246</v>
      </c>
      <c r="F252" s="52">
        <f t="shared" si="17"/>
        <v>0</v>
      </c>
      <c r="G252" s="67">
        <f t="shared" ref="G252:G266" si="21">SUM(E252:F252)</f>
        <v>159246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159246</v>
      </c>
      <c r="F253" s="52">
        <f t="shared" si="17"/>
        <v>0</v>
      </c>
      <c r="G253" s="67">
        <f t="shared" si="21"/>
        <v>159246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159246</v>
      </c>
      <c r="F254" s="52">
        <f t="shared" si="17"/>
        <v>0</v>
      </c>
      <c r="G254" s="67">
        <f t="shared" si="21"/>
        <v>159246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159246</v>
      </c>
      <c r="F255" s="52">
        <f t="shared" si="17"/>
        <v>0</v>
      </c>
      <c r="G255" s="67">
        <f t="shared" si="21"/>
        <v>159246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159246</v>
      </c>
      <c r="F256" s="52">
        <f t="shared" si="17"/>
        <v>0</v>
      </c>
      <c r="G256" s="67">
        <f t="shared" si="21"/>
        <v>159246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159246</v>
      </c>
      <c r="F257" s="52">
        <f t="shared" si="17"/>
        <v>0</v>
      </c>
      <c r="G257" s="67">
        <f t="shared" si="21"/>
        <v>159246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159246</v>
      </c>
      <c r="F258" s="52">
        <f t="shared" si="17"/>
        <v>0</v>
      </c>
      <c r="G258" s="67">
        <f t="shared" si="21"/>
        <v>159246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159246</v>
      </c>
      <c r="F259" s="52">
        <f t="shared" si="17"/>
        <v>0</v>
      </c>
      <c r="G259" s="67">
        <f t="shared" si="21"/>
        <v>159246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159246</v>
      </c>
      <c r="F260" s="52">
        <f t="shared" si="17"/>
        <v>0</v>
      </c>
      <c r="G260" s="67">
        <f t="shared" si="21"/>
        <v>159246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159246</v>
      </c>
      <c r="F261" s="52">
        <f t="shared" si="17"/>
        <v>0</v>
      </c>
      <c r="G261" s="67">
        <f t="shared" si="21"/>
        <v>159246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159246</v>
      </c>
      <c r="F262" s="52">
        <f t="shared" si="17"/>
        <v>0</v>
      </c>
      <c r="G262" s="67">
        <f t="shared" si="21"/>
        <v>159246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159246</v>
      </c>
      <c r="F263" s="52">
        <f t="shared" si="17"/>
        <v>0</v>
      </c>
      <c r="G263" s="67">
        <f t="shared" si="21"/>
        <v>159246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159246</v>
      </c>
      <c r="F264" s="52">
        <f t="shared" si="17"/>
        <v>0</v>
      </c>
      <c r="G264" s="67">
        <f t="shared" si="21"/>
        <v>159246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159246</v>
      </c>
      <c r="F265" s="52">
        <f t="shared" si="17"/>
        <v>0</v>
      </c>
      <c r="G265" s="67">
        <f t="shared" si="21"/>
        <v>159246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159246</v>
      </c>
      <c r="F266" s="52">
        <f t="shared" si="17"/>
        <v>0</v>
      </c>
      <c r="G266" s="67">
        <f t="shared" si="21"/>
        <v>159246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159246</v>
      </c>
      <c r="F268" s="52">
        <f t="shared" si="17"/>
        <v>0</v>
      </c>
      <c r="G268" s="67">
        <f t="shared" ref="G268:G279" si="22">SUM(E268:F268)</f>
        <v>159246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159246</v>
      </c>
      <c r="F269" s="52">
        <f t="shared" si="17"/>
        <v>0</v>
      </c>
      <c r="G269" s="67">
        <f t="shared" si="22"/>
        <v>159246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159246</v>
      </c>
      <c r="F270" s="52">
        <f t="shared" ref="F270:F320" si="24">D270*40%</f>
        <v>0</v>
      </c>
      <c r="G270" s="67">
        <f t="shared" si="22"/>
        <v>159246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159246</v>
      </c>
      <c r="F271" s="52">
        <f t="shared" si="24"/>
        <v>0</v>
      </c>
      <c r="G271" s="67">
        <f t="shared" si="22"/>
        <v>159246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159246</v>
      </c>
      <c r="F272" s="52">
        <f t="shared" si="24"/>
        <v>0</v>
      </c>
      <c r="G272" s="67">
        <f t="shared" si="22"/>
        <v>159246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159246</v>
      </c>
      <c r="F273" s="52">
        <f t="shared" si="24"/>
        <v>0</v>
      </c>
      <c r="G273" s="67">
        <f t="shared" si="22"/>
        <v>159246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159246</v>
      </c>
      <c r="F274" s="52">
        <f t="shared" si="24"/>
        <v>0</v>
      </c>
      <c r="G274" s="67">
        <f t="shared" si="22"/>
        <v>159246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159246</v>
      </c>
      <c r="F275" s="52">
        <f t="shared" si="24"/>
        <v>0</v>
      </c>
      <c r="G275" s="67">
        <f t="shared" si="22"/>
        <v>159246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159246</v>
      </c>
      <c r="F276" s="52">
        <f t="shared" si="24"/>
        <v>0</v>
      </c>
      <c r="G276" s="67">
        <f t="shared" si="22"/>
        <v>159246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159246</v>
      </c>
      <c r="F277" s="52">
        <f t="shared" si="24"/>
        <v>0</v>
      </c>
      <c r="G277" s="67">
        <f t="shared" si="22"/>
        <v>159246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159246</v>
      </c>
      <c r="F278" s="52">
        <f t="shared" si="24"/>
        <v>0</v>
      </c>
      <c r="G278" s="67">
        <f t="shared" si="22"/>
        <v>159246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159246</v>
      </c>
      <c r="F279" s="52">
        <f t="shared" si="24"/>
        <v>0</v>
      </c>
      <c r="G279" s="67">
        <f t="shared" si="22"/>
        <v>159246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159246</v>
      </c>
      <c r="F281" s="52">
        <f t="shared" si="24"/>
        <v>0</v>
      </c>
      <c r="G281" s="67">
        <f t="shared" ref="G281:G298" si="25">SUM(E281:F281)</f>
        <v>159246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159246</v>
      </c>
      <c r="F282" s="52">
        <f t="shared" si="24"/>
        <v>0</v>
      </c>
      <c r="G282" s="67">
        <f t="shared" si="25"/>
        <v>159246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159246</v>
      </c>
      <c r="F283" s="52">
        <f t="shared" si="24"/>
        <v>0</v>
      </c>
      <c r="G283" s="67">
        <f t="shared" si="25"/>
        <v>159246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159246</v>
      </c>
      <c r="F284" s="52">
        <f t="shared" si="24"/>
        <v>0</v>
      </c>
      <c r="G284" s="67">
        <f t="shared" si="25"/>
        <v>159246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159246</v>
      </c>
      <c r="F285" s="52">
        <f t="shared" si="24"/>
        <v>0</v>
      </c>
      <c r="G285" s="67">
        <f t="shared" si="25"/>
        <v>159246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159246</v>
      </c>
      <c r="F286" s="52">
        <f t="shared" si="24"/>
        <v>0</v>
      </c>
      <c r="G286" s="67">
        <f t="shared" si="25"/>
        <v>159246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159246</v>
      </c>
      <c r="F287" s="52">
        <f t="shared" si="24"/>
        <v>0</v>
      </c>
      <c r="G287" s="67">
        <f t="shared" si="25"/>
        <v>159246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159246</v>
      </c>
      <c r="F288" s="52">
        <f t="shared" si="24"/>
        <v>0</v>
      </c>
      <c r="G288" s="67">
        <f t="shared" si="25"/>
        <v>159246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159246</v>
      </c>
      <c r="F289" s="52">
        <f t="shared" si="24"/>
        <v>0</v>
      </c>
      <c r="G289" s="67">
        <f t="shared" si="25"/>
        <v>159246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159246</v>
      </c>
      <c r="F290" s="52">
        <f t="shared" si="24"/>
        <v>0</v>
      </c>
      <c r="G290" s="67">
        <f t="shared" si="25"/>
        <v>159246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159246</v>
      </c>
      <c r="F291" s="52">
        <f t="shared" si="24"/>
        <v>0</v>
      </c>
      <c r="G291" s="67">
        <f t="shared" si="25"/>
        <v>159246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159246</v>
      </c>
      <c r="F292" s="52">
        <f t="shared" si="24"/>
        <v>0</v>
      </c>
      <c r="G292" s="67">
        <f t="shared" si="25"/>
        <v>159246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159246</v>
      </c>
      <c r="F293" s="52">
        <f t="shared" si="24"/>
        <v>0</v>
      </c>
      <c r="G293" s="67">
        <f t="shared" si="25"/>
        <v>159246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159246</v>
      </c>
      <c r="F294" s="52">
        <f t="shared" si="24"/>
        <v>0</v>
      </c>
      <c r="G294" s="67">
        <f t="shared" si="25"/>
        <v>159246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159246</v>
      </c>
      <c r="F295" s="52">
        <f t="shared" si="24"/>
        <v>0</v>
      </c>
      <c r="G295" s="67">
        <f t="shared" si="25"/>
        <v>159246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159246</v>
      </c>
      <c r="F296" s="52">
        <f t="shared" si="24"/>
        <v>0</v>
      </c>
      <c r="G296" s="67">
        <f t="shared" si="25"/>
        <v>159246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159246</v>
      </c>
      <c r="F297" s="52">
        <f t="shared" si="24"/>
        <v>0</v>
      </c>
      <c r="G297" s="67">
        <f t="shared" si="25"/>
        <v>159246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159246</v>
      </c>
      <c r="F298" s="52">
        <f t="shared" si="24"/>
        <v>0</v>
      </c>
      <c r="G298" s="67">
        <f t="shared" si="25"/>
        <v>159246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159246</v>
      </c>
      <c r="F300" s="52">
        <f t="shared" si="24"/>
        <v>0</v>
      </c>
      <c r="G300" s="67">
        <f t="shared" ref="G300:G319" si="26">SUM(E300:F300)</f>
        <v>159246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159246</v>
      </c>
      <c r="F301" s="52">
        <f t="shared" si="24"/>
        <v>0</v>
      </c>
      <c r="G301" s="67">
        <f t="shared" si="26"/>
        <v>159246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159246</v>
      </c>
      <c r="F302" s="52">
        <f t="shared" si="24"/>
        <v>0</v>
      </c>
      <c r="G302" s="67">
        <f t="shared" si="26"/>
        <v>159246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159246</v>
      </c>
      <c r="F303" s="52">
        <f t="shared" si="24"/>
        <v>0</v>
      </c>
      <c r="G303" s="67">
        <f t="shared" si="26"/>
        <v>159246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159246</v>
      </c>
      <c r="F304" s="52">
        <f t="shared" si="24"/>
        <v>0</v>
      </c>
      <c r="G304" s="67">
        <f t="shared" si="26"/>
        <v>159246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159246</v>
      </c>
      <c r="F305" s="52">
        <f t="shared" si="24"/>
        <v>0</v>
      </c>
      <c r="G305" s="67">
        <f t="shared" si="26"/>
        <v>159246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159246</v>
      </c>
      <c r="F306" s="52">
        <f t="shared" si="24"/>
        <v>0</v>
      </c>
      <c r="G306" s="67">
        <f t="shared" si="26"/>
        <v>159246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159246</v>
      </c>
      <c r="F307" s="52">
        <f t="shared" si="24"/>
        <v>0</v>
      </c>
      <c r="G307" s="67">
        <f t="shared" si="26"/>
        <v>159246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159246</v>
      </c>
      <c r="F308" s="52">
        <f t="shared" si="24"/>
        <v>0</v>
      </c>
      <c r="G308" s="67">
        <f t="shared" si="26"/>
        <v>159246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159246</v>
      </c>
      <c r="F309" s="52">
        <f t="shared" si="24"/>
        <v>0</v>
      </c>
      <c r="G309" s="67">
        <f t="shared" si="26"/>
        <v>159246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159246</v>
      </c>
      <c r="F310" s="52">
        <f t="shared" si="24"/>
        <v>0</v>
      </c>
      <c r="G310" s="67">
        <f t="shared" si="26"/>
        <v>159246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159246</v>
      </c>
      <c r="F311" s="52">
        <f t="shared" si="24"/>
        <v>0</v>
      </c>
      <c r="G311" s="67">
        <f t="shared" si="26"/>
        <v>159246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159246</v>
      </c>
      <c r="F312" s="52">
        <f t="shared" si="24"/>
        <v>0</v>
      </c>
      <c r="G312" s="67">
        <f t="shared" si="26"/>
        <v>159246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159246</v>
      </c>
      <c r="F313" s="52">
        <f t="shared" si="24"/>
        <v>0</v>
      </c>
      <c r="G313" s="67">
        <f t="shared" si="26"/>
        <v>159246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159246</v>
      </c>
      <c r="F314" s="52">
        <f t="shared" si="24"/>
        <v>0</v>
      </c>
      <c r="G314" s="67">
        <f t="shared" si="26"/>
        <v>159246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159246</v>
      </c>
      <c r="F315" s="52">
        <f t="shared" si="24"/>
        <v>0</v>
      </c>
      <c r="G315" s="67">
        <f t="shared" si="26"/>
        <v>159246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159246</v>
      </c>
      <c r="F316" s="52">
        <f t="shared" si="24"/>
        <v>0</v>
      </c>
      <c r="G316" s="67">
        <f t="shared" si="26"/>
        <v>159246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159246</v>
      </c>
      <c r="F317" s="52">
        <f t="shared" si="24"/>
        <v>0</v>
      </c>
      <c r="G317" s="67">
        <f t="shared" si="26"/>
        <v>159246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159246</v>
      </c>
      <c r="F318" s="52">
        <f t="shared" si="24"/>
        <v>0</v>
      </c>
      <c r="G318" s="67">
        <f t="shared" si="26"/>
        <v>159246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159246</v>
      </c>
      <c r="F319" s="52">
        <f t="shared" si="24"/>
        <v>0</v>
      </c>
      <c r="G319" s="67">
        <f t="shared" si="26"/>
        <v>159246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159246</v>
      </c>
      <c r="F320" s="52">
        <f t="shared" si="24"/>
        <v>0</v>
      </c>
      <c r="G320" s="67">
        <f>SUM(E320:F320)</f>
        <v>159246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775000000</v>
      </c>
      <c r="D321" s="80">
        <f t="shared" si="27"/>
        <v>77500000</v>
      </c>
      <c r="E321" s="80">
        <f t="shared" si="27"/>
        <v>46499832</v>
      </c>
      <c r="F321" s="80">
        <f t="shared" si="27"/>
        <v>31000000</v>
      </c>
      <c r="G321" s="79">
        <f t="shared" si="27"/>
        <v>77499832</v>
      </c>
    </row>
    <row r="322" spans="1:7" ht="21.75" customHeight="1" x14ac:dyDescent="0.2">
      <c r="F322" s="77" t="s">
        <v>354</v>
      </c>
      <c r="G322" s="78">
        <f>D321-G321</f>
        <v>168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>
        <v>94036000</v>
      </c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>
        <f>274017000+199833000+20500000+99000000+52450000+18000000</f>
        <v>663800000</v>
      </c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757836000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1532836000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zoomScaleNormal="110" zoomScaleSheetLayoutView="100" workbookViewId="0">
      <selection activeCell="E14" sqref="E14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367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2700000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270000</v>
      </c>
      <c r="E10" s="75">
        <f>D10*60%</f>
        <v>162000</v>
      </c>
      <c r="F10" s="75">
        <f>D10*40%</f>
        <v>108000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554</v>
      </c>
      <c r="F13" s="52">
        <f>D13*40%</f>
        <v>0</v>
      </c>
      <c r="G13" s="67">
        <f t="shared" ref="G13:G30" si="0">SUM(E13:F13)</f>
        <v>554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554</v>
      </c>
      <c r="F14" s="52">
        <f t="shared" ref="F14:F77" si="2">D14*40%</f>
        <v>0</v>
      </c>
      <c r="G14" s="67">
        <f t="shared" si="0"/>
        <v>554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554</v>
      </c>
      <c r="F15" s="52">
        <f t="shared" si="2"/>
        <v>0</v>
      </c>
      <c r="G15" s="67">
        <f t="shared" si="0"/>
        <v>554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554</v>
      </c>
      <c r="F16" s="52">
        <f t="shared" si="2"/>
        <v>0</v>
      </c>
      <c r="G16" s="67">
        <f t="shared" si="0"/>
        <v>554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554</v>
      </c>
      <c r="F17" s="52">
        <f t="shared" si="2"/>
        <v>0</v>
      </c>
      <c r="G17" s="67">
        <f t="shared" si="0"/>
        <v>554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554</v>
      </c>
      <c r="F18" s="52">
        <f t="shared" si="2"/>
        <v>0</v>
      </c>
      <c r="G18" s="67">
        <f t="shared" si="0"/>
        <v>554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554</v>
      </c>
      <c r="F19" s="52">
        <f t="shared" si="2"/>
        <v>0</v>
      </c>
      <c r="G19" s="67">
        <f t="shared" si="0"/>
        <v>554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554</v>
      </c>
      <c r="F20" s="52">
        <f t="shared" si="2"/>
        <v>0</v>
      </c>
      <c r="G20" s="67">
        <f t="shared" si="0"/>
        <v>554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554</v>
      </c>
      <c r="F21" s="52">
        <f t="shared" si="2"/>
        <v>0</v>
      </c>
      <c r="G21" s="67">
        <f t="shared" si="0"/>
        <v>554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554</v>
      </c>
      <c r="F22" s="52">
        <f t="shared" si="2"/>
        <v>0</v>
      </c>
      <c r="G22" s="67">
        <f t="shared" si="0"/>
        <v>554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554</v>
      </c>
      <c r="F23" s="52">
        <f t="shared" si="2"/>
        <v>0</v>
      </c>
      <c r="G23" s="67">
        <f t="shared" si="0"/>
        <v>554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554</v>
      </c>
      <c r="F24" s="52">
        <f t="shared" si="2"/>
        <v>0</v>
      </c>
      <c r="G24" s="67">
        <f t="shared" si="0"/>
        <v>554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554</v>
      </c>
      <c r="F25" s="52">
        <f t="shared" si="2"/>
        <v>0</v>
      </c>
      <c r="G25" s="67">
        <f t="shared" si="0"/>
        <v>554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554</v>
      </c>
      <c r="F26" s="52">
        <f t="shared" si="2"/>
        <v>0</v>
      </c>
      <c r="G26" s="67">
        <f t="shared" si="0"/>
        <v>554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554</v>
      </c>
      <c r="F27" s="52">
        <f t="shared" si="2"/>
        <v>0</v>
      </c>
      <c r="G27" s="67">
        <f t="shared" si="0"/>
        <v>554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554</v>
      </c>
      <c r="F28" s="52">
        <f t="shared" si="2"/>
        <v>0</v>
      </c>
      <c r="G28" s="67">
        <f t="shared" si="0"/>
        <v>554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554</v>
      </c>
      <c r="F29" s="52">
        <f t="shared" si="2"/>
        <v>0</v>
      </c>
      <c r="G29" s="67">
        <f t="shared" si="0"/>
        <v>554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554</v>
      </c>
      <c r="F30" s="52">
        <f t="shared" si="2"/>
        <v>0</v>
      </c>
      <c r="G30" s="67">
        <f t="shared" si="0"/>
        <v>554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554</v>
      </c>
      <c r="F32" s="52">
        <f t="shared" si="2"/>
        <v>0</v>
      </c>
      <c r="G32" s="67">
        <f t="shared" ref="G32:G51" si="3">SUM(E32:F32)</f>
        <v>554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554</v>
      </c>
      <c r="F33" s="52">
        <f t="shared" si="2"/>
        <v>0</v>
      </c>
      <c r="G33" s="67">
        <f t="shared" si="3"/>
        <v>554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554</v>
      </c>
      <c r="F34" s="52">
        <f t="shared" si="2"/>
        <v>0</v>
      </c>
      <c r="G34" s="67">
        <f t="shared" si="3"/>
        <v>554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554</v>
      </c>
      <c r="F35" s="52">
        <f t="shared" si="2"/>
        <v>0</v>
      </c>
      <c r="G35" s="67">
        <f t="shared" si="3"/>
        <v>554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554</v>
      </c>
      <c r="F36" s="52">
        <f t="shared" si="2"/>
        <v>0</v>
      </c>
      <c r="G36" s="67">
        <f t="shared" si="3"/>
        <v>554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554</v>
      </c>
      <c r="F37" s="52">
        <f t="shared" si="2"/>
        <v>0</v>
      </c>
      <c r="G37" s="67">
        <f t="shared" si="3"/>
        <v>554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554</v>
      </c>
      <c r="F38" s="52">
        <f t="shared" si="2"/>
        <v>0</v>
      </c>
      <c r="G38" s="67">
        <f t="shared" si="3"/>
        <v>554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554</v>
      </c>
      <c r="F39" s="52">
        <f t="shared" si="2"/>
        <v>0</v>
      </c>
      <c r="G39" s="67">
        <f t="shared" si="3"/>
        <v>554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554</v>
      </c>
      <c r="F40" s="52">
        <f t="shared" si="2"/>
        <v>0</v>
      </c>
      <c r="G40" s="67">
        <f t="shared" si="3"/>
        <v>554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554</v>
      </c>
      <c r="F41" s="52">
        <f t="shared" si="2"/>
        <v>0</v>
      </c>
      <c r="G41" s="67">
        <f t="shared" si="3"/>
        <v>554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554</v>
      </c>
      <c r="F42" s="52">
        <f t="shared" si="2"/>
        <v>0</v>
      </c>
      <c r="G42" s="67">
        <f t="shared" si="3"/>
        <v>554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554</v>
      </c>
      <c r="F43" s="52">
        <f t="shared" si="2"/>
        <v>0</v>
      </c>
      <c r="G43" s="67">
        <f t="shared" si="3"/>
        <v>554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554</v>
      </c>
      <c r="F44" s="52">
        <f t="shared" si="2"/>
        <v>0</v>
      </c>
      <c r="G44" s="67">
        <f t="shared" si="3"/>
        <v>554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554</v>
      </c>
      <c r="F45" s="52">
        <f t="shared" si="2"/>
        <v>0</v>
      </c>
      <c r="G45" s="67">
        <f t="shared" si="3"/>
        <v>554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554</v>
      </c>
      <c r="F46" s="52">
        <f t="shared" si="2"/>
        <v>0</v>
      </c>
      <c r="G46" s="67">
        <f t="shared" si="3"/>
        <v>554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554</v>
      </c>
      <c r="F47" s="52">
        <f t="shared" si="2"/>
        <v>0</v>
      </c>
      <c r="G47" s="67">
        <f t="shared" si="3"/>
        <v>554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554</v>
      </c>
      <c r="F48" s="52">
        <f t="shared" si="2"/>
        <v>0</v>
      </c>
      <c r="G48" s="67">
        <f t="shared" si="3"/>
        <v>554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554</v>
      </c>
      <c r="F49" s="52">
        <f t="shared" si="2"/>
        <v>0</v>
      </c>
      <c r="G49" s="67">
        <f t="shared" si="3"/>
        <v>554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554</v>
      </c>
      <c r="F50" s="52">
        <f t="shared" si="2"/>
        <v>0</v>
      </c>
      <c r="G50" s="67">
        <f t="shared" si="3"/>
        <v>554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554</v>
      </c>
      <c r="F51" s="52">
        <f t="shared" si="2"/>
        <v>0</v>
      </c>
      <c r="G51" s="67">
        <f t="shared" si="3"/>
        <v>554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554</v>
      </c>
      <c r="F53" s="52">
        <f t="shared" si="2"/>
        <v>0</v>
      </c>
      <c r="G53" s="67">
        <f t="shared" ref="G53:G71" si="4">SUM(E53:F53)</f>
        <v>554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554</v>
      </c>
      <c r="F54" s="52">
        <f t="shared" si="2"/>
        <v>0</v>
      </c>
      <c r="G54" s="67">
        <f t="shared" si="4"/>
        <v>554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554</v>
      </c>
      <c r="F55" s="52">
        <f t="shared" si="2"/>
        <v>0</v>
      </c>
      <c r="G55" s="67">
        <f t="shared" si="4"/>
        <v>554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554</v>
      </c>
      <c r="F56" s="52">
        <f t="shared" si="2"/>
        <v>0</v>
      </c>
      <c r="G56" s="67">
        <f t="shared" si="4"/>
        <v>554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554</v>
      </c>
      <c r="F57" s="52">
        <f t="shared" si="2"/>
        <v>0</v>
      </c>
      <c r="G57" s="67">
        <f t="shared" si="4"/>
        <v>554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554</v>
      </c>
      <c r="F58" s="52">
        <f t="shared" si="2"/>
        <v>0</v>
      </c>
      <c r="G58" s="67">
        <f t="shared" si="4"/>
        <v>554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554</v>
      </c>
      <c r="F59" s="52">
        <f t="shared" si="2"/>
        <v>0</v>
      </c>
      <c r="G59" s="67">
        <f t="shared" si="4"/>
        <v>554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554</v>
      </c>
      <c r="F60" s="52">
        <f t="shared" si="2"/>
        <v>0</v>
      </c>
      <c r="G60" s="67">
        <f t="shared" si="4"/>
        <v>554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554</v>
      </c>
      <c r="F61" s="52">
        <f t="shared" si="2"/>
        <v>0</v>
      </c>
      <c r="G61" s="67">
        <f t="shared" si="4"/>
        <v>554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554</v>
      </c>
      <c r="F62" s="52">
        <f t="shared" si="2"/>
        <v>0</v>
      </c>
      <c r="G62" s="67">
        <f t="shared" si="4"/>
        <v>554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554</v>
      </c>
      <c r="F63" s="52">
        <f t="shared" si="2"/>
        <v>0</v>
      </c>
      <c r="G63" s="67">
        <f t="shared" si="4"/>
        <v>554</v>
      </c>
    </row>
    <row r="64" spans="1:7" x14ac:dyDescent="0.2">
      <c r="A64" s="4">
        <v>12</v>
      </c>
      <c r="B64" s="5" t="s">
        <v>74</v>
      </c>
      <c r="C64" s="6">
        <v>2700000</v>
      </c>
      <c r="D64" s="52">
        <f t="shared" si="1"/>
        <v>270000</v>
      </c>
      <c r="E64" s="52">
        <v>554</v>
      </c>
      <c r="F64" s="52">
        <f t="shared" si="2"/>
        <v>108000</v>
      </c>
      <c r="G64" s="67">
        <f t="shared" si="4"/>
        <v>108554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554</v>
      </c>
      <c r="F65" s="52">
        <f t="shared" si="2"/>
        <v>0</v>
      </c>
      <c r="G65" s="67">
        <f t="shared" si="4"/>
        <v>554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554</v>
      </c>
      <c r="F66" s="52">
        <f t="shared" si="2"/>
        <v>0</v>
      </c>
      <c r="G66" s="67">
        <f t="shared" si="4"/>
        <v>554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554</v>
      </c>
      <c r="F67" s="52">
        <f t="shared" si="2"/>
        <v>0</v>
      </c>
      <c r="G67" s="67">
        <f t="shared" si="4"/>
        <v>554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554</v>
      </c>
      <c r="F68" s="52">
        <f t="shared" si="2"/>
        <v>0</v>
      </c>
      <c r="G68" s="67">
        <f t="shared" si="4"/>
        <v>554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554</v>
      </c>
      <c r="F69" s="52">
        <f t="shared" si="2"/>
        <v>0</v>
      </c>
      <c r="G69" s="67">
        <f t="shared" si="4"/>
        <v>554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554</v>
      </c>
      <c r="F70" s="52">
        <f t="shared" si="2"/>
        <v>0</v>
      </c>
      <c r="G70" s="67">
        <f t="shared" si="4"/>
        <v>554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554</v>
      </c>
      <c r="F71" s="52">
        <f t="shared" si="2"/>
        <v>0</v>
      </c>
      <c r="G71" s="67">
        <f t="shared" si="4"/>
        <v>554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554</v>
      </c>
      <c r="F73" s="52">
        <f t="shared" si="2"/>
        <v>0</v>
      </c>
      <c r="G73" s="67">
        <f t="shared" ref="G73:G90" si="5">SUM(E73:F73)</f>
        <v>554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554</v>
      </c>
      <c r="F74" s="52">
        <f t="shared" si="2"/>
        <v>0</v>
      </c>
      <c r="G74" s="67">
        <f t="shared" si="5"/>
        <v>554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554</v>
      </c>
      <c r="F75" s="52">
        <f t="shared" si="2"/>
        <v>0</v>
      </c>
      <c r="G75" s="67">
        <f t="shared" si="5"/>
        <v>554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554</v>
      </c>
      <c r="F76" s="52">
        <f t="shared" si="2"/>
        <v>0</v>
      </c>
      <c r="G76" s="67">
        <f t="shared" si="5"/>
        <v>554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554</v>
      </c>
      <c r="F77" s="52">
        <f t="shared" si="2"/>
        <v>0</v>
      </c>
      <c r="G77" s="67">
        <f t="shared" si="5"/>
        <v>554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554</v>
      </c>
      <c r="F78" s="52">
        <f t="shared" ref="F78:F141" si="7">D78*40%</f>
        <v>0</v>
      </c>
      <c r="G78" s="67">
        <f t="shared" si="5"/>
        <v>554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554</v>
      </c>
      <c r="F79" s="52">
        <f t="shared" si="7"/>
        <v>0</v>
      </c>
      <c r="G79" s="67">
        <f t="shared" si="5"/>
        <v>554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554</v>
      </c>
      <c r="F80" s="52">
        <f t="shared" si="7"/>
        <v>0</v>
      </c>
      <c r="G80" s="67">
        <f t="shared" si="5"/>
        <v>554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554</v>
      </c>
      <c r="F81" s="52">
        <f t="shared" si="7"/>
        <v>0</v>
      </c>
      <c r="G81" s="67">
        <f t="shared" si="5"/>
        <v>554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554</v>
      </c>
      <c r="F82" s="52">
        <f t="shared" si="7"/>
        <v>0</v>
      </c>
      <c r="G82" s="67">
        <f t="shared" si="5"/>
        <v>554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554</v>
      </c>
      <c r="F83" s="52">
        <f t="shared" si="7"/>
        <v>0</v>
      </c>
      <c r="G83" s="67">
        <f t="shared" si="5"/>
        <v>554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554</v>
      </c>
      <c r="F84" s="52">
        <f t="shared" si="7"/>
        <v>0</v>
      </c>
      <c r="G84" s="67">
        <f t="shared" si="5"/>
        <v>554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554</v>
      </c>
      <c r="F85" s="52">
        <f t="shared" si="7"/>
        <v>0</v>
      </c>
      <c r="G85" s="67">
        <f t="shared" si="5"/>
        <v>554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554</v>
      </c>
      <c r="F86" s="52">
        <f t="shared" si="7"/>
        <v>0</v>
      </c>
      <c r="G86" s="67">
        <f t="shared" si="5"/>
        <v>554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554</v>
      </c>
      <c r="F87" s="52">
        <f t="shared" si="7"/>
        <v>0</v>
      </c>
      <c r="G87" s="67">
        <f t="shared" si="5"/>
        <v>554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554</v>
      </c>
      <c r="F88" s="52">
        <f t="shared" si="7"/>
        <v>0</v>
      </c>
      <c r="G88" s="67">
        <f t="shared" si="5"/>
        <v>554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554</v>
      </c>
      <c r="F89" s="52">
        <f t="shared" si="7"/>
        <v>0</v>
      </c>
      <c r="G89" s="67">
        <f t="shared" si="5"/>
        <v>554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554</v>
      </c>
      <c r="F90" s="52">
        <f t="shared" si="7"/>
        <v>0</v>
      </c>
      <c r="G90" s="67">
        <f t="shared" si="5"/>
        <v>554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554</v>
      </c>
      <c r="F92" s="52">
        <f t="shared" si="7"/>
        <v>0</v>
      </c>
      <c r="G92" s="67">
        <f t="shared" ref="G92:G113" si="8">SUM(E92:F92)</f>
        <v>554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554</v>
      </c>
      <c r="F93" s="52">
        <f t="shared" si="7"/>
        <v>0</v>
      </c>
      <c r="G93" s="67">
        <f t="shared" si="8"/>
        <v>554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554</v>
      </c>
      <c r="F94" s="52">
        <f t="shared" si="7"/>
        <v>0</v>
      </c>
      <c r="G94" s="67">
        <f t="shared" si="8"/>
        <v>554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554</v>
      </c>
      <c r="F95" s="52">
        <f t="shared" si="7"/>
        <v>0</v>
      </c>
      <c r="G95" s="67">
        <f t="shared" si="8"/>
        <v>554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554</v>
      </c>
      <c r="F96" s="52">
        <f t="shared" si="7"/>
        <v>0</v>
      </c>
      <c r="G96" s="67">
        <f t="shared" si="8"/>
        <v>554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554</v>
      </c>
      <c r="F97" s="52">
        <f t="shared" si="7"/>
        <v>0</v>
      </c>
      <c r="G97" s="67">
        <f t="shared" si="8"/>
        <v>554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554</v>
      </c>
      <c r="F98" s="52">
        <f t="shared" si="7"/>
        <v>0</v>
      </c>
      <c r="G98" s="67">
        <f t="shared" si="8"/>
        <v>554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554</v>
      </c>
      <c r="F99" s="52">
        <f t="shared" si="7"/>
        <v>0</v>
      </c>
      <c r="G99" s="67">
        <f t="shared" si="8"/>
        <v>554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554</v>
      </c>
      <c r="F100" s="52">
        <f t="shared" si="7"/>
        <v>0</v>
      </c>
      <c r="G100" s="67">
        <f t="shared" si="8"/>
        <v>554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554</v>
      </c>
      <c r="F101" s="52">
        <f t="shared" si="7"/>
        <v>0</v>
      </c>
      <c r="G101" s="67">
        <f t="shared" si="8"/>
        <v>554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554</v>
      </c>
      <c r="F102" s="52">
        <f t="shared" si="7"/>
        <v>0</v>
      </c>
      <c r="G102" s="67">
        <f t="shared" si="8"/>
        <v>554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554</v>
      </c>
      <c r="F103" s="52">
        <f t="shared" si="7"/>
        <v>0</v>
      </c>
      <c r="G103" s="67">
        <f t="shared" si="8"/>
        <v>554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554</v>
      </c>
      <c r="F104" s="52">
        <f t="shared" si="7"/>
        <v>0</v>
      </c>
      <c r="G104" s="67">
        <f t="shared" si="8"/>
        <v>554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554</v>
      </c>
      <c r="F105" s="52">
        <f t="shared" si="7"/>
        <v>0</v>
      </c>
      <c r="G105" s="67">
        <f t="shared" si="8"/>
        <v>554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554</v>
      </c>
      <c r="F106" s="52">
        <f t="shared" si="7"/>
        <v>0</v>
      </c>
      <c r="G106" s="67">
        <f t="shared" si="8"/>
        <v>554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554</v>
      </c>
      <c r="F107" s="52">
        <f t="shared" si="7"/>
        <v>0</v>
      </c>
      <c r="G107" s="67">
        <f t="shared" si="8"/>
        <v>554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554</v>
      </c>
      <c r="F108" s="52">
        <f t="shared" si="7"/>
        <v>0</v>
      </c>
      <c r="G108" s="67">
        <f t="shared" si="8"/>
        <v>554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554</v>
      </c>
      <c r="F109" s="52">
        <f t="shared" si="7"/>
        <v>0</v>
      </c>
      <c r="G109" s="67">
        <f t="shared" si="8"/>
        <v>554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554</v>
      </c>
      <c r="F110" s="52">
        <f t="shared" si="7"/>
        <v>0</v>
      </c>
      <c r="G110" s="67">
        <f t="shared" si="8"/>
        <v>554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554</v>
      </c>
      <c r="F111" s="52">
        <f t="shared" si="7"/>
        <v>0</v>
      </c>
      <c r="G111" s="67">
        <f t="shared" si="8"/>
        <v>554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554</v>
      </c>
      <c r="F112" s="52">
        <f t="shared" si="7"/>
        <v>0</v>
      </c>
      <c r="G112" s="67">
        <f t="shared" si="8"/>
        <v>554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554</v>
      </c>
      <c r="F113" s="52">
        <f t="shared" si="7"/>
        <v>0</v>
      </c>
      <c r="G113" s="67">
        <f t="shared" si="8"/>
        <v>554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554</v>
      </c>
      <c r="F115" s="52">
        <f t="shared" si="7"/>
        <v>0</v>
      </c>
      <c r="G115" s="67">
        <f t="shared" ref="G115:G127" si="9">SUM(E115:F115)</f>
        <v>554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554</v>
      </c>
      <c r="F116" s="52">
        <f t="shared" si="7"/>
        <v>0</v>
      </c>
      <c r="G116" s="67">
        <f t="shared" si="9"/>
        <v>554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554</v>
      </c>
      <c r="F117" s="52">
        <f t="shared" si="7"/>
        <v>0</v>
      </c>
      <c r="G117" s="67">
        <f t="shared" si="9"/>
        <v>554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554</v>
      </c>
      <c r="F118" s="52">
        <f t="shared" si="7"/>
        <v>0</v>
      </c>
      <c r="G118" s="67">
        <f t="shared" si="9"/>
        <v>554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554</v>
      </c>
      <c r="F119" s="52">
        <f t="shared" si="7"/>
        <v>0</v>
      </c>
      <c r="G119" s="67">
        <f t="shared" si="9"/>
        <v>554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554</v>
      </c>
      <c r="F120" s="52">
        <f t="shared" si="7"/>
        <v>0</v>
      </c>
      <c r="G120" s="67">
        <f t="shared" si="9"/>
        <v>554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554</v>
      </c>
      <c r="F121" s="52">
        <f t="shared" si="7"/>
        <v>0</v>
      </c>
      <c r="G121" s="67">
        <f t="shared" si="9"/>
        <v>554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554</v>
      </c>
      <c r="F122" s="52">
        <f t="shared" si="7"/>
        <v>0</v>
      </c>
      <c r="G122" s="67">
        <f t="shared" si="9"/>
        <v>554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554</v>
      </c>
      <c r="F123" s="52">
        <f t="shared" si="7"/>
        <v>0</v>
      </c>
      <c r="G123" s="67">
        <f t="shared" si="9"/>
        <v>554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554</v>
      </c>
      <c r="F124" s="52">
        <f t="shared" si="7"/>
        <v>0</v>
      </c>
      <c r="G124" s="67">
        <f t="shared" si="9"/>
        <v>554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554</v>
      </c>
      <c r="F125" s="52">
        <f t="shared" si="7"/>
        <v>0</v>
      </c>
      <c r="G125" s="67">
        <f t="shared" si="9"/>
        <v>554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554</v>
      </c>
      <c r="F126" s="52">
        <f t="shared" si="7"/>
        <v>0</v>
      </c>
      <c r="G126" s="67">
        <f t="shared" si="9"/>
        <v>554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554</v>
      </c>
      <c r="F127" s="52">
        <f t="shared" si="7"/>
        <v>0</v>
      </c>
      <c r="G127" s="67">
        <f t="shared" si="9"/>
        <v>554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554</v>
      </c>
      <c r="F129" s="52">
        <f t="shared" si="7"/>
        <v>0</v>
      </c>
      <c r="G129" s="67">
        <f t="shared" ref="G129:G153" si="10">SUM(E129:F129)</f>
        <v>554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554</v>
      </c>
      <c r="F130" s="52">
        <f t="shared" si="7"/>
        <v>0</v>
      </c>
      <c r="G130" s="67">
        <f t="shared" si="10"/>
        <v>554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554</v>
      </c>
      <c r="F131" s="52">
        <f t="shared" si="7"/>
        <v>0</v>
      </c>
      <c r="G131" s="67">
        <f t="shared" si="10"/>
        <v>554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554</v>
      </c>
      <c r="F132" s="52">
        <f t="shared" si="7"/>
        <v>0</v>
      </c>
      <c r="G132" s="67">
        <f t="shared" si="10"/>
        <v>554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554</v>
      </c>
      <c r="F133" s="52">
        <f t="shared" si="7"/>
        <v>0</v>
      </c>
      <c r="G133" s="67">
        <f t="shared" si="10"/>
        <v>554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554</v>
      </c>
      <c r="F134" s="52">
        <f t="shared" si="7"/>
        <v>0</v>
      </c>
      <c r="G134" s="67">
        <f t="shared" si="10"/>
        <v>554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554</v>
      </c>
      <c r="F135" s="52">
        <f t="shared" si="7"/>
        <v>0</v>
      </c>
      <c r="G135" s="67">
        <f t="shared" si="10"/>
        <v>554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554</v>
      </c>
      <c r="F136" s="52">
        <f t="shared" si="7"/>
        <v>0</v>
      </c>
      <c r="G136" s="67">
        <f t="shared" si="10"/>
        <v>554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554</v>
      </c>
      <c r="F137" s="52">
        <f t="shared" si="7"/>
        <v>0</v>
      </c>
      <c r="G137" s="67">
        <f t="shared" si="10"/>
        <v>554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554</v>
      </c>
      <c r="F138" s="52">
        <f t="shared" si="7"/>
        <v>0</v>
      </c>
      <c r="G138" s="67">
        <f t="shared" si="10"/>
        <v>554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554</v>
      </c>
      <c r="F139" s="52">
        <f t="shared" si="7"/>
        <v>0</v>
      </c>
      <c r="G139" s="67">
        <f t="shared" si="10"/>
        <v>554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554</v>
      </c>
      <c r="F140" s="52">
        <f t="shared" si="7"/>
        <v>0</v>
      </c>
      <c r="G140" s="67">
        <f t="shared" si="10"/>
        <v>554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554</v>
      </c>
      <c r="F141" s="52">
        <f t="shared" si="7"/>
        <v>0</v>
      </c>
      <c r="G141" s="67">
        <f t="shared" si="10"/>
        <v>554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554</v>
      </c>
      <c r="F142" s="52">
        <f t="shared" ref="F142:F205" si="12">D142*40%</f>
        <v>0</v>
      </c>
      <c r="G142" s="67">
        <f t="shared" si="10"/>
        <v>554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554</v>
      </c>
      <c r="F143" s="52">
        <f t="shared" si="12"/>
        <v>0</v>
      </c>
      <c r="G143" s="67">
        <f t="shared" si="10"/>
        <v>554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554</v>
      </c>
      <c r="F144" s="52">
        <f t="shared" si="12"/>
        <v>0</v>
      </c>
      <c r="G144" s="67">
        <f t="shared" si="10"/>
        <v>554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554</v>
      </c>
      <c r="F145" s="52">
        <f t="shared" si="12"/>
        <v>0</v>
      </c>
      <c r="G145" s="67">
        <f t="shared" si="10"/>
        <v>554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554</v>
      </c>
      <c r="F146" s="52">
        <f t="shared" si="12"/>
        <v>0</v>
      </c>
      <c r="G146" s="67">
        <f t="shared" si="10"/>
        <v>554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554</v>
      </c>
      <c r="F147" s="52">
        <f t="shared" si="12"/>
        <v>0</v>
      </c>
      <c r="G147" s="67">
        <f t="shared" si="10"/>
        <v>554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554</v>
      </c>
      <c r="F148" s="52">
        <f t="shared" si="12"/>
        <v>0</v>
      </c>
      <c r="G148" s="67">
        <f t="shared" si="10"/>
        <v>554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554</v>
      </c>
      <c r="F149" s="52">
        <f t="shared" si="12"/>
        <v>0</v>
      </c>
      <c r="G149" s="67">
        <f t="shared" si="10"/>
        <v>554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554</v>
      </c>
      <c r="F150" s="52">
        <f t="shared" si="12"/>
        <v>0</v>
      </c>
      <c r="G150" s="67">
        <f t="shared" si="10"/>
        <v>554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554</v>
      </c>
      <c r="F151" s="52">
        <f t="shared" si="12"/>
        <v>0</v>
      </c>
      <c r="G151" s="67">
        <f t="shared" si="10"/>
        <v>554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554</v>
      </c>
      <c r="F152" s="52">
        <f t="shared" si="12"/>
        <v>0</v>
      </c>
      <c r="G152" s="67">
        <f t="shared" si="10"/>
        <v>554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554</v>
      </c>
      <c r="F153" s="52">
        <f t="shared" si="12"/>
        <v>0</v>
      </c>
      <c r="G153" s="67">
        <f t="shared" si="10"/>
        <v>554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554</v>
      </c>
      <c r="F155" s="52">
        <f t="shared" si="12"/>
        <v>0</v>
      </c>
      <c r="G155" s="67">
        <f t="shared" ref="G155:G175" si="13">SUM(E155:F155)</f>
        <v>554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554</v>
      </c>
      <c r="F156" s="52">
        <f t="shared" si="12"/>
        <v>0</v>
      </c>
      <c r="G156" s="67">
        <f t="shared" si="13"/>
        <v>554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554</v>
      </c>
      <c r="F157" s="52">
        <f t="shared" si="12"/>
        <v>0</v>
      </c>
      <c r="G157" s="67">
        <f t="shared" si="13"/>
        <v>554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554</v>
      </c>
      <c r="F158" s="52">
        <f t="shared" si="12"/>
        <v>0</v>
      </c>
      <c r="G158" s="67">
        <f t="shared" si="13"/>
        <v>554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554</v>
      </c>
      <c r="F159" s="52">
        <f t="shared" si="12"/>
        <v>0</v>
      </c>
      <c r="G159" s="67">
        <f t="shared" si="13"/>
        <v>554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554</v>
      </c>
      <c r="F160" s="52">
        <f t="shared" si="12"/>
        <v>0</v>
      </c>
      <c r="G160" s="67">
        <f t="shared" si="13"/>
        <v>554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554</v>
      </c>
      <c r="F161" s="52">
        <f t="shared" si="12"/>
        <v>0</v>
      </c>
      <c r="G161" s="67">
        <f t="shared" si="13"/>
        <v>554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554</v>
      </c>
      <c r="F162" s="52">
        <f t="shared" si="12"/>
        <v>0</v>
      </c>
      <c r="G162" s="67">
        <f t="shared" si="13"/>
        <v>554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554</v>
      </c>
      <c r="F163" s="52">
        <f t="shared" si="12"/>
        <v>0</v>
      </c>
      <c r="G163" s="67">
        <f t="shared" si="13"/>
        <v>554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554</v>
      </c>
      <c r="F164" s="52">
        <f t="shared" si="12"/>
        <v>0</v>
      </c>
      <c r="G164" s="67">
        <f t="shared" si="13"/>
        <v>554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554</v>
      </c>
      <c r="F165" s="52">
        <f t="shared" si="12"/>
        <v>0</v>
      </c>
      <c r="G165" s="67">
        <f t="shared" si="13"/>
        <v>554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554</v>
      </c>
      <c r="F166" s="52">
        <f t="shared" si="12"/>
        <v>0</v>
      </c>
      <c r="G166" s="67">
        <f t="shared" si="13"/>
        <v>554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554</v>
      </c>
      <c r="F167" s="52">
        <f t="shared" si="12"/>
        <v>0</v>
      </c>
      <c r="G167" s="67">
        <f t="shared" si="13"/>
        <v>554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554</v>
      </c>
      <c r="F168" s="52">
        <f t="shared" si="12"/>
        <v>0</v>
      </c>
      <c r="G168" s="67">
        <f t="shared" si="13"/>
        <v>554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554</v>
      </c>
      <c r="F169" s="52">
        <f t="shared" si="12"/>
        <v>0</v>
      </c>
      <c r="G169" s="67">
        <f t="shared" si="13"/>
        <v>554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554</v>
      </c>
      <c r="F170" s="52">
        <f t="shared" si="12"/>
        <v>0</v>
      </c>
      <c r="G170" s="67">
        <f t="shared" si="13"/>
        <v>554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554</v>
      </c>
      <c r="F171" s="52">
        <f t="shared" si="12"/>
        <v>0</v>
      </c>
      <c r="G171" s="67">
        <f t="shared" si="13"/>
        <v>554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554</v>
      </c>
      <c r="F172" s="52">
        <f t="shared" si="12"/>
        <v>0</v>
      </c>
      <c r="G172" s="67">
        <f t="shared" si="13"/>
        <v>554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554</v>
      </c>
      <c r="F173" s="52">
        <f t="shared" si="12"/>
        <v>0</v>
      </c>
      <c r="G173" s="67">
        <f t="shared" si="13"/>
        <v>554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554</v>
      </c>
      <c r="F174" s="52">
        <f t="shared" si="12"/>
        <v>0</v>
      </c>
      <c r="G174" s="67">
        <f t="shared" si="13"/>
        <v>554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554</v>
      </c>
      <c r="F175" s="52">
        <f t="shared" si="12"/>
        <v>0</v>
      </c>
      <c r="G175" s="67">
        <f t="shared" si="13"/>
        <v>554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554</v>
      </c>
      <c r="F177" s="52">
        <f t="shared" si="12"/>
        <v>0</v>
      </c>
      <c r="G177" s="67">
        <f t="shared" ref="G177:G187" si="14">SUM(E177:F177)</f>
        <v>554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554</v>
      </c>
      <c r="F178" s="52">
        <f t="shared" si="12"/>
        <v>0</v>
      </c>
      <c r="G178" s="67">
        <f t="shared" si="14"/>
        <v>554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554</v>
      </c>
      <c r="F179" s="52">
        <f t="shared" si="12"/>
        <v>0</v>
      </c>
      <c r="G179" s="67">
        <f t="shared" si="14"/>
        <v>554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554</v>
      </c>
      <c r="F180" s="52">
        <f t="shared" si="12"/>
        <v>0</v>
      </c>
      <c r="G180" s="67">
        <f t="shared" si="14"/>
        <v>554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554</v>
      </c>
      <c r="F181" s="52">
        <f t="shared" si="12"/>
        <v>0</v>
      </c>
      <c r="G181" s="67">
        <f t="shared" si="14"/>
        <v>554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554</v>
      </c>
      <c r="F182" s="52">
        <f t="shared" si="12"/>
        <v>0</v>
      </c>
      <c r="G182" s="67">
        <f t="shared" si="14"/>
        <v>554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554</v>
      </c>
      <c r="F183" s="52">
        <f t="shared" si="12"/>
        <v>0</v>
      </c>
      <c r="G183" s="67">
        <f t="shared" si="14"/>
        <v>554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554</v>
      </c>
      <c r="F184" s="52">
        <f t="shared" si="12"/>
        <v>0</v>
      </c>
      <c r="G184" s="67">
        <f t="shared" si="14"/>
        <v>554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554</v>
      </c>
      <c r="F185" s="52">
        <f t="shared" si="12"/>
        <v>0</v>
      </c>
      <c r="G185" s="67">
        <f t="shared" si="14"/>
        <v>554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554</v>
      </c>
      <c r="F186" s="52">
        <f t="shared" si="12"/>
        <v>0</v>
      </c>
      <c r="G186" s="67">
        <f t="shared" si="14"/>
        <v>554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554</v>
      </c>
      <c r="F187" s="52">
        <f t="shared" si="12"/>
        <v>0</v>
      </c>
      <c r="G187" s="67">
        <f t="shared" si="14"/>
        <v>554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554</v>
      </c>
      <c r="F189" s="52">
        <f t="shared" si="12"/>
        <v>0</v>
      </c>
      <c r="G189" s="67">
        <f t="shared" ref="G189:G210" si="15">SUM(E189:F189)</f>
        <v>554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554</v>
      </c>
      <c r="F190" s="52">
        <f t="shared" si="12"/>
        <v>0</v>
      </c>
      <c r="G190" s="67">
        <f t="shared" si="15"/>
        <v>554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554</v>
      </c>
      <c r="F191" s="52">
        <f t="shared" si="12"/>
        <v>0</v>
      </c>
      <c r="G191" s="67">
        <f t="shared" si="15"/>
        <v>554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554</v>
      </c>
      <c r="F192" s="52">
        <f t="shared" si="12"/>
        <v>0</v>
      </c>
      <c r="G192" s="67">
        <f t="shared" si="15"/>
        <v>554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554</v>
      </c>
      <c r="F193" s="52">
        <f t="shared" si="12"/>
        <v>0</v>
      </c>
      <c r="G193" s="67">
        <f t="shared" si="15"/>
        <v>554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554</v>
      </c>
      <c r="F194" s="52">
        <f t="shared" si="12"/>
        <v>0</v>
      </c>
      <c r="G194" s="67">
        <f t="shared" si="15"/>
        <v>554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554</v>
      </c>
      <c r="F195" s="52">
        <f t="shared" si="12"/>
        <v>0</v>
      </c>
      <c r="G195" s="67">
        <f t="shared" si="15"/>
        <v>554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554</v>
      </c>
      <c r="F196" s="52">
        <f t="shared" si="12"/>
        <v>0</v>
      </c>
      <c r="G196" s="67">
        <f t="shared" si="15"/>
        <v>554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554</v>
      </c>
      <c r="F197" s="52">
        <f t="shared" si="12"/>
        <v>0</v>
      </c>
      <c r="G197" s="67">
        <f t="shared" si="15"/>
        <v>554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554</v>
      </c>
      <c r="F198" s="52">
        <f t="shared" si="12"/>
        <v>0</v>
      </c>
      <c r="G198" s="67">
        <f t="shared" si="15"/>
        <v>554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554</v>
      </c>
      <c r="F199" s="52">
        <f t="shared" si="12"/>
        <v>0</v>
      </c>
      <c r="G199" s="67">
        <f t="shared" si="15"/>
        <v>554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554</v>
      </c>
      <c r="F200" s="52">
        <f t="shared" si="12"/>
        <v>0</v>
      </c>
      <c r="G200" s="67">
        <f t="shared" si="15"/>
        <v>554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554</v>
      </c>
      <c r="F201" s="52">
        <f t="shared" si="12"/>
        <v>0</v>
      </c>
      <c r="G201" s="67">
        <f t="shared" si="15"/>
        <v>554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554</v>
      </c>
      <c r="F202" s="52">
        <f t="shared" si="12"/>
        <v>0</v>
      </c>
      <c r="G202" s="67">
        <f t="shared" si="15"/>
        <v>554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554</v>
      </c>
      <c r="F203" s="52">
        <f t="shared" si="12"/>
        <v>0</v>
      </c>
      <c r="G203" s="67">
        <f t="shared" si="15"/>
        <v>554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554</v>
      </c>
      <c r="F204" s="52">
        <f t="shared" si="12"/>
        <v>0</v>
      </c>
      <c r="G204" s="67">
        <f t="shared" si="15"/>
        <v>554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554</v>
      </c>
      <c r="F205" s="52">
        <f t="shared" si="12"/>
        <v>0</v>
      </c>
      <c r="G205" s="67">
        <f t="shared" si="15"/>
        <v>554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554</v>
      </c>
      <c r="F206" s="52">
        <f t="shared" ref="F206:F269" si="17">D206*40%</f>
        <v>0</v>
      </c>
      <c r="G206" s="67">
        <f t="shared" si="15"/>
        <v>554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554</v>
      </c>
      <c r="F207" s="52">
        <f t="shared" si="17"/>
        <v>0</v>
      </c>
      <c r="G207" s="67">
        <f t="shared" si="15"/>
        <v>554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554</v>
      </c>
      <c r="F208" s="52">
        <f t="shared" si="17"/>
        <v>0</v>
      </c>
      <c r="G208" s="67">
        <f t="shared" si="15"/>
        <v>554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554</v>
      </c>
      <c r="F209" s="52">
        <f t="shared" si="17"/>
        <v>0</v>
      </c>
      <c r="G209" s="67">
        <f t="shared" si="15"/>
        <v>554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554</v>
      </c>
      <c r="F210" s="52">
        <f t="shared" si="17"/>
        <v>0</v>
      </c>
      <c r="G210" s="67">
        <f t="shared" si="15"/>
        <v>554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554</v>
      </c>
      <c r="F212" s="52">
        <f t="shared" si="17"/>
        <v>0</v>
      </c>
      <c r="G212" s="67">
        <f t="shared" ref="G212:G221" si="18">SUM(E212:F212)</f>
        <v>554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554</v>
      </c>
      <c r="F213" s="52">
        <f t="shared" si="17"/>
        <v>0</v>
      </c>
      <c r="G213" s="67">
        <f t="shared" si="18"/>
        <v>554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554</v>
      </c>
      <c r="F214" s="52">
        <f t="shared" si="17"/>
        <v>0</v>
      </c>
      <c r="G214" s="67">
        <f t="shared" si="18"/>
        <v>554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554</v>
      </c>
      <c r="F215" s="52">
        <f t="shared" si="17"/>
        <v>0</v>
      </c>
      <c r="G215" s="67">
        <f t="shared" si="18"/>
        <v>554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554</v>
      </c>
      <c r="F216" s="52">
        <f t="shared" si="17"/>
        <v>0</v>
      </c>
      <c r="G216" s="67">
        <f t="shared" si="18"/>
        <v>554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554</v>
      </c>
      <c r="F217" s="52">
        <f t="shared" si="17"/>
        <v>0</v>
      </c>
      <c r="G217" s="67">
        <f t="shared" si="18"/>
        <v>554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554</v>
      </c>
      <c r="F218" s="52">
        <f t="shared" si="17"/>
        <v>0</v>
      </c>
      <c r="G218" s="67">
        <f t="shared" si="18"/>
        <v>554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554</v>
      </c>
      <c r="F219" s="52">
        <f t="shared" si="17"/>
        <v>0</v>
      </c>
      <c r="G219" s="67">
        <f t="shared" si="18"/>
        <v>554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554</v>
      </c>
      <c r="F220" s="52">
        <f t="shared" si="17"/>
        <v>0</v>
      </c>
      <c r="G220" s="67">
        <f t="shared" si="18"/>
        <v>554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554</v>
      </c>
      <c r="F221" s="52">
        <f t="shared" si="17"/>
        <v>0</v>
      </c>
      <c r="G221" s="67">
        <f t="shared" si="18"/>
        <v>554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554</v>
      </c>
      <c r="F223" s="52">
        <f t="shared" si="17"/>
        <v>0</v>
      </c>
      <c r="G223" s="67">
        <f t="shared" ref="G223:G236" si="19">SUM(E223:F223)</f>
        <v>554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554</v>
      </c>
      <c r="F224" s="52">
        <f t="shared" si="17"/>
        <v>0</v>
      </c>
      <c r="G224" s="67">
        <f t="shared" si="19"/>
        <v>554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554</v>
      </c>
      <c r="F225" s="52">
        <f t="shared" si="17"/>
        <v>0</v>
      </c>
      <c r="G225" s="67">
        <f t="shared" si="19"/>
        <v>554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554</v>
      </c>
      <c r="F226" s="52">
        <f t="shared" si="17"/>
        <v>0</v>
      </c>
      <c r="G226" s="67">
        <f t="shared" si="19"/>
        <v>554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554</v>
      </c>
      <c r="F227" s="52">
        <f t="shared" si="17"/>
        <v>0</v>
      </c>
      <c r="G227" s="67">
        <f t="shared" si="19"/>
        <v>554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554</v>
      </c>
      <c r="F228" s="52">
        <f t="shared" si="17"/>
        <v>0</v>
      </c>
      <c r="G228" s="67">
        <f t="shared" si="19"/>
        <v>554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554</v>
      </c>
      <c r="F229" s="52">
        <f t="shared" si="17"/>
        <v>0</v>
      </c>
      <c r="G229" s="67">
        <f t="shared" si="19"/>
        <v>554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554</v>
      </c>
      <c r="F230" s="52">
        <f t="shared" si="17"/>
        <v>0</v>
      </c>
      <c r="G230" s="67">
        <f t="shared" si="19"/>
        <v>554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554</v>
      </c>
      <c r="F231" s="52">
        <f t="shared" si="17"/>
        <v>0</v>
      </c>
      <c r="G231" s="67">
        <f t="shared" si="19"/>
        <v>554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554</v>
      </c>
      <c r="F232" s="52">
        <f t="shared" si="17"/>
        <v>0</v>
      </c>
      <c r="G232" s="67">
        <f t="shared" si="19"/>
        <v>554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554</v>
      </c>
      <c r="F233" s="52">
        <f t="shared" si="17"/>
        <v>0</v>
      </c>
      <c r="G233" s="67">
        <f t="shared" si="19"/>
        <v>554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554</v>
      </c>
      <c r="F234" s="52">
        <f t="shared" si="17"/>
        <v>0</v>
      </c>
      <c r="G234" s="67">
        <f t="shared" si="19"/>
        <v>554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554</v>
      </c>
      <c r="F235" s="52">
        <f t="shared" si="17"/>
        <v>0</v>
      </c>
      <c r="G235" s="67">
        <f t="shared" si="19"/>
        <v>554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554</v>
      </c>
      <c r="F236" s="52">
        <f t="shared" si="17"/>
        <v>0</v>
      </c>
      <c r="G236" s="67">
        <f t="shared" si="19"/>
        <v>554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554</v>
      </c>
      <c r="F238" s="52">
        <f t="shared" si="17"/>
        <v>0</v>
      </c>
      <c r="G238" s="67">
        <f t="shared" ref="G238:G250" si="20">SUM(E238:F238)</f>
        <v>554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554</v>
      </c>
      <c r="F239" s="52">
        <f t="shared" si="17"/>
        <v>0</v>
      </c>
      <c r="G239" s="67">
        <f t="shared" si="20"/>
        <v>554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554</v>
      </c>
      <c r="F240" s="52">
        <f t="shared" si="17"/>
        <v>0</v>
      </c>
      <c r="G240" s="67">
        <f t="shared" si="20"/>
        <v>554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554</v>
      </c>
      <c r="F241" s="52">
        <f t="shared" si="17"/>
        <v>0</v>
      </c>
      <c r="G241" s="67">
        <f t="shared" si="20"/>
        <v>554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554</v>
      </c>
      <c r="F242" s="52">
        <f t="shared" si="17"/>
        <v>0</v>
      </c>
      <c r="G242" s="67">
        <f t="shared" si="20"/>
        <v>554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554</v>
      </c>
      <c r="F243" s="52">
        <f t="shared" si="17"/>
        <v>0</v>
      </c>
      <c r="G243" s="67">
        <f t="shared" si="20"/>
        <v>554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554</v>
      </c>
      <c r="F244" s="52">
        <f t="shared" si="17"/>
        <v>0</v>
      </c>
      <c r="G244" s="67">
        <f t="shared" si="20"/>
        <v>554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554</v>
      </c>
      <c r="F245" s="52">
        <f t="shared" si="17"/>
        <v>0</v>
      </c>
      <c r="G245" s="67">
        <f t="shared" si="20"/>
        <v>554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554</v>
      </c>
      <c r="F246" s="52">
        <f t="shared" si="17"/>
        <v>0</v>
      </c>
      <c r="G246" s="67">
        <f t="shared" si="20"/>
        <v>554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554</v>
      </c>
      <c r="F247" s="52">
        <f t="shared" si="17"/>
        <v>0</v>
      </c>
      <c r="G247" s="67">
        <f t="shared" si="20"/>
        <v>554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554</v>
      </c>
      <c r="F248" s="52">
        <f t="shared" si="17"/>
        <v>0</v>
      </c>
      <c r="G248" s="67">
        <f t="shared" si="20"/>
        <v>554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554</v>
      </c>
      <c r="F249" s="52">
        <f t="shared" si="17"/>
        <v>0</v>
      </c>
      <c r="G249" s="67">
        <f t="shared" si="20"/>
        <v>554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554</v>
      </c>
      <c r="F250" s="52">
        <f t="shared" si="17"/>
        <v>0</v>
      </c>
      <c r="G250" s="67">
        <f t="shared" si="20"/>
        <v>554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554</v>
      </c>
      <c r="F252" s="52">
        <f t="shared" si="17"/>
        <v>0</v>
      </c>
      <c r="G252" s="67">
        <f t="shared" ref="G252:G266" si="21">SUM(E252:F252)</f>
        <v>554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554</v>
      </c>
      <c r="F253" s="52">
        <f t="shared" si="17"/>
        <v>0</v>
      </c>
      <c r="G253" s="67">
        <f t="shared" si="21"/>
        <v>554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554</v>
      </c>
      <c r="F254" s="52">
        <f t="shared" si="17"/>
        <v>0</v>
      </c>
      <c r="G254" s="67">
        <f t="shared" si="21"/>
        <v>554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554</v>
      </c>
      <c r="F255" s="52">
        <f t="shared" si="17"/>
        <v>0</v>
      </c>
      <c r="G255" s="67">
        <f t="shared" si="21"/>
        <v>554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554</v>
      </c>
      <c r="F256" s="52">
        <f t="shared" si="17"/>
        <v>0</v>
      </c>
      <c r="G256" s="67">
        <f t="shared" si="21"/>
        <v>554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554</v>
      </c>
      <c r="F257" s="52">
        <f t="shared" si="17"/>
        <v>0</v>
      </c>
      <c r="G257" s="67">
        <f t="shared" si="21"/>
        <v>554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554</v>
      </c>
      <c r="F258" s="52">
        <f t="shared" si="17"/>
        <v>0</v>
      </c>
      <c r="G258" s="67">
        <f t="shared" si="21"/>
        <v>554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554</v>
      </c>
      <c r="F259" s="52">
        <f t="shared" si="17"/>
        <v>0</v>
      </c>
      <c r="G259" s="67">
        <f t="shared" si="21"/>
        <v>554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554</v>
      </c>
      <c r="F260" s="52">
        <f t="shared" si="17"/>
        <v>0</v>
      </c>
      <c r="G260" s="67">
        <f t="shared" si="21"/>
        <v>554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554</v>
      </c>
      <c r="F261" s="52">
        <f t="shared" si="17"/>
        <v>0</v>
      </c>
      <c r="G261" s="67">
        <f t="shared" si="21"/>
        <v>554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554</v>
      </c>
      <c r="F262" s="52">
        <f t="shared" si="17"/>
        <v>0</v>
      </c>
      <c r="G262" s="67">
        <f t="shared" si="21"/>
        <v>554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554</v>
      </c>
      <c r="F263" s="52">
        <f t="shared" si="17"/>
        <v>0</v>
      </c>
      <c r="G263" s="67">
        <f t="shared" si="21"/>
        <v>554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554</v>
      </c>
      <c r="F264" s="52">
        <f t="shared" si="17"/>
        <v>0</v>
      </c>
      <c r="G264" s="67">
        <f t="shared" si="21"/>
        <v>554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554</v>
      </c>
      <c r="F265" s="52">
        <f t="shared" si="17"/>
        <v>0</v>
      </c>
      <c r="G265" s="67">
        <f t="shared" si="21"/>
        <v>554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554</v>
      </c>
      <c r="F266" s="52">
        <f t="shared" si="17"/>
        <v>0</v>
      </c>
      <c r="G266" s="67">
        <f t="shared" si="21"/>
        <v>554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554</v>
      </c>
      <c r="F268" s="52">
        <f t="shared" si="17"/>
        <v>0</v>
      </c>
      <c r="G268" s="67">
        <f t="shared" ref="G268:G279" si="22">SUM(E268:F268)</f>
        <v>554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554</v>
      </c>
      <c r="F269" s="52">
        <f t="shared" si="17"/>
        <v>0</v>
      </c>
      <c r="G269" s="67">
        <f t="shared" si="22"/>
        <v>554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554</v>
      </c>
      <c r="F270" s="52">
        <f t="shared" ref="F270:F320" si="24">D270*40%</f>
        <v>0</v>
      </c>
      <c r="G270" s="67">
        <f t="shared" si="22"/>
        <v>554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554</v>
      </c>
      <c r="F271" s="52">
        <f t="shared" si="24"/>
        <v>0</v>
      </c>
      <c r="G271" s="67">
        <f t="shared" si="22"/>
        <v>554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554</v>
      </c>
      <c r="F272" s="52">
        <f t="shared" si="24"/>
        <v>0</v>
      </c>
      <c r="G272" s="67">
        <f t="shared" si="22"/>
        <v>554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554</v>
      </c>
      <c r="F273" s="52">
        <f t="shared" si="24"/>
        <v>0</v>
      </c>
      <c r="G273" s="67">
        <f t="shared" si="22"/>
        <v>554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554</v>
      </c>
      <c r="F274" s="52">
        <f t="shared" si="24"/>
        <v>0</v>
      </c>
      <c r="G274" s="67">
        <f t="shared" si="22"/>
        <v>554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554</v>
      </c>
      <c r="F275" s="52">
        <f t="shared" si="24"/>
        <v>0</v>
      </c>
      <c r="G275" s="67">
        <f t="shared" si="22"/>
        <v>554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554</v>
      </c>
      <c r="F276" s="52">
        <f t="shared" si="24"/>
        <v>0</v>
      </c>
      <c r="G276" s="67">
        <f t="shared" si="22"/>
        <v>554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554</v>
      </c>
      <c r="F277" s="52">
        <f t="shared" si="24"/>
        <v>0</v>
      </c>
      <c r="G277" s="67">
        <f t="shared" si="22"/>
        <v>554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554</v>
      </c>
      <c r="F278" s="52">
        <f t="shared" si="24"/>
        <v>0</v>
      </c>
      <c r="G278" s="67">
        <f t="shared" si="22"/>
        <v>554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554</v>
      </c>
      <c r="F279" s="52">
        <f t="shared" si="24"/>
        <v>0</v>
      </c>
      <c r="G279" s="67">
        <f t="shared" si="22"/>
        <v>554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554</v>
      </c>
      <c r="F281" s="52">
        <f t="shared" si="24"/>
        <v>0</v>
      </c>
      <c r="G281" s="67">
        <f t="shared" ref="G281:G298" si="25">SUM(E281:F281)</f>
        <v>554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554</v>
      </c>
      <c r="F282" s="52">
        <f t="shared" si="24"/>
        <v>0</v>
      </c>
      <c r="G282" s="67">
        <f t="shared" si="25"/>
        <v>554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554</v>
      </c>
      <c r="F283" s="52">
        <f t="shared" si="24"/>
        <v>0</v>
      </c>
      <c r="G283" s="67">
        <f t="shared" si="25"/>
        <v>554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554</v>
      </c>
      <c r="F284" s="52">
        <f t="shared" si="24"/>
        <v>0</v>
      </c>
      <c r="G284" s="67">
        <f t="shared" si="25"/>
        <v>554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554</v>
      </c>
      <c r="F285" s="52">
        <f t="shared" si="24"/>
        <v>0</v>
      </c>
      <c r="G285" s="67">
        <f t="shared" si="25"/>
        <v>554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554</v>
      </c>
      <c r="F286" s="52">
        <f t="shared" si="24"/>
        <v>0</v>
      </c>
      <c r="G286" s="67">
        <f t="shared" si="25"/>
        <v>554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554</v>
      </c>
      <c r="F287" s="52">
        <f t="shared" si="24"/>
        <v>0</v>
      </c>
      <c r="G287" s="67">
        <f t="shared" si="25"/>
        <v>554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554</v>
      </c>
      <c r="F288" s="52">
        <f t="shared" si="24"/>
        <v>0</v>
      </c>
      <c r="G288" s="67">
        <f t="shared" si="25"/>
        <v>554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554</v>
      </c>
      <c r="F289" s="52">
        <f t="shared" si="24"/>
        <v>0</v>
      </c>
      <c r="G289" s="67">
        <f t="shared" si="25"/>
        <v>554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554</v>
      </c>
      <c r="F290" s="52">
        <f t="shared" si="24"/>
        <v>0</v>
      </c>
      <c r="G290" s="67">
        <f t="shared" si="25"/>
        <v>554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554</v>
      </c>
      <c r="F291" s="52">
        <f t="shared" si="24"/>
        <v>0</v>
      </c>
      <c r="G291" s="67">
        <f t="shared" si="25"/>
        <v>554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554</v>
      </c>
      <c r="F292" s="52">
        <f t="shared" si="24"/>
        <v>0</v>
      </c>
      <c r="G292" s="67">
        <f t="shared" si="25"/>
        <v>554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554</v>
      </c>
      <c r="F293" s="52">
        <f t="shared" si="24"/>
        <v>0</v>
      </c>
      <c r="G293" s="67">
        <f t="shared" si="25"/>
        <v>554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554</v>
      </c>
      <c r="F294" s="52">
        <f t="shared" si="24"/>
        <v>0</v>
      </c>
      <c r="G294" s="67">
        <f t="shared" si="25"/>
        <v>554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554</v>
      </c>
      <c r="F295" s="52">
        <f t="shared" si="24"/>
        <v>0</v>
      </c>
      <c r="G295" s="67">
        <f t="shared" si="25"/>
        <v>554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554</v>
      </c>
      <c r="F296" s="52">
        <f t="shared" si="24"/>
        <v>0</v>
      </c>
      <c r="G296" s="67">
        <f t="shared" si="25"/>
        <v>554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554</v>
      </c>
      <c r="F297" s="52">
        <f t="shared" si="24"/>
        <v>0</v>
      </c>
      <c r="G297" s="67">
        <f t="shared" si="25"/>
        <v>554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554</v>
      </c>
      <c r="F298" s="52">
        <f t="shared" si="24"/>
        <v>0</v>
      </c>
      <c r="G298" s="67">
        <f t="shared" si="25"/>
        <v>554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554</v>
      </c>
      <c r="F300" s="52">
        <f t="shared" si="24"/>
        <v>0</v>
      </c>
      <c r="G300" s="67">
        <f t="shared" ref="G300:G319" si="26">SUM(E300:F300)</f>
        <v>554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554</v>
      </c>
      <c r="F301" s="52">
        <f t="shared" si="24"/>
        <v>0</v>
      </c>
      <c r="G301" s="67">
        <f t="shared" si="26"/>
        <v>554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554</v>
      </c>
      <c r="F302" s="52">
        <f t="shared" si="24"/>
        <v>0</v>
      </c>
      <c r="G302" s="67">
        <f t="shared" si="26"/>
        <v>554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554</v>
      </c>
      <c r="F303" s="52">
        <f t="shared" si="24"/>
        <v>0</v>
      </c>
      <c r="G303" s="67">
        <f t="shared" si="26"/>
        <v>554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554</v>
      </c>
      <c r="F304" s="52">
        <f t="shared" si="24"/>
        <v>0</v>
      </c>
      <c r="G304" s="67">
        <f t="shared" si="26"/>
        <v>554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554</v>
      </c>
      <c r="F305" s="52">
        <f t="shared" si="24"/>
        <v>0</v>
      </c>
      <c r="G305" s="67">
        <f t="shared" si="26"/>
        <v>554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554</v>
      </c>
      <c r="F306" s="52">
        <f t="shared" si="24"/>
        <v>0</v>
      </c>
      <c r="G306" s="67">
        <f t="shared" si="26"/>
        <v>554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554</v>
      </c>
      <c r="F307" s="52">
        <f t="shared" si="24"/>
        <v>0</v>
      </c>
      <c r="G307" s="67">
        <f t="shared" si="26"/>
        <v>554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554</v>
      </c>
      <c r="F308" s="52">
        <f t="shared" si="24"/>
        <v>0</v>
      </c>
      <c r="G308" s="67">
        <f t="shared" si="26"/>
        <v>554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554</v>
      </c>
      <c r="F309" s="52">
        <f t="shared" si="24"/>
        <v>0</v>
      </c>
      <c r="G309" s="67">
        <f t="shared" si="26"/>
        <v>554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554</v>
      </c>
      <c r="F310" s="52">
        <f t="shared" si="24"/>
        <v>0</v>
      </c>
      <c r="G310" s="67">
        <f t="shared" si="26"/>
        <v>554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554</v>
      </c>
      <c r="F311" s="52">
        <f t="shared" si="24"/>
        <v>0</v>
      </c>
      <c r="G311" s="67">
        <f t="shared" si="26"/>
        <v>554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554</v>
      </c>
      <c r="F312" s="52">
        <f t="shared" si="24"/>
        <v>0</v>
      </c>
      <c r="G312" s="67">
        <f t="shared" si="26"/>
        <v>554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554</v>
      </c>
      <c r="F313" s="52">
        <f t="shared" si="24"/>
        <v>0</v>
      </c>
      <c r="G313" s="67">
        <f t="shared" si="26"/>
        <v>554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554</v>
      </c>
      <c r="F314" s="52">
        <f t="shared" si="24"/>
        <v>0</v>
      </c>
      <c r="G314" s="67">
        <f t="shared" si="26"/>
        <v>554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554</v>
      </c>
      <c r="F315" s="52">
        <f t="shared" si="24"/>
        <v>0</v>
      </c>
      <c r="G315" s="67">
        <f t="shared" si="26"/>
        <v>554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554</v>
      </c>
      <c r="F316" s="52">
        <f t="shared" si="24"/>
        <v>0</v>
      </c>
      <c r="G316" s="67">
        <f t="shared" si="26"/>
        <v>554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554</v>
      </c>
      <c r="F317" s="52">
        <f t="shared" si="24"/>
        <v>0</v>
      </c>
      <c r="G317" s="67">
        <f t="shared" si="26"/>
        <v>554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554</v>
      </c>
      <c r="F318" s="52">
        <f t="shared" si="24"/>
        <v>0</v>
      </c>
      <c r="G318" s="67">
        <f t="shared" si="26"/>
        <v>554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554</v>
      </c>
      <c r="F319" s="52">
        <f t="shared" si="24"/>
        <v>0</v>
      </c>
      <c r="G319" s="67">
        <f t="shared" si="26"/>
        <v>554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554</v>
      </c>
      <c r="F320" s="52">
        <f t="shared" si="24"/>
        <v>0</v>
      </c>
      <c r="G320" s="67">
        <f>SUM(E320:F320)</f>
        <v>554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2700000</v>
      </c>
      <c r="D321" s="80">
        <f t="shared" si="27"/>
        <v>270000</v>
      </c>
      <c r="E321" s="80">
        <f t="shared" si="27"/>
        <v>161768</v>
      </c>
      <c r="F321" s="80">
        <f t="shared" si="27"/>
        <v>108000</v>
      </c>
      <c r="G321" s="79">
        <f t="shared" si="27"/>
        <v>269768</v>
      </c>
    </row>
    <row r="322" spans="1:7" ht="21.75" customHeight="1" x14ac:dyDescent="0.2">
      <c r="F322" s="77" t="s">
        <v>354</v>
      </c>
      <c r="G322" s="78">
        <f>D321-G321</f>
        <v>232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2700000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zoomScaleNormal="110" zoomScaleSheetLayoutView="100" workbookViewId="0">
      <selection activeCell="E13" sqref="E13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361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898222000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89822200</v>
      </c>
      <c r="E10" s="75">
        <f>D10*60%</f>
        <v>53893320</v>
      </c>
      <c r="F10" s="75">
        <f>D10*40%</f>
        <v>35928880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184566</v>
      </c>
      <c r="F13" s="52">
        <f>D13*40%</f>
        <v>0</v>
      </c>
      <c r="G13" s="67">
        <f t="shared" ref="G13:G30" si="0">SUM(E13:F13)</f>
        <v>184566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184566</v>
      </c>
      <c r="F14" s="52">
        <f t="shared" ref="F14:F77" si="2">D14*40%</f>
        <v>0</v>
      </c>
      <c r="G14" s="67">
        <f t="shared" si="0"/>
        <v>184566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184566</v>
      </c>
      <c r="F15" s="52">
        <f t="shared" si="2"/>
        <v>0</v>
      </c>
      <c r="G15" s="67">
        <f t="shared" si="0"/>
        <v>184566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184566</v>
      </c>
      <c r="F16" s="52">
        <f t="shared" si="2"/>
        <v>0</v>
      </c>
      <c r="G16" s="67">
        <f t="shared" si="0"/>
        <v>184566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184566</v>
      </c>
      <c r="F17" s="52">
        <f t="shared" si="2"/>
        <v>0</v>
      </c>
      <c r="G17" s="67">
        <f t="shared" si="0"/>
        <v>184566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184566</v>
      </c>
      <c r="F18" s="52">
        <f t="shared" si="2"/>
        <v>0</v>
      </c>
      <c r="G18" s="67">
        <f t="shared" si="0"/>
        <v>184566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184566</v>
      </c>
      <c r="F19" s="52">
        <f t="shared" si="2"/>
        <v>0</v>
      </c>
      <c r="G19" s="67">
        <f t="shared" si="0"/>
        <v>184566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184566</v>
      </c>
      <c r="F20" s="52">
        <f t="shared" si="2"/>
        <v>0</v>
      </c>
      <c r="G20" s="67">
        <f t="shared" si="0"/>
        <v>184566</v>
      </c>
    </row>
    <row r="21" spans="1:7" x14ac:dyDescent="0.2">
      <c r="A21" s="4">
        <v>9</v>
      </c>
      <c r="B21" s="7" t="s">
        <v>54</v>
      </c>
      <c r="C21" s="8">
        <v>204200000</v>
      </c>
      <c r="D21" s="52">
        <f t="shared" si="1"/>
        <v>20420000</v>
      </c>
      <c r="E21" s="52">
        <v>184566</v>
      </c>
      <c r="F21" s="52">
        <f t="shared" si="2"/>
        <v>8168000</v>
      </c>
      <c r="G21" s="67">
        <f t="shared" si="0"/>
        <v>8352566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184566</v>
      </c>
      <c r="F22" s="52">
        <f t="shared" si="2"/>
        <v>0</v>
      </c>
      <c r="G22" s="67">
        <f t="shared" si="0"/>
        <v>184566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184566</v>
      </c>
      <c r="F23" s="52">
        <f t="shared" si="2"/>
        <v>0</v>
      </c>
      <c r="G23" s="67">
        <f t="shared" si="0"/>
        <v>184566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184566</v>
      </c>
      <c r="F24" s="52">
        <f t="shared" si="2"/>
        <v>0</v>
      </c>
      <c r="G24" s="67">
        <f t="shared" si="0"/>
        <v>184566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184566</v>
      </c>
      <c r="F25" s="52">
        <f t="shared" si="2"/>
        <v>0</v>
      </c>
      <c r="G25" s="67">
        <f t="shared" si="0"/>
        <v>184566</v>
      </c>
    </row>
    <row r="26" spans="1:7" x14ac:dyDescent="0.2">
      <c r="A26" s="4">
        <v>14</v>
      </c>
      <c r="B26" s="7" t="s">
        <v>53</v>
      </c>
      <c r="C26" s="8">
        <v>204200000</v>
      </c>
      <c r="D26" s="52">
        <f t="shared" si="1"/>
        <v>20420000</v>
      </c>
      <c r="E26" s="52">
        <v>184566</v>
      </c>
      <c r="F26" s="52">
        <f t="shared" si="2"/>
        <v>8168000</v>
      </c>
      <c r="G26" s="67">
        <f t="shared" si="0"/>
        <v>8352566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184566</v>
      </c>
      <c r="F27" s="52">
        <f t="shared" si="2"/>
        <v>0</v>
      </c>
      <c r="G27" s="67">
        <f t="shared" si="0"/>
        <v>184566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184566</v>
      </c>
      <c r="F28" s="52">
        <f t="shared" si="2"/>
        <v>0</v>
      </c>
      <c r="G28" s="67">
        <f t="shared" si="0"/>
        <v>184566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184566</v>
      </c>
      <c r="F29" s="52">
        <f t="shared" si="2"/>
        <v>0</v>
      </c>
      <c r="G29" s="67">
        <f t="shared" si="0"/>
        <v>184566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184566</v>
      </c>
      <c r="F30" s="52">
        <f t="shared" si="2"/>
        <v>0</v>
      </c>
      <c r="G30" s="67">
        <f t="shared" si="0"/>
        <v>184566</v>
      </c>
    </row>
    <row r="31" spans="1:7" s="30" customFormat="1" x14ac:dyDescent="0.2">
      <c r="A31" s="85" t="s">
        <v>306</v>
      </c>
      <c r="B31" s="85"/>
      <c r="C31" s="29"/>
      <c r="D31" s="58"/>
      <c r="E31" s="52">
        <v>184566</v>
      </c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184566</v>
      </c>
      <c r="F32" s="52">
        <f t="shared" si="2"/>
        <v>0</v>
      </c>
      <c r="G32" s="67">
        <f t="shared" ref="G32:G51" si="3">SUM(E32:F32)</f>
        <v>184566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184566</v>
      </c>
      <c r="F33" s="52">
        <f t="shared" si="2"/>
        <v>0</v>
      </c>
      <c r="G33" s="67">
        <f t="shared" si="3"/>
        <v>184566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184566</v>
      </c>
      <c r="F34" s="52">
        <f t="shared" si="2"/>
        <v>0</v>
      </c>
      <c r="G34" s="67">
        <f t="shared" si="3"/>
        <v>184566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184566</v>
      </c>
      <c r="F35" s="52">
        <f t="shared" si="2"/>
        <v>0</v>
      </c>
      <c r="G35" s="67">
        <f t="shared" si="3"/>
        <v>184566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184566</v>
      </c>
      <c r="F36" s="52">
        <f t="shared" si="2"/>
        <v>0</v>
      </c>
      <c r="G36" s="67">
        <f t="shared" si="3"/>
        <v>184566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184566</v>
      </c>
      <c r="F37" s="52">
        <f t="shared" si="2"/>
        <v>0</v>
      </c>
      <c r="G37" s="67">
        <f t="shared" si="3"/>
        <v>184566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184566</v>
      </c>
      <c r="F38" s="52">
        <f t="shared" si="2"/>
        <v>0</v>
      </c>
      <c r="G38" s="67">
        <f t="shared" si="3"/>
        <v>184566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184566</v>
      </c>
      <c r="F39" s="52">
        <f t="shared" si="2"/>
        <v>0</v>
      </c>
      <c r="G39" s="67">
        <f t="shared" si="3"/>
        <v>184566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184566</v>
      </c>
      <c r="F40" s="52">
        <f t="shared" si="2"/>
        <v>0</v>
      </c>
      <c r="G40" s="67">
        <f t="shared" si="3"/>
        <v>184566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184566</v>
      </c>
      <c r="F41" s="52">
        <f t="shared" si="2"/>
        <v>0</v>
      </c>
      <c r="G41" s="67">
        <f t="shared" si="3"/>
        <v>184566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184566</v>
      </c>
      <c r="F42" s="52">
        <f t="shared" si="2"/>
        <v>0</v>
      </c>
      <c r="G42" s="67">
        <f t="shared" si="3"/>
        <v>184566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184566</v>
      </c>
      <c r="F43" s="52">
        <f t="shared" si="2"/>
        <v>0</v>
      </c>
      <c r="G43" s="67">
        <f t="shared" si="3"/>
        <v>184566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184566</v>
      </c>
      <c r="F44" s="52">
        <f t="shared" si="2"/>
        <v>0</v>
      </c>
      <c r="G44" s="67">
        <f t="shared" si="3"/>
        <v>184566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184566</v>
      </c>
      <c r="F45" s="52">
        <f t="shared" si="2"/>
        <v>0</v>
      </c>
      <c r="G45" s="67">
        <f t="shared" si="3"/>
        <v>184566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184566</v>
      </c>
      <c r="F46" s="52">
        <f t="shared" si="2"/>
        <v>0</v>
      </c>
      <c r="G46" s="67">
        <f t="shared" si="3"/>
        <v>184566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184566</v>
      </c>
      <c r="F47" s="52">
        <f t="shared" si="2"/>
        <v>0</v>
      </c>
      <c r="G47" s="67">
        <f t="shared" si="3"/>
        <v>184566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184566</v>
      </c>
      <c r="F48" s="52">
        <f t="shared" si="2"/>
        <v>0</v>
      </c>
      <c r="G48" s="67">
        <f t="shared" si="3"/>
        <v>184566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184566</v>
      </c>
      <c r="F49" s="52">
        <f t="shared" si="2"/>
        <v>0</v>
      </c>
      <c r="G49" s="67">
        <f t="shared" si="3"/>
        <v>184566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184566</v>
      </c>
      <c r="F50" s="52">
        <f t="shared" si="2"/>
        <v>0</v>
      </c>
      <c r="G50" s="67">
        <f t="shared" si="3"/>
        <v>184566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184566</v>
      </c>
      <c r="F51" s="52">
        <f t="shared" si="2"/>
        <v>0</v>
      </c>
      <c r="G51" s="67">
        <f t="shared" si="3"/>
        <v>184566</v>
      </c>
    </row>
    <row r="52" spans="1:7" s="30" customFormat="1" x14ac:dyDescent="0.2">
      <c r="A52" s="85" t="s">
        <v>299</v>
      </c>
      <c r="B52" s="85"/>
      <c r="C52" s="31"/>
      <c r="D52" s="58"/>
      <c r="E52" s="52">
        <v>184566</v>
      </c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184566</v>
      </c>
      <c r="F53" s="52">
        <f t="shared" si="2"/>
        <v>0</v>
      </c>
      <c r="G53" s="67">
        <f t="shared" ref="G53:G71" si="4">SUM(E53:F53)</f>
        <v>184566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184566</v>
      </c>
      <c r="F54" s="52">
        <f t="shared" si="2"/>
        <v>0</v>
      </c>
      <c r="G54" s="67">
        <f t="shared" si="4"/>
        <v>184566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184566</v>
      </c>
      <c r="F55" s="52">
        <f t="shared" si="2"/>
        <v>0</v>
      </c>
      <c r="G55" s="67">
        <f t="shared" si="4"/>
        <v>184566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184566</v>
      </c>
      <c r="F56" s="52">
        <f t="shared" si="2"/>
        <v>0</v>
      </c>
      <c r="G56" s="67">
        <f t="shared" si="4"/>
        <v>184566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184566</v>
      </c>
      <c r="F57" s="52">
        <f t="shared" si="2"/>
        <v>0</v>
      </c>
      <c r="G57" s="67">
        <f t="shared" si="4"/>
        <v>184566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184566</v>
      </c>
      <c r="F58" s="52">
        <f t="shared" si="2"/>
        <v>0</v>
      </c>
      <c r="G58" s="67">
        <f t="shared" si="4"/>
        <v>184566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184566</v>
      </c>
      <c r="F59" s="52">
        <f t="shared" si="2"/>
        <v>0</v>
      </c>
      <c r="G59" s="67">
        <f t="shared" si="4"/>
        <v>184566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184566</v>
      </c>
      <c r="F60" s="52">
        <f t="shared" si="2"/>
        <v>0</v>
      </c>
      <c r="G60" s="67">
        <f t="shared" si="4"/>
        <v>184566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184566</v>
      </c>
      <c r="F61" s="52">
        <f t="shared" si="2"/>
        <v>0</v>
      </c>
      <c r="G61" s="67">
        <f t="shared" si="4"/>
        <v>184566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184566</v>
      </c>
      <c r="F62" s="52">
        <f t="shared" si="2"/>
        <v>0</v>
      </c>
      <c r="G62" s="67">
        <f t="shared" si="4"/>
        <v>184566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184566</v>
      </c>
      <c r="F63" s="52">
        <f t="shared" si="2"/>
        <v>0</v>
      </c>
      <c r="G63" s="67">
        <f t="shared" si="4"/>
        <v>184566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184566</v>
      </c>
      <c r="F64" s="52">
        <f t="shared" si="2"/>
        <v>0</v>
      </c>
      <c r="G64" s="67">
        <f t="shared" si="4"/>
        <v>184566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184566</v>
      </c>
      <c r="F65" s="52">
        <f t="shared" si="2"/>
        <v>0</v>
      </c>
      <c r="G65" s="67">
        <f t="shared" si="4"/>
        <v>184566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184566</v>
      </c>
      <c r="F66" s="52">
        <f t="shared" si="2"/>
        <v>0</v>
      </c>
      <c r="G66" s="67">
        <f t="shared" si="4"/>
        <v>184566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184566</v>
      </c>
      <c r="F67" s="52">
        <f t="shared" si="2"/>
        <v>0</v>
      </c>
      <c r="G67" s="67">
        <f t="shared" si="4"/>
        <v>184566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184566</v>
      </c>
      <c r="F68" s="52">
        <f t="shared" si="2"/>
        <v>0</v>
      </c>
      <c r="G68" s="67">
        <f t="shared" si="4"/>
        <v>184566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184566</v>
      </c>
      <c r="F69" s="52">
        <f t="shared" si="2"/>
        <v>0</v>
      </c>
      <c r="G69" s="67">
        <f t="shared" si="4"/>
        <v>184566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184566</v>
      </c>
      <c r="F70" s="52">
        <f t="shared" si="2"/>
        <v>0</v>
      </c>
      <c r="G70" s="67">
        <f t="shared" si="4"/>
        <v>184566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184566</v>
      </c>
      <c r="F71" s="52">
        <f t="shared" si="2"/>
        <v>0</v>
      </c>
      <c r="G71" s="67">
        <f t="shared" si="4"/>
        <v>184566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>
        <v>184566</v>
      </c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184566</v>
      </c>
      <c r="F73" s="52">
        <f t="shared" si="2"/>
        <v>0</v>
      </c>
      <c r="G73" s="67">
        <f t="shared" ref="G73:G90" si="5">SUM(E73:F73)</f>
        <v>184566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184566</v>
      </c>
      <c r="F74" s="52">
        <f t="shared" si="2"/>
        <v>0</v>
      </c>
      <c r="G74" s="67">
        <f t="shared" si="5"/>
        <v>184566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184566</v>
      </c>
      <c r="F75" s="52">
        <f t="shared" si="2"/>
        <v>0</v>
      </c>
      <c r="G75" s="67">
        <f t="shared" si="5"/>
        <v>184566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184566</v>
      </c>
      <c r="F76" s="52">
        <f t="shared" si="2"/>
        <v>0</v>
      </c>
      <c r="G76" s="67">
        <f t="shared" si="5"/>
        <v>184566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184566</v>
      </c>
      <c r="F77" s="52">
        <f t="shared" si="2"/>
        <v>0</v>
      </c>
      <c r="G77" s="67">
        <f t="shared" si="5"/>
        <v>184566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184566</v>
      </c>
      <c r="F78" s="52">
        <f t="shared" ref="F78:F141" si="7">D78*40%</f>
        <v>0</v>
      </c>
      <c r="G78" s="67">
        <f t="shared" si="5"/>
        <v>184566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184566</v>
      </c>
      <c r="F79" s="52">
        <f t="shared" si="7"/>
        <v>0</v>
      </c>
      <c r="G79" s="67">
        <f t="shared" si="5"/>
        <v>184566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184566</v>
      </c>
      <c r="F80" s="52">
        <f t="shared" si="7"/>
        <v>0</v>
      </c>
      <c r="G80" s="67">
        <f t="shared" si="5"/>
        <v>184566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184566</v>
      </c>
      <c r="F81" s="52">
        <f t="shared" si="7"/>
        <v>0</v>
      </c>
      <c r="G81" s="67">
        <f t="shared" si="5"/>
        <v>184566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184566</v>
      </c>
      <c r="F82" s="52">
        <f t="shared" si="7"/>
        <v>0</v>
      </c>
      <c r="G82" s="67">
        <f t="shared" si="5"/>
        <v>184566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184566</v>
      </c>
      <c r="F83" s="52">
        <f t="shared" si="7"/>
        <v>0</v>
      </c>
      <c r="G83" s="67">
        <f t="shared" si="5"/>
        <v>184566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184566</v>
      </c>
      <c r="F84" s="52">
        <f t="shared" si="7"/>
        <v>0</v>
      </c>
      <c r="G84" s="67">
        <f t="shared" si="5"/>
        <v>184566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184566</v>
      </c>
      <c r="F85" s="52">
        <f t="shared" si="7"/>
        <v>0</v>
      </c>
      <c r="G85" s="67">
        <f t="shared" si="5"/>
        <v>184566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184566</v>
      </c>
      <c r="F86" s="52">
        <f t="shared" si="7"/>
        <v>0</v>
      </c>
      <c r="G86" s="67">
        <f t="shared" si="5"/>
        <v>184566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184566</v>
      </c>
      <c r="F87" s="52">
        <f t="shared" si="7"/>
        <v>0</v>
      </c>
      <c r="G87" s="67">
        <f t="shared" si="5"/>
        <v>184566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184566</v>
      </c>
      <c r="F88" s="52">
        <f t="shared" si="7"/>
        <v>0</v>
      </c>
      <c r="G88" s="67">
        <f t="shared" si="5"/>
        <v>184566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184566</v>
      </c>
      <c r="F89" s="52">
        <f t="shared" si="7"/>
        <v>0</v>
      </c>
      <c r="G89" s="67">
        <f t="shared" si="5"/>
        <v>184566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184566</v>
      </c>
      <c r="F90" s="52">
        <f t="shared" si="7"/>
        <v>0</v>
      </c>
      <c r="G90" s="67">
        <f t="shared" si="5"/>
        <v>184566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>
        <v>184566</v>
      </c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184566</v>
      </c>
      <c r="F92" s="52">
        <f t="shared" si="7"/>
        <v>0</v>
      </c>
      <c r="G92" s="67">
        <f t="shared" ref="G92:G113" si="8">SUM(E92:F92)</f>
        <v>184566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184566</v>
      </c>
      <c r="F93" s="52">
        <f t="shared" si="7"/>
        <v>0</v>
      </c>
      <c r="G93" s="67">
        <f t="shared" si="8"/>
        <v>184566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184566</v>
      </c>
      <c r="F94" s="52">
        <f t="shared" si="7"/>
        <v>0</v>
      </c>
      <c r="G94" s="67">
        <f t="shared" si="8"/>
        <v>184566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184566</v>
      </c>
      <c r="F95" s="52">
        <f t="shared" si="7"/>
        <v>0</v>
      </c>
      <c r="G95" s="67">
        <f t="shared" si="8"/>
        <v>184566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184566</v>
      </c>
      <c r="F96" s="52">
        <f t="shared" si="7"/>
        <v>0</v>
      </c>
      <c r="G96" s="67">
        <f t="shared" si="8"/>
        <v>184566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184566</v>
      </c>
      <c r="F97" s="52">
        <f t="shared" si="7"/>
        <v>0</v>
      </c>
      <c r="G97" s="67">
        <f t="shared" si="8"/>
        <v>184566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184566</v>
      </c>
      <c r="F98" s="52">
        <f t="shared" si="7"/>
        <v>0</v>
      </c>
      <c r="G98" s="67">
        <f t="shared" si="8"/>
        <v>184566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184566</v>
      </c>
      <c r="F99" s="52">
        <f t="shared" si="7"/>
        <v>0</v>
      </c>
      <c r="G99" s="67">
        <f t="shared" si="8"/>
        <v>184566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184566</v>
      </c>
      <c r="F100" s="52">
        <f t="shared" si="7"/>
        <v>0</v>
      </c>
      <c r="G100" s="67">
        <f t="shared" si="8"/>
        <v>184566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184566</v>
      </c>
      <c r="F101" s="52">
        <f t="shared" si="7"/>
        <v>0</v>
      </c>
      <c r="G101" s="67">
        <f t="shared" si="8"/>
        <v>184566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184566</v>
      </c>
      <c r="F102" s="52">
        <f t="shared" si="7"/>
        <v>0</v>
      </c>
      <c r="G102" s="67">
        <f t="shared" si="8"/>
        <v>184566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184566</v>
      </c>
      <c r="F103" s="52">
        <f t="shared" si="7"/>
        <v>0</v>
      </c>
      <c r="G103" s="67">
        <f t="shared" si="8"/>
        <v>184566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184566</v>
      </c>
      <c r="F104" s="52">
        <f t="shared" si="7"/>
        <v>0</v>
      </c>
      <c r="G104" s="67">
        <f t="shared" si="8"/>
        <v>184566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184566</v>
      </c>
      <c r="F105" s="52">
        <f t="shared" si="7"/>
        <v>0</v>
      </c>
      <c r="G105" s="67">
        <f t="shared" si="8"/>
        <v>184566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184566</v>
      </c>
      <c r="F106" s="52">
        <f t="shared" si="7"/>
        <v>0</v>
      </c>
      <c r="G106" s="67">
        <f t="shared" si="8"/>
        <v>184566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184566</v>
      </c>
      <c r="F107" s="52">
        <f t="shared" si="7"/>
        <v>0</v>
      </c>
      <c r="G107" s="67">
        <f t="shared" si="8"/>
        <v>184566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184566</v>
      </c>
      <c r="F108" s="52">
        <f t="shared" si="7"/>
        <v>0</v>
      </c>
      <c r="G108" s="67">
        <f t="shared" si="8"/>
        <v>184566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184566</v>
      </c>
      <c r="F109" s="52">
        <f t="shared" si="7"/>
        <v>0</v>
      </c>
      <c r="G109" s="67">
        <f t="shared" si="8"/>
        <v>184566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184566</v>
      </c>
      <c r="F110" s="52">
        <f t="shared" si="7"/>
        <v>0</v>
      </c>
      <c r="G110" s="67">
        <f t="shared" si="8"/>
        <v>184566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184566</v>
      </c>
      <c r="F111" s="52">
        <f t="shared" si="7"/>
        <v>0</v>
      </c>
      <c r="G111" s="67">
        <f t="shared" si="8"/>
        <v>184566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184566</v>
      </c>
      <c r="F112" s="52">
        <f t="shared" si="7"/>
        <v>0</v>
      </c>
      <c r="G112" s="67">
        <f t="shared" si="8"/>
        <v>184566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184566</v>
      </c>
      <c r="F113" s="52">
        <f t="shared" si="7"/>
        <v>0</v>
      </c>
      <c r="G113" s="67">
        <f t="shared" si="8"/>
        <v>184566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>
        <v>184566</v>
      </c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184566</v>
      </c>
      <c r="F115" s="52">
        <f t="shared" si="7"/>
        <v>0</v>
      </c>
      <c r="G115" s="67">
        <f t="shared" ref="G115:G127" si="9">SUM(E115:F115)</f>
        <v>184566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184566</v>
      </c>
      <c r="F116" s="52">
        <f t="shared" si="7"/>
        <v>0</v>
      </c>
      <c r="G116" s="67">
        <f t="shared" si="9"/>
        <v>184566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184566</v>
      </c>
      <c r="F117" s="52">
        <f t="shared" si="7"/>
        <v>0</v>
      </c>
      <c r="G117" s="67">
        <f t="shared" si="9"/>
        <v>184566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184566</v>
      </c>
      <c r="F118" s="52">
        <f t="shared" si="7"/>
        <v>0</v>
      </c>
      <c r="G118" s="67">
        <f t="shared" si="9"/>
        <v>184566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184566</v>
      </c>
      <c r="F119" s="52">
        <f t="shared" si="7"/>
        <v>0</v>
      </c>
      <c r="G119" s="67">
        <f t="shared" si="9"/>
        <v>184566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184566</v>
      </c>
      <c r="F120" s="52">
        <f t="shared" si="7"/>
        <v>0</v>
      </c>
      <c r="G120" s="67">
        <f t="shared" si="9"/>
        <v>184566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184566</v>
      </c>
      <c r="F121" s="52">
        <f t="shared" si="7"/>
        <v>0</v>
      </c>
      <c r="G121" s="67">
        <f t="shared" si="9"/>
        <v>184566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184566</v>
      </c>
      <c r="F122" s="52">
        <f t="shared" si="7"/>
        <v>0</v>
      </c>
      <c r="G122" s="67">
        <f t="shared" si="9"/>
        <v>184566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184566</v>
      </c>
      <c r="F123" s="52">
        <f t="shared" si="7"/>
        <v>0</v>
      </c>
      <c r="G123" s="67">
        <f t="shared" si="9"/>
        <v>184566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184566</v>
      </c>
      <c r="F124" s="52">
        <f t="shared" si="7"/>
        <v>0</v>
      </c>
      <c r="G124" s="67">
        <f t="shared" si="9"/>
        <v>184566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184566</v>
      </c>
      <c r="F125" s="52">
        <f t="shared" si="7"/>
        <v>0</v>
      </c>
      <c r="G125" s="67">
        <f t="shared" si="9"/>
        <v>184566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184566</v>
      </c>
      <c r="F126" s="52">
        <f t="shared" si="7"/>
        <v>0</v>
      </c>
      <c r="G126" s="67">
        <f t="shared" si="9"/>
        <v>184566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184566</v>
      </c>
      <c r="F127" s="52">
        <f t="shared" si="7"/>
        <v>0</v>
      </c>
      <c r="G127" s="67">
        <f t="shared" si="9"/>
        <v>184566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>
        <v>184566</v>
      </c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184566</v>
      </c>
      <c r="F129" s="52">
        <f t="shared" si="7"/>
        <v>0</v>
      </c>
      <c r="G129" s="67">
        <f t="shared" ref="G129:G153" si="10">SUM(E129:F129)</f>
        <v>184566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184566</v>
      </c>
      <c r="F130" s="52">
        <f t="shared" si="7"/>
        <v>0</v>
      </c>
      <c r="G130" s="67">
        <f t="shared" si="10"/>
        <v>184566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184566</v>
      </c>
      <c r="F131" s="52">
        <f t="shared" si="7"/>
        <v>0</v>
      </c>
      <c r="G131" s="67">
        <f t="shared" si="10"/>
        <v>184566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184566</v>
      </c>
      <c r="F132" s="52">
        <f t="shared" si="7"/>
        <v>0</v>
      </c>
      <c r="G132" s="67">
        <f t="shared" si="10"/>
        <v>184566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184566</v>
      </c>
      <c r="F133" s="52">
        <f t="shared" si="7"/>
        <v>0</v>
      </c>
      <c r="G133" s="67">
        <f t="shared" si="10"/>
        <v>184566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184566</v>
      </c>
      <c r="F134" s="52">
        <f t="shared" si="7"/>
        <v>0</v>
      </c>
      <c r="G134" s="67">
        <f t="shared" si="10"/>
        <v>184566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184566</v>
      </c>
      <c r="F135" s="52">
        <f t="shared" si="7"/>
        <v>0</v>
      </c>
      <c r="G135" s="67">
        <f t="shared" si="10"/>
        <v>184566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184566</v>
      </c>
      <c r="F136" s="52">
        <f t="shared" si="7"/>
        <v>0</v>
      </c>
      <c r="G136" s="67">
        <f t="shared" si="10"/>
        <v>184566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184566</v>
      </c>
      <c r="F137" s="52">
        <f t="shared" si="7"/>
        <v>0</v>
      </c>
      <c r="G137" s="67">
        <f t="shared" si="10"/>
        <v>184566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184566</v>
      </c>
      <c r="F138" s="52">
        <f t="shared" si="7"/>
        <v>0</v>
      </c>
      <c r="G138" s="67">
        <f t="shared" si="10"/>
        <v>184566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184566</v>
      </c>
      <c r="F139" s="52">
        <f t="shared" si="7"/>
        <v>0</v>
      </c>
      <c r="G139" s="67">
        <f t="shared" si="10"/>
        <v>184566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184566</v>
      </c>
      <c r="F140" s="52">
        <f t="shared" si="7"/>
        <v>0</v>
      </c>
      <c r="G140" s="67">
        <f t="shared" si="10"/>
        <v>184566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184566</v>
      </c>
      <c r="F141" s="52">
        <f t="shared" si="7"/>
        <v>0</v>
      </c>
      <c r="G141" s="67">
        <f t="shared" si="10"/>
        <v>184566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184566</v>
      </c>
      <c r="F142" s="52">
        <f t="shared" ref="F142:F205" si="12">D142*40%</f>
        <v>0</v>
      </c>
      <c r="G142" s="67">
        <f t="shared" si="10"/>
        <v>184566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184566</v>
      </c>
      <c r="F143" s="52">
        <f t="shared" si="12"/>
        <v>0</v>
      </c>
      <c r="G143" s="67">
        <f t="shared" si="10"/>
        <v>184566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184566</v>
      </c>
      <c r="F144" s="52">
        <f t="shared" si="12"/>
        <v>0</v>
      </c>
      <c r="G144" s="67">
        <f t="shared" si="10"/>
        <v>184566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184566</v>
      </c>
      <c r="F145" s="52">
        <f t="shared" si="12"/>
        <v>0</v>
      </c>
      <c r="G145" s="67">
        <f t="shared" si="10"/>
        <v>184566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184566</v>
      </c>
      <c r="F146" s="52">
        <f t="shared" si="12"/>
        <v>0</v>
      </c>
      <c r="G146" s="67">
        <f t="shared" si="10"/>
        <v>184566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184566</v>
      </c>
      <c r="F147" s="52">
        <f t="shared" si="12"/>
        <v>0</v>
      </c>
      <c r="G147" s="67">
        <f t="shared" si="10"/>
        <v>184566</v>
      </c>
    </row>
    <row r="148" spans="1:7" ht="15" customHeight="1" x14ac:dyDescent="0.2">
      <c r="A148" s="4">
        <v>20</v>
      </c>
      <c r="B148" s="5" t="s">
        <v>7</v>
      </c>
      <c r="C148" s="6">
        <v>161848000</v>
      </c>
      <c r="D148" s="52">
        <f t="shared" si="11"/>
        <v>16184800</v>
      </c>
      <c r="E148" s="52">
        <v>184566</v>
      </c>
      <c r="F148" s="52">
        <f t="shared" si="12"/>
        <v>6473920</v>
      </c>
      <c r="G148" s="67">
        <f t="shared" si="10"/>
        <v>6658486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184566</v>
      </c>
      <c r="F149" s="52">
        <f t="shared" si="12"/>
        <v>0</v>
      </c>
      <c r="G149" s="67">
        <f t="shared" si="10"/>
        <v>184566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184566</v>
      </c>
      <c r="F150" s="52">
        <f t="shared" si="12"/>
        <v>0</v>
      </c>
      <c r="G150" s="67">
        <f t="shared" si="10"/>
        <v>184566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184566</v>
      </c>
      <c r="F151" s="52">
        <f t="shared" si="12"/>
        <v>0</v>
      </c>
      <c r="G151" s="67">
        <f t="shared" si="10"/>
        <v>184566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184566</v>
      </c>
      <c r="F152" s="52">
        <f t="shared" si="12"/>
        <v>0</v>
      </c>
      <c r="G152" s="67">
        <f t="shared" si="10"/>
        <v>184566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184566</v>
      </c>
      <c r="F153" s="52">
        <f t="shared" si="12"/>
        <v>0</v>
      </c>
      <c r="G153" s="67">
        <f t="shared" si="10"/>
        <v>184566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>
        <v>184566</v>
      </c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184566</v>
      </c>
      <c r="F155" s="52">
        <f t="shared" si="12"/>
        <v>0</v>
      </c>
      <c r="G155" s="67">
        <f t="shared" ref="G155:G175" si="13">SUM(E155:F155)</f>
        <v>184566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184566</v>
      </c>
      <c r="F156" s="52">
        <f t="shared" si="12"/>
        <v>0</v>
      </c>
      <c r="G156" s="67">
        <f t="shared" si="13"/>
        <v>184566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184566</v>
      </c>
      <c r="F157" s="52">
        <f t="shared" si="12"/>
        <v>0</v>
      </c>
      <c r="G157" s="67">
        <f t="shared" si="13"/>
        <v>184566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184566</v>
      </c>
      <c r="F158" s="52">
        <f t="shared" si="12"/>
        <v>0</v>
      </c>
      <c r="G158" s="67">
        <f t="shared" si="13"/>
        <v>184566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184566</v>
      </c>
      <c r="F159" s="52">
        <f t="shared" si="12"/>
        <v>0</v>
      </c>
      <c r="G159" s="67">
        <f t="shared" si="13"/>
        <v>184566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184566</v>
      </c>
      <c r="F160" s="52">
        <f t="shared" si="12"/>
        <v>0</v>
      </c>
      <c r="G160" s="67">
        <f t="shared" si="13"/>
        <v>184566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184566</v>
      </c>
      <c r="F161" s="52">
        <f t="shared" si="12"/>
        <v>0</v>
      </c>
      <c r="G161" s="67">
        <f t="shared" si="13"/>
        <v>184566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184566</v>
      </c>
      <c r="F162" s="52">
        <f t="shared" si="12"/>
        <v>0</v>
      </c>
      <c r="G162" s="67">
        <f t="shared" si="13"/>
        <v>184566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184566</v>
      </c>
      <c r="F163" s="52">
        <f t="shared" si="12"/>
        <v>0</v>
      </c>
      <c r="G163" s="67">
        <f t="shared" si="13"/>
        <v>184566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184566</v>
      </c>
      <c r="F164" s="52">
        <f t="shared" si="12"/>
        <v>0</v>
      </c>
      <c r="G164" s="67">
        <f t="shared" si="13"/>
        <v>184566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184566</v>
      </c>
      <c r="F165" s="52">
        <f t="shared" si="12"/>
        <v>0</v>
      </c>
      <c r="G165" s="67">
        <f t="shared" si="13"/>
        <v>184566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184566</v>
      </c>
      <c r="F166" s="52">
        <f t="shared" si="12"/>
        <v>0</v>
      </c>
      <c r="G166" s="67">
        <f t="shared" si="13"/>
        <v>184566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184566</v>
      </c>
      <c r="F167" s="52">
        <f t="shared" si="12"/>
        <v>0</v>
      </c>
      <c r="G167" s="67">
        <f t="shared" si="13"/>
        <v>184566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184566</v>
      </c>
      <c r="F168" s="52">
        <f t="shared" si="12"/>
        <v>0</v>
      </c>
      <c r="G168" s="67">
        <f t="shared" si="13"/>
        <v>184566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184566</v>
      </c>
      <c r="F169" s="52">
        <f t="shared" si="12"/>
        <v>0</v>
      </c>
      <c r="G169" s="67">
        <f t="shared" si="13"/>
        <v>184566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184566</v>
      </c>
      <c r="F170" s="52">
        <f t="shared" si="12"/>
        <v>0</v>
      </c>
      <c r="G170" s="67">
        <f t="shared" si="13"/>
        <v>184566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184566</v>
      </c>
      <c r="F171" s="52">
        <f t="shared" si="12"/>
        <v>0</v>
      </c>
      <c r="G171" s="67">
        <f t="shared" si="13"/>
        <v>184566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184566</v>
      </c>
      <c r="F172" s="52">
        <f t="shared" si="12"/>
        <v>0</v>
      </c>
      <c r="G172" s="67">
        <f t="shared" si="13"/>
        <v>184566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184566</v>
      </c>
      <c r="F173" s="52">
        <f t="shared" si="12"/>
        <v>0</v>
      </c>
      <c r="G173" s="67">
        <f t="shared" si="13"/>
        <v>184566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184566</v>
      </c>
      <c r="F174" s="52">
        <f t="shared" si="12"/>
        <v>0</v>
      </c>
      <c r="G174" s="67">
        <f t="shared" si="13"/>
        <v>184566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184566</v>
      </c>
      <c r="F175" s="52">
        <f t="shared" si="12"/>
        <v>0</v>
      </c>
      <c r="G175" s="67">
        <f t="shared" si="13"/>
        <v>184566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>
        <v>184566</v>
      </c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184566</v>
      </c>
      <c r="F177" s="52">
        <f t="shared" si="12"/>
        <v>0</v>
      </c>
      <c r="G177" s="67">
        <f t="shared" ref="G177:G187" si="14">SUM(E177:F177)</f>
        <v>184566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184566</v>
      </c>
      <c r="F178" s="52">
        <f t="shared" si="12"/>
        <v>0</v>
      </c>
      <c r="G178" s="67">
        <f t="shared" si="14"/>
        <v>184566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184566</v>
      </c>
      <c r="F179" s="52">
        <f t="shared" si="12"/>
        <v>0</v>
      </c>
      <c r="G179" s="67">
        <f t="shared" si="14"/>
        <v>184566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184566</v>
      </c>
      <c r="F180" s="52">
        <f t="shared" si="12"/>
        <v>0</v>
      </c>
      <c r="G180" s="67">
        <f t="shared" si="14"/>
        <v>184566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184566</v>
      </c>
      <c r="F181" s="52">
        <f t="shared" si="12"/>
        <v>0</v>
      </c>
      <c r="G181" s="67">
        <f t="shared" si="14"/>
        <v>184566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184566</v>
      </c>
      <c r="F182" s="52">
        <f t="shared" si="12"/>
        <v>0</v>
      </c>
      <c r="G182" s="67">
        <f t="shared" si="14"/>
        <v>184566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184566</v>
      </c>
      <c r="F183" s="52">
        <f t="shared" si="12"/>
        <v>0</v>
      </c>
      <c r="G183" s="67">
        <f t="shared" si="14"/>
        <v>184566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184566</v>
      </c>
      <c r="F184" s="52">
        <f t="shared" si="12"/>
        <v>0</v>
      </c>
      <c r="G184" s="67">
        <f t="shared" si="14"/>
        <v>184566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184566</v>
      </c>
      <c r="F185" s="52">
        <f t="shared" si="12"/>
        <v>0</v>
      </c>
      <c r="G185" s="67">
        <f t="shared" si="14"/>
        <v>184566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184566</v>
      </c>
      <c r="F186" s="52">
        <f t="shared" si="12"/>
        <v>0</v>
      </c>
      <c r="G186" s="67">
        <f t="shared" si="14"/>
        <v>184566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184566</v>
      </c>
      <c r="F187" s="52">
        <f t="shared" si="12"/>
        <v>0</v>
      </c>
      <c r="G187" s="67">
        <f t="shared" si="14"/>
        <v>184566</v>
      </c>
    </row>
    <row r="188" spans="1:7" s="30" customFormat="1" x14ac:dyDescent="0.2">
      <c r="A188" s="85" t="s">
        <v>297</v>
      </c>
      <c r="B188" s="85"/>
      <c r="C188" s="29"/>
      <c r="D188" s="58"/>
      <c r="E188" s="52">
        <v>184566</v>
      </c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184566</v>
      </c>
      <c r="F189" s="52">
        <f t="shared" si="12"/>
        <v>0</v>
      </c>
      <c r="G189" s="67">
        <f t="shared" ref="G189:G210" si="15">SUM(E189:F189)</f>
        <v>184566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184566</v>
      </c>
      <c r="F190" s="52">
        <f t="shared" si="12"/>
        <v>0</v>
      </c>
      <c r="G190" s="67">
        <f t="shared" si="15"/>
        <v>184566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184566</v>
      </c>
      <c r="F191" s="52">
        <f t="shared" si="12"/>
        <v>0</v>
      </c>
      <c r="G191" s="67">
        <f t="shared" si="15"/>
        <v>184566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184566</v>
      </c>
      <c r="F192" s="52">
        <f t="shared" si="12"/>
        <v>0</v>
      </c>
      <c r="G192" s="67">
        <f t="shared" si="15"/>
        <v>184566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184566</v>
      </c>
      <c r="F193" s="52">
        <f t="shared" si="12"/>
        <v>0</v>
      </c>
      <c r="G193" s="67">
        <f t="shared" si="15"/>
        <v>184566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184566</v>
      </c>
      <c r="F194" s="52">
        <f t="shared" si="12"/>
        <v>0</v>
      </c>
      <c r="G194" s="67">
        <f t="shared" si="15"/>
        <v>184566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184566</v>
      </c>
      <c r="F195" s="52">
        <f t="shared" si="12"/>
        <v>0</v>
      </c>
      <c r="G195" s="67">
        <f t="shared" si="15"/>
        <v>184566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184566</v>
      </c>
      <c r="F196" s="52">
        <f t="shared" si="12"/>
        <v>0</v>
      </c>
      <c r="G196" s="67">
        <f t="shared" si="15"/>
        <v>184566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184566</v>
      </c>
      <c r="F197" s="52">
        <f t="shared" si="12"/>
        <v>0</v>
      </c>
      <c r="G197" s="67">
        <f t="shared" si="15"/>
        <v>184566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184566</v>
      </c>
      <c r="F198" s="52">
        <f t="shared" si="12"/>
        <v>0</v>
      </c>
      <c r="G198" s="67">
        <f t="shared" si="15"/>
        <v>184566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184566</v>
      </c>
      <c r="F199" s="52">
        <f t="shared" si="12"/>
        <v>0</v>
      </c>
      <c r="G199" s="67">
        <f t="shared" si="15"/>
        <v>184566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184566</v>
      </c>
      <c r="F200" s="52">
        <f t="shared" si="12"/>
        <v>0</v>
      </c>
      <c r="G200" s="67">
        <f t="shared" si="15"/>
        <v>184566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184566</v>
      </c>
      <c r="F201" s="52">
        <f t="shared" si="12"/>
        <v>0</v>
      </c>
      <c r="G201" s="67">
        <f t="shared" si="15"/>
        <v>184566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184566</v>
      </c>
      <c r="F202" s="52">
        <f t="shared" si="12"/>
        <v>0</v>
      </c>
      <c r="G202" s="67">
        <f t="shared" si="15"/>
        <v>184566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184566</v>
      </c>
      <c r="F203" s="52">
        <f t="shared" si="12"/>
        <v>0</v>
      </c>
      <c r="G203" s="67">
        <f t="shared" si="15"/>
        <v>184566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184566</v>
      </c>
      <c r="F204" s="52">
        <f t="shared" si="12"/>
        <v>0</v>
      </c>
      <c r="G204" s="67">
        <f t="shared" si="15"/>
        <v>184566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184566</v>
      </c>
      <c r="F205" s="52">
        <f t="shared" si="12"/>
        <v>0</v>
      </c>
      <c r="G205" s="67">
        <f t="shared" si="15"/>
        <v>184566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184566</v>
      </c>
      <c r="F206" s="52">
        <f t="shared" ref="F206:F269" si="17">D206*40%</f>
        <v>0</v>
      </c>
      <c r="G206" s="67">
        <f t="shared" si="15"/>
        <v>184566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184566</v>
      </c>
      <c r="F207" s="52">
        <f t="shared" si="17"/>
        <v>0</v>
      </c>
      <c r="G207" s="67">
        <f t="shared" si="15"/>
        <v>184566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184566</v>
      </c>
      <c r="F208" s="52">
        <f t="shared" si="17"/>
        <v>0</v>
      </c>
      <c r="G208" s="67">
        <f t="shared" si="15"/>
        <v>184566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184566</v>
      </c>
      <c r="F209" s="52">
        <f t="shared" si="17"/>
        <v>0</v>
      </c>
      <c r="G209" s="67">
        <f t="shared" si="15"/>
        <v>184566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184566</v>
      </c>
      <c r="F210" s="52">
        <f t="shared" si="17"/>
        <v>0</v>
      </c>
      <c r="G210" s="67">
        <f t="shared" si="15"/>
        <v>184566</v>
      </c>
    </row>
    <row r="211" spans="1:7" s="30" customFormat="1" x14ac:dyDescent="0.2">
      <c r="A211" s="85" t="s">
        <v>298</v>
      </c>
      <c r="B211" s="85"/>
      <c r="C211" s="32"/>
      <c r="D211" s="58"/>
      <c r="E211" s="52">
        <v>184566</v>
      </c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184566</v>
      </c>
      <c r="F212" s="52">
        <f t="shared" si="17"/>
        <v>0</v>
      </c>
      <c r="G212" s="67">
        <f t="shared" ref="G212:G221" si="18">SUM(E212:F212)</f>
        <v>184566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184566</v>
      </c>
      <c r="F213" s="52">
        <f t="shared" si="17"/>
        <v>0</v>
      </c>
      <c r="G213" s="67">
        <f t="shared" si="18"/>
        <v>184566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184566</v>
      </c>
      <c r="F214" s="52">
        <f t="shared" si="17"/>
        <v>0</v>
      </c>
      <c r="G214" s="67">
        <f t="shared" si="18"/>
        <v>184566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184566</v>
      </c>
      <c r="F215" s="52">
        <f t="shared" si="17"/>
        <v>0</v>
      </c>
      <c r="G215" s="67">
        <f t="shared" si="18"/>
        <v>184566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184566</v>
      </c>
      <c r="F216" s="52">
        <f t="shared" si="17"/>
        <v>0</v>
      </c>
      <c r="G216" s="67">
        <f t="shared" si="18"/>
        <v>184566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184566</v>
      </c>
      <c r="F217" s="52">
        <f t="shared" si="17"/>
        <v>0</v>
      </c>
      <c r="G217" s="67">
        <f t="shared" si="18"/>
        <v>184566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184566</v>
      </c>
      <c r="F218" s="52">
        <f t="shared" si="17"/>
        <v>0</v>
      </c>
      <c r="G218" s="67">
        <f t="shared" si="18"/>
        <v>184566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184566</v>
      </c>
      <c r="F219" s="52">
        <f t="shared" si="17"/>
        <v>0</v>
      </c>
      <c r="G219" s="67">
        <f t="shared" si="18"/>
        <v>184566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184566</v>
      </c>
      <c r="F220" s="52">
        <f t="shared" si="17"/>
        <v>0</v>
      </c>
      <c r="G220" s="67">
        <f t="shared" si="18"/>
        <v>184566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184566</v>
      </c>
      <c r="F221" s="52">
        <f t="shared" si="17"/>
        <v>0</v>
      </c>
      <c r="G221" s="67">
        <f t="shared" si="18"/>
        <v>184566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>
        <v>184566</v>
      </c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184566</v>
      </c>
      <c r="F223" s="52">
        <f t="shared" si="17"/>
        <v>0</v>
      </c>
      <c r="G223" s="67">
        <f t="shared" ref="G223:G236" si="19">SUM(E223:F223)</f>
        <v>184566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184566</v>
      </c>
      <c r="F224" s="52">
        <f t="shared" si="17"/>
        <v>0</v>
      </c>
      <c r="G224" s="67">
        <f t="shared" si="19"/>
        <v>184566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184566</v>
      </c>
      <c r="F225" s="52">
        <f t="shared" si="17"/>
        <v>0</v>
      </c>
      <c r="G225" s="67">
        <f t="shared" si="19"/>
        <v>184566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184566</v>
      </c>
      <c r="F226" s="52">
        <f t="shared" si="17"/>
        <v>0</v>
      </c>
      <c r="G226" s="67">
        <f t="shared" si="19"/>
        <v>184566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184566</v>
      </c>
      <c r="F227" s="52">
        <f t="shared" si="17"/>
        <v>0</v>
      </c>
      <c r="G227" s="67">
        <f t="shared" si="19"/>
        <v>184566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184566</v>
      </c>
      <c r="F228" s="52">
        <f t="shared" si="17"/>
        <v>0</v>
      </c>
      <c r="G228" s="67">
        <f t="shared" si="19"/>
        <v>184566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184566</v>
      </c>
      <c r="F229" s="52">
        <f t="shared" si="17"/>
        <v>0</v>
      </c>
      <c r="G229" s="67">
        <f t="shared" si="19"/>
        <v>184566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184566</v>
      </c>
      <c r="F230" s="52">
        <f t="shared" si="17"/>
        <v>0</v>
      </c>
      <c r="G230" s="67">
        <f t="shared" si="19"/>
        <v>184566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184566</v>
      </c>
      <c r="F231" s="52">
        <f t="shared" si="17"/>
        <v>0</v>
      </c>
      <c r="G231" s="67">
        <f t="shared" si="19"/>
        <v>184566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184566</v>
      </c>
      <c r="F232" s="52">
        <f t="shared" si="17"/>
        <v>0</v>
      </c>
      <c r="G232" s="67">
        <f t="shared" si="19"/>
        <v>184566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184566</v>
      </c>
      <c r="F233" s="52">
        <f t="shared" si="17"/>
        <v>0</v>
      </c>
      <c r="G233" s="67">
        <f t="shared" si="19"/>
        <v>184566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184566</v>
      </c>
      <c r="F234" s="52">
        <f t="shared" si="17"/>
        <v>0</v>
      </c>
      <c r="G234" s="67">
        <f t="shared" si="19"/>
        <v>184566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184566</v>
      </c>
      <c r="F235" s="52">
        <f t="shared" si="17"/>
        <v>0</v>
      </c>
      <c r="G235" s="67">
        <f t="shared" si="19"/>
        <v>184566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184566</v>
      </c>
      <c r="F236" s="52">
        <f t="shared" si="17"/>
        <v>0</v>
      </c>
      <c r="G236" s="67">
        <f t="shared" si="19"/>
        <v>184566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>
        <v>184566</v>
      </c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184566</v>
      </c>
      <c r="F238" s="52">
        <f t="shared" si="17"/>
        <v>0</v>
      </c>
      <c r="G238" s="67">
        <f t="shared" ref="G238:G250" si="20">SUM(E238:F238)</f>
        <v>184566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184566</v>
      </c>
      <c r="F239" s="52">
        <f t="shared" si="17"/>
        <v>0</v>
      </c>
      <c r="G239" s="67">
        <f t="shared" si="20"/>
        <v>184566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184566</v>
      </c>
      <c r="F240" s="52">
        <f t="shared" si="17"/>
        <v>0</v>
      </c>
      <c r="G240" s="67">
        <f t="shared" si="20"/>
        <v>184566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184566</v>
      </c>
      <c r="F241" s="52">
        <f t="shared" si="17"/>
        <v>0</v>
      </c>
      <c r="G241" s="67">
        <f t="shared" si="20"/>
        <v>184566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184566</v>
      </c>
      <c r="F242" s="52">
        <f t="shared" si="17"/>
        <v>0</v>
      </c>
      <c r="G242" s="67">
        <f t="shared" si="20"/>
        <v>184566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184566</v>
      </c>
      <c r="F243" s="52">
        <f t="shared" si="17"/>
        <v>0</v>
      </c>
      <c r="G243" s="67">
        <f t="shared" si="20"/>
        <v>184566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184566</v>
      </c>
      <c r="F244" s="52">
        <f t="shared" si="17"/>
        <v>0</v>
      </c>
      <c r="G244" s="67">
        <f t="shared" si="20"/>
        <v>184566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184566</v>
      </c>
      <c r="F245" s="52">
        <f t="shared" si="17"/>
        <v>0</v>
      </c>
      <c r="G245" s="67">
        <f t="shared" si="20"/>
        <v>184566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184566</v>
      </c>
      <c r="F246" s="52">
        <f t="shared" si="17"/>
        <v>0</v>
      </c>
      <c r="G246" s="67">
        <f t="shared" si="20"/>
        <v>184566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184566</v>
      </c>
      <c r="F247" s="52">
        <f t="shared" si="17"/>
        <v>0</v>
      </c>
      <c r="G247" s="67">
        <f t="shared" si="20"/>
        <v>184566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184566</v>
      </c>
      <c r="F248" s="52">
        <f t="shared" si="17"/>
        <v>0</v>
      </c>
      <c r="G248" s="67">
        <f t="shared" si="20"/>
        <v>184566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184566</v>
      </c>
      <c r="F249" s="52">
        <f t="shared" si="17"/>
        <v>0</v>
      </c>
      <c r="G249" s="67">
        <f t="shared" si="20"/>
        <v>184566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184566</v>
      </c>
      <c r="F250" s="52">
        <f t="shared" si="17"/>
        <v>0</v>
      </c>
      <c r="G250" s="67">
        <f t="shared" si="20"/>
        <v>184566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>
        <v>184566</v>
      </c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184566</v>
      </c>
      <c r="F252" s="52">
        <f t="shared" si="17"/>
        <v>0</v>
      </c>
      <c r="G252" s="67">
        <f t="shared" ref="G252:G266" si="21">SUM(E252:F252)</f>
        <v>184566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184566</v>
      </c>
      <c r="F253" s="52">
        <f t="shared" si="17"/>
        <v>0</v>
      </c>
      <c r="G253" s="67">
        <f t="shared" si="21"/>
        <v>184566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184566</v>
      </c>
      <c r="F254" s="52">
        <f t="shared" si="17"/>
        <v>0</v>
      </c>
      <c r="G254" s="67">
        <f t="shared" si="21"/>
        <v>184566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184566</v>
      </c>
      <c r="F255" s="52">
        <f t="shared" si="17"/>
        <v>0</v>
      </c>
      <c r="G255" s="67">
        <f t="shared" si="21"/>
        <v>184566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184566</v>
      </c>
      <c r="F256" s="52">
        <f t="shared" si="17"/>
        <v>0</v>
      </c>
      <c r="G256" s="67">
        <f t="shared" si="21"/>
        <v>184566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184566</v>
      </c>
      <c r="F257" s="52">
        <f t="shared" si="17"/>
        <v>0</v>
      </c>
      <c r="G257" s="67">
        <f t="shared" si="21"/>
        <v>184566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184566</v>
      </c>
      <c r="F258" s="52">
        <f t="shared" si="17"/>
        <v>0</v>
      </c>
      <c r="G258" s="67">
        <f t="shared" si="21"/>
        <v>184566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184566</v>
      </c>
      <c r="F259" s="52">
        <f t="shared" si="17"/>
        <v>0</v>
      </c>
      <c r="G259" s="67">
        <f t="shared" si="21"/>
        <v>184566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184566</v>
      </c>
      <c r="F260" s="52">
        <f t="shared" si="17"/>
        <v>0</v>
      </c>
      <c r="G260" s="67">
        <f t="shared" si="21"/>
        <v>184566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184566</v>
      </c>
      <c r="F261" s="52">
        <f t="shared" si="17"/>
        <v>0</v>
      </c>
      <c r="G261" s="67">
        <f t="shared" si="21"/>
        <v>184566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184566</v>
      </c>
      <c r="F262" s="52">
        <f t="shared" si="17"/>
        <v>0</v>
      </c>
      <c r="G262" s="67">
        <f t="shared" si="21"/>
        <v>184566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184566</v>
      </c>
      <c r="F263" s="52">
        <f t="shared" si="17"/>
        <v>0</v>
      </c>
      <c r="G263" s="67">
        <f t="shared" si="21"/>
        <v>184566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184566</v>
      </c>
      <c r="F264" s="52">
        <f t="shared" si="17"/>
        <v>0</v>
      </c>
      <c r="G264" s="67">
        <f t="shared" si="21"/>
        <v>184566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184566</v>
      </c>
      <c r="F265" s="52">
        <f t="shared" si="17"/>
        <v>0</v>
      </c>
      <c r="G265" s="67">
        <f t="shared" si="21"/>
        <v>184566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184566</v>
      </c>
      <c r="F266" s="52">
        <f t="shared" si="17"/>
        <v>0</v>
      </c>
      <c r="G266" s="67">
        <f t="shared" si="21"/>
        <v>184566</v>
      </c>
    </row>
    <row r="267" spans="1:7" s="30" customFormat="1" x14ac:dyDescent="0.2">
      <c r="A267" s="85" t="s">
        <v>302</v>
      </c>
      <c r="B267" s="85"/>
      <c r="C267" s="29"/>
      <c r="D267" s="58"/>
      <c r="E267" s="52">
        <v>184566</v>
      </c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184566</v>
      </c>
      <c r="F268" s="52">
        <f t="shared" si="17"/>
        <v>0</v>
      </c>
      <c r="G268" s="67">
        <f t="shared" ref="G268:G279" si="22">SUM(E268:F268)</f>
        <v>184566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184566</v>
      </c>
      <c r="F269" s="52">
        <f t="shared" si="17"/>
        <v>0</v>
      </c>
      <c r="G269" s="67">
        <f t="shared" si="22"/>
        <v>184566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184566</v>
      </c>
      <c r="F270" s="52">
        <f t="shared" ref="F270:F320" si="24">D270*40%</f>
        <v>0</v>
      </c>
      <c r="G270" s="67">
        <f t="shared" si="22"/>
        <v>184566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184566</v>
      </c>
      <c r="F271" s="52">
        <f t="shared" si="24"/>
        <v>0</v>
      </c>
      <c r="G271" s="67">
        <f t="shared" si="22"/>
        <v>184566</v>
      </c>
    </row>
    <row r="272" spans="1:7" x14ac:dyDescent="0.2">
      <c r="A272" s="4">
        <v>5</v>
      </c>
      <c r="B272" s="5" t="s">
        <v>222</v>
      </c>
      <c r="C272" s="6">
        <v>36273000</v>
      </c>
      <c r="D272" s="52">
        <f t="shared" si="23"/>
        <v>3627300</v>
      </c>
      <c r="E272" s="52">
        <v>184566</v>
      </c>
      <c r="F272" s="52">
        <f t="shared" si="24"/>
        <v>1450920</v>
      </c>
      <c r="G272" s="67">
        <f t="shared" si="22"/>
        <v>1635486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184566</v>
      </c>
      <c r="F273" s="52">
        <f t="shared" si="24"/>
        <v>0</v>
      </c>
      <c r="G273" s="67">
        <f t="shared" si="22"/>
        <v>184566</v>
      </c>
    </row>
    <row r="274" spans="1:7" x14ac:dyDescent="0.2">
      <c r="A274" s="4">
        <v>7</v>
      </c>
      <c r="B274" s="5" t="s">
        <v>213</v>
      </c>
      <c r="C274" s="6">
        <v>148701000</v>
      </c>
      <c r="D274" s="52">
        <f t="shared" si="23"/>
        <v>14870100</v>
      </c>
      <c r="E274" s="52">
        <v>184566</v>
      </c>
      <c r="F274" s="52">
        <f t="shared" si="24"/>
        <v>5948040</v>
      </c>
      <c r="G274" s="67">
        <f t="shared" si="22"/>
        <v>6132606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184566</v>
      </c>
      <c r="F275" s="52">
        <f t="shared" si="24"/>
        <v>0</v>
      </c>
      <c r="G275" s="67">
        <f t="shared" si="22"/>
        <v>184566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184566</v>
      </c>
      <c r="F276" s="52">
        <f t="shared" si="24"/>
        <v>0</v>
      </c>
      <c r="G276" s="67">
        <f t="shared" si="22"/>
        <v>184566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184566</v>
      </c>
      <c r="F277" s="52">
        <f t="shared" si="24"/>
        <v>0</v>
      </c>
      <c r="G277" s="67">
        <f t="shared" si="22"/>
        <v>184566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184566</v>
      </c>
      <c r="F278" s="52">
        <f t="shared" si="24"/>
        <v>0</v>
      </c>
      <c r="G278" s="67">
        <f t="shared" si="22"/>
        <v>184566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184566</v>
      </c>
      <c r="F279" s="52">
        <f t="shared" si="24"/>
        <v>0</v>
      </c>
      <c r="G279" s="67">
        <f t="shared" si="22"/>
        <v>184566</v>
      </c>
    </row>
    <row r="280" spans="1:7" s="30" customFormat="1" x14ac:dyDescent="0.2">
      <c r="A280" s="85" t="s">
        <v>304</v>
      </c>
      <c r="B280" s="85"/>
      <c r="C280" s="29"/>
      <c r="D280" s="58"/>
      <c r="E280" s="52">
        <v>184566</v>
      </c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184566</v>
      </c>
      <c r="F281" s="52">
        <f t="shared" si="24"/>
        <v>0</v>
      </c>
      <c r="G281" s="67">
        <f t="shared" ref="G281:G298" si="25">SUM(E281:F281)</f>
        <v>184566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184566</v>
      </c>
      <c r="F282" s="52">
        <f t="shared" si="24"/>
        <v>0</v>
      </c>
      <c r="G282" s="67">
        <f t="shared" si="25"/>
        <v>184566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184566</v>
      </c>
      <c r="F283" s="52">
        <f t="shared" si="24"/>
        <v>0</v>
      </c>
      <c r="G283" s="67">
        <f t="shared" si="25"/>
        <v>184566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184566</v>
      </c>
      <c r="F284" s="52">
        <f t="shared" si="24"/>
        <v>0</v>
      </c>
      <c r="G284" s="67">
        <f t="shared" si="25"/>
        <v>184566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184566</v>
      </c>
      <c r="F285" s="52">
        <f t="shared" si="24"/>
        <v>0</v>
      </c>
      <c r="G285" s="67">
        <f t="shared" si="25"/>
        <v>184566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184566</v>
      </c>
      <c r="F286" s="52">
        <f t="shared" si="24"/>
        <v>0</v>
      </c>
      <c r="G286" s="67">
        <f t="shared" si="25"/>
        <v>184566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184566</v>
      </c>
      <c r="F287" s="52">
        <f t="shared" si="24"/>
        <v>0</v>
      </c>
      <c r="G287" s="67">
        <f t="shared" si="25"/>
        <v>184566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184566</v>
      </c>
      <c r="F288" s="52">
        <f t="shared" si="24"/>
        <v>0</v>
      </c>
      <c r="G288" s="67">
        <f t="shared" si="25"/>
        <v>184566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184566</v>
      </c>
      <c r="F289" s="52">
        <f t="shared" si="24"/>
        <v>0</v>
      </c>
      <c r="G289" s="67">
        <f t="shared" si="25"/>
        <v>184566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184566</v>
      </c>
      <c r="F290" s="52">
        <f t="shared" si="24"/>
        <v>0</v>
      </c>
      <c r="G290" s="67">
        <f t="shared" si="25"/>
        <v>184566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184566</v>
      </c>
      <c r="F291" s="52">
        <f t="shared" si="24"/>
        <v>0</v>
      </c>
      <c r="G291" s="67">
        <f t="shared" si="25"/>
        <v>184566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184566</v>
      </c>
      <c r="F292" s="52">
        <f t="shared" si="24"/>
        <v>0</v>
      </c>
      <c r="G292" s="67">
        <f t="shared" si="25"/>
        <v>184566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184566</v>
      </c>
      <c r="F293" s="52">
        <f t="shared" si="24"/>
        <v>0</v>
      </c>
      <c r="G293" s="67">
        <f t="shared" si="25"/>
        <v>184566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184566</v>
      </c>
      <c r="F294" s="52">
        <f t="shared" si="24"/>
        <v>0</v>
      </c>
      <c r="G294" s="67">
        <f t="shared" si="25"/>
        <v>184566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184566</v>
      </c>
      <c r="F295" s="52">
        <f t="shared" si="24"/>
        <v>0</v>
      </c>
      <c r="G295" s="67">
        <f t="shared" si="25"/>
        <v>184566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184566</v>
      </c>
      <c r="F296" s="52">
        <f t="shared" si="24"/>
        <v>0</v>
      </c>
      <c r="G296" s="67">
        <f t="shared" si="25"/>
        <v>184566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184566</v>
      </c>
      <c r="F297" s="52">
        <f t="shared" si="24"/>
        <v>0</v>
      </c>
      <c r="G297" s="67">
        <f t="shared" si="25"/>
        <v>184566</v>
      </c>
    </row>
    <row r="298" spans="1:7" x14ac:dyDescent="0.2">
      <c r="A298" s="4">
        <v>18</v>
      </c>
      <c r="B298" s="7" t="s">
        <v>39</v>
      </c>
      <c r="C298" s="8">
        <v>143000000</v>
      </c>
      <c r="D298" s="52">
        <f t="shared" si="23"/>
        <v>14300000</v>
      </c>
      <c r="E298" s="52">
        <v>184566</v>
      </c>
      <c r="F298" s="52">
        <f t="shared" si="24"/>
        <v>5720000</v>
      </c>
      <c r="G298" s="67">
        <f t="shared" si="25"/>
        <v>5904566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>
        <v>184566</v>
      </c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184566</v>
      </c>
      <c r="F300" s="52">
        <f t="shared" si="24"/>
        <v>0</v>
      </c>
      <c r="G300" s="67">
        <f t="shared" ref="G300:G319" si="26">SUM(E300:F300)</f>
        <v>184566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184566</v>
      </c>
      <c r="F301" s="52">
        <f t="shared" si="24"/>
        <v>0</v>
      </c>
      <c r="G301" s="67">
        <f t="shared" si="26"/>
        <v>184566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184566</v>
      </c>
      <c r="F302" s="52">
        <f t="shared" si="24"/>
        <v>0</v>
      </c>
      <c r="G302" s="67">
        <f t="shared" si="26"/>
        <v>184566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184566</v>
      </c>
      <c r="F303" s="52">
        <f t="shared" si="24"/>
        <v>0</v>
      </c>
      <c r="G303" s="67">
        <f t="shared" si="26"/>
        <v>184566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184566</v>
      </c>
      <c r="F304" s="52">
        <f t="shared" si="24"/>
        <v>0</v>
      </c>
      <c r="G304" s="67">
        <f t="shared" si="26"/>
        <v>184566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184566</v>
      </c>
      <c r="F305" s="52">
        <f t="shared" si="24"/>
        <v>0</v>
      </c>
      <c r="G305" s="67">
        <f t="shared" si="26"/>
        <v>184566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184566</v>
      </c>
      <c r="F306" s="52">
        <f t="shared" si="24"/>
        <v>0</v>
      </c>
      <c r="G306" s="67">
        <f t="shared" si="26"/>
        <v>184566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184566</v>
      </c>
      <c r="F307" s="52">
        <f t="shared" si="24"/>
        <v>0</v>
      </c>
      <c r="G307" s="67">
        <f t="shared" si="26"/>
        <v>184566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184566</v>
      </c>
      <c r="F308" s="52">
        <f t="shared" si="24"/>
        <v>0</v>
      </c>
      <c r="G308" s="67">
        <f t="shared" si="26"/>
        <v>184566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184566</v>
      </c>
      <c r="F309" s="52">
        <f t="shared" si="24"/>
        <v>0</v>
      </c>
      <c r="G309" s="67">
        <f t="shared" si="26"/>
        <v>184566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184566</v>
      </c>
      <c r="F310" s="52">
        <f t="shared" si="24"/>
        <v>0</v>
      </c>
      <c r="G310" s="67">
        <f t="shared" si="26"/>
        <v>184566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184566</v>
      </c>
      <c r="F311" s="52">
        <f t="shared" si="24"/>
        <v>0</v>
      </c>
      <c r="G311" s="67">
        <f t="shared" si="26"/>
        <v>184566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184566</v>
      </c>
      <c r="F312" s="52">
        <f t="shared" si="24"/>
        <v>0</v>
      </c>
      <c r="G312" s="67">
        <f t="shared" si="26"/>
        <v>184566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184566</v>
      </c>
      <c r="F313" s="52">
        <f t="shared" si="24"/>
        <v>0</v>
      </c>
      <c r="G313" s="67">
        <f t="shared" si="26"/>
        <v>184566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184566</v>
      </c>
      <c r="F314" s="52">
        <f t="shared" si="24"/>
        <v>0</v>
      </c>
      <c r="G314" s="67">
        <f t="shared" si="26"/>
        <v>184566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184566</v>
      </c>
      <c r="F315" s="52">
        <f t="shared" si="24"/>
        <v>0</v>
      </c>
      <c r="G315" s="67">
        <f t="shared" si="26"/>
        <v>184566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184566</v>
      </c>
      <c r="F316" s="52">
        <f t="shared" si="24"/>
        <v>0</v>
      </c>
      <c r="G316" s="67">
        <f t="shared" si="26"/>
        <v>184566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184566</v>
      </c>
      <c r="F317" s="52">
        <f t="shared" si="24"/>
        <v>0</v>
      </c>
      <c r="G317" s="67">
        <f t="shared" si="26"/>
        <v>184566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184566</v>
      </c>
      <c r="F318" s="52">
        <f t="shared" si="24"/>
        <v>0</v>
      </c>
      <c r="G318" s="67">
        <f t="shared" si="26"/>
        <v>184566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184566</v>
      </c>
      <c r="F319" s="52">
        <f t="shared" si="24"/>
        <v>0</v>
      </c>
      <c r="G319" s="67">
        <f t="shared" si="26"/>
        <v>184566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184566</v>
      </c>
      <c r="F320" s="52">
        <f t="shared" si="24"/>
        <v>0</v>
      </c>
      <c r="G320" s="67">
        <f>SUM(E320:F320)</f>
        <v>184566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898222000</v>
      </c>
      <c r="D321" s="80">
        <f t="shared" si="27"/>
        <v>89822200</v>
      </c>
      <c r="E321" s="80">
        <f t="shared" si="27"/>
        <v>56846328</v>
      </c>
      <c r="F321" s="80">
        <f t="shared" si="27"/>
        <v>35928880</v>
      </c>
      <c r="G321" s="79">
        <f t="shared" si="27"/>
        <v>89822152</v>
      </c>
    </row>
    <row r="322" spans="1:7" ht="21.75" customHeight="1" x14ac:dyDescent="0.2">
      <c r="F322" s="77" t="s">
        <v>354</v>
      </c>
      <c r="G322" s="78">
        <f>D321-G321</f>
        <v>48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898222000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topLeftCell="A8" zoomScaleNormal="110" zoomScaleSheetLayoutView="100" workbookViewId="0">
      <selection activeCell="E13" sqref="E13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365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19750000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1975000</v>
      </c>
      <c r="E10" s="75">
        <f>D10*60%</f>
        <v>1185000</v>
      </c>
      <c r="F10" s="75">
        <f>D10*40%</f>
        <v>790000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6087</v>
      </c>
      <c r="F13" s="52">
        <f>D13*40%</f>
        <v>0</v>
      </c>
      <c r="G13" s="67">
        <f t="shared" ref="G13:G30" si="0">SUM(E13:F13)</f>
        <v>6087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6087</v>
      </c>
      <c r="F14" s="52">
        <f t="shared" ref="F14:F77" si="2">D14*40%</f>
        <v>0</v>
      </c>
      <c r="G14" s="67">
        <f t="shared" si="0"/>
        <v>6087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6087</v>
      </c>
      <c r="F15" s="52">
        <f t="shared" si="2"/>
        <v>0</v>
      </c>
      <c r="G15" s="67">
        <f t="shared" si="0"/>
        <v>6087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6087</v>
      </c>
      <c r="F16" s="52">
        <f t="shared" si="2"/>
        <v>0</v>
      </c>
      <c r="G16" s="67">
        <f t="shared" si="0"/>
        <v>6087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6087</v>
      </c>
      <c r="F17" s="52">
        <f t="shared" si="2"/>
        <v>0</v>
      </c>
      <c r="G17" s="67">
        <f t="shared" si="0"/>
        <v>6087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6087</v>
      </c>
      <c r="F18" s="52">
        <f t="shared" si="2"/>
        <v>0</v>
      </c>
      <c r="G18" s="67">
        <f t="shared" si="0"/>
        <v>6087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6087</v>
      </c>
      <c r="F19" s="52">
        <f t="shared" si="2"/>
        <v>0</v>
      </c>
      <c r="G19" s="67">
        <f t="shared" si="0"/>
        <v>6087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6087</v>
      </c>
      <c r="F20" s="52">
        <f t="shared" si="2"/>
        <v>0</v>
      </c>
      <c r="G20" s="67">
        <f t="shared" si="0"/>
        <v>6087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6087</v>
      </c>
      <c r="F21" s="52">
        <f t="shared" si="2"/>
        <v>0</v>
      </c>
      <c r="G21" s="67">
        <f t="shared" si="0"/>
        <v>6087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6087</v>
      </c>
      <c r="F22" s="52">
        <f t="shared" si="2"/>
        <v>0</v>
      </c>
      <c r="G22" s="67">
        <f t="shared" si="0"/>
        <v>6087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6087</v>
      </c>
      <c r="F23" s="52">
        <f t="shared" si="2"/>
        <v>0</v>
      </c>
      <c r="G23" s="67">
        <f t="shared" si="0"/>
        <v>6087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6087</v>
      </c>
      <c r="F24" s="52">
        <f t="shared" si="2"/>
        <v>0</v>
      </c>
      <c r="G24" s="67">
        <f t="shared" si="0"/>
        <v>6087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6087</v>
      </c>
      <c r="F25" s="52">
        <f t="shared" si="2"/>
        <v>0</v>
      </c>
      <c r="G25" s="67">
        <f t="shared" si="0"/>
        <v>6087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6087</v>
      </c>
      <c r="F26" s="52">
        <f t="shared" si="2"/>
        <v>0</v>
      </c>
      <c r="G26" s="67">
        <f t="shared" si="0"/>
        <v>6087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6087</v>
      </c>
      <c r="F27" s="52">
        <f t="shared" si="2"/>
        <v>0</v>
      </c>
      <c r="G27" s="67">
        <f t="shared" si="0"/>
        <v>6087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6087</v>
      </c>
      <c r="F28" s="52">
        <f t="shared" si="2"/>
        <v>0</v>
      </c>
      <c r="G28" s="67">
        <f t="shared" si="0"/>
        <v>6087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6087</v>
      </c>
      <c r="F29" s="52">
        <f t="shared" si="2"/>
        <v>0</v>
      </c>
      <c r="G29" s="67">
        <f t="shared" si="0"/>
        <v>6087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6087</v>
      </c>
      <c r="F30" s="52">
        <f t="shared" si="2"/>
        <v>0</v>
      </c>
      <c r="G30" s="67">
        <f t="shared" si="0"/>
        <v>6087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6087</v>
      </c>
      <c r="F32" s="52">
        <f t="shared" si="2"/>
        <v>0</v>
      </c>
      <c r="G32" s="67">
        <f t="shared" ref="G32:G51" si="3">SUM(E32:F32)</f>
        <v>6087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6087</v>
      </c>
      <c r="F33" s="52">
        <f t="shared" si="2"/>
        <v>0</v>
      </c>
      <c r="G33" s="67">
        <f t="shared" si="3"/>
        <v>6087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6087</v>
      </c>
      <c r="F34" s="52">
        <f t="shared" si="2"/>
        <v>0</v>
      </c>
      <c r="G34" s="67">
        <f t="shared" si="3"/>
        <v>6087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6087</v>
      </c>
      <c r="F35" s="52">
        <f t="shared" si="2"/>
        <v>0</v>
      </c>
      <c r="G35" s="67">
        <f t="shared" si="3"/>
        <v>6087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6087</v>
      </c>
      <c r="F36" s="52">
        <f t="shared" si="2"/>
        <v>0</v>
      </c>
      <c r="G36" s="67">
        <f t="shared" si="3"/>
        <v>6087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6087</v>
      </c>
      <c r="F37" s="52">
        <f t="shared" si="2"/>
        <v>0</v>
      </c>
      <c r="G37" s="67">
        <f t="shared" si="3"/>
        <v>6087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6087</v>
      </c>
      <c r="F38" s="52">
        <f t="shared" si="2"/>
        <v>0</v>
      </c>
      <c r="G38" s="67">
        <f t="shared" si="3"/>
        <v>6087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6087</v>
      </c>
      <c r="F39" s="52">
        <f t="shared" si="2"/>
        <v>0</v>
      </c>
      <c r="G39" s="67">
        <f t="shared" si="3"/>
        <v>6087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6087</v>
      </c>
      <c r="F40" s="52">
        <f t="shared" si="2"/>
        <v>0</v>
      </c>
      <c r="G40" s="67">
        <f t="shared" si="3"/>
        <v>6087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6087</v>
      </c>
      <c r="F41" s="52">
        <f t="shared" si="2"/>
        <v>0</v>
      </c>
      <c r="G41" s="67">
        <f t="shared" si="3"/>
        <v>6087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6087</v>
      </c>
      <c r="F42" s="52">
        <f t="shared" si="2"/>
        <v>0</v>
      </c>
      <c r="G42" s="67">
        <f t="shared" si="3"/>
        <v>6087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6087</v>
      </c>
      <c r="F43" s="52">
        <f t="shared" si="2"/>
        <v>0</v>
      </c>
      <c r="G43" s="67">
        <f t="shared" si="3"/>
        <v>6087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6087</v>
      </c>
      <c r="F44" s="52">
        <f t="shared" si="2"/>
        <v>0</v>
      </c>
      <c r="G44" s="67">
        <f t="shared" si="3"/>
        <v>6087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6087</v>
      </c>
      <c r="F45" s="52">
        <f t="shared" si="2"/>
        <v>0</v>
      </c>
      <c r="G45" s="67">
        <f t="shared" si="3"/>
        <v>6087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6087</v>
      </c>
      <c r="F46" s="52">
        <f t="shared" si="2"/>
        <v>0</v>
      </c>
      <c r="G46" s="67">
        <f t="shared" si="3"/>
        <v>6087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6087</v>
      </c>
      <c r="F47" s="52">
        <f t="shared" si="2"/>
        <v>0</v>
      </c>
      <c r="G47" s="67">
        <f t="shared" si="3"/>
        <v>6087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6087</v>
      </c>
      <c r="F48" s="52">
        <f t="shared" si="2"/>
        <v>0</v>
      </c>
      <c r="G48" s="67">
        <f t="shared" si="3"/>
        <v>6087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6087</v>
      </c>
      <c r="F49" s="52">
        <f t="shared" si="2"/>
        <v>0</v>
      </c>
      <c r="G49" s="67">
        <f t="shared" si="3"/>
        <v>6087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6087</v>
      </c>
      <c r="F50" s="52">
        <f t="shared" si="2"/>
        <v>0</v>
      </c>
      <c r="G50" s="67">
        <f t="shared" si="3"/>
        <v>6087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6087</v>
      </c>
      <c r="F51" s="52">
        <f t="shared" si="2"/>
        <v>0</v>
      </c>
      <c r="G51" s="67">
        <f t="shared" si="3"/>
        <v>6087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6087</v>
      </c>
      <c r="F53" s="52">
        <f t="shared" si="2"/>
        <v>0</v>
      </c>
      <c r="G53" s="67">
        <f t="shared" ref="G53:G71" si="4">SUM(E53:F53)</f>
        <v>6087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6087</v>
      </c>
      <c r="F54" s="52">
        <f t="shared" si="2"/>
        <v>0</v>
      </c>
      <c r="G54" s="67">
        <f t="shared" si="4"/>
        <v>6087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6087</v>
      </c>
      <c r="F55" s="52">
        <f t="shared" si="2"/>
        <v>0</v>
      </c>
      <c r="G55" s="67">
        <f t="shared" si="4"/>
        <v>6087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6087</v>
      </c>
      <c r="F56" s="52">
        <f t="shared" si="2"/>
        <v>0</v>
      </c>
      <c r="G56" s="67">
        <f t="shared" si="4"/>
        <v>6087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6087</v>
      </c>
      <c r="F57" s="52">
        <f t="shared" si="2"/>
        <v>0</v>
      </c>
      <c r="G57" s="67">
        <f t="shared" si="4"/>
        <v>6087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6087</v>
      </c>
      <c r="F58" s="52">
        <f t="shared" si="2"/>
        <v>0</v>
      </c>
      <c r="G58" s="67">
        <f t="shared" si="4"/>
        <v>6087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6087</v>
      </c>
      <c r="F59" s="52">
        <f t="shared" si="2"/>
        <v>0</v>
      </c>
      <c r="G59" s="67">
        <f t="shared" si="4"/>
        <v>6087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6087</v>
      </c>
      <c r="F60" s="52">
        <f t="shared" si="2"/>
        <v>0</v>
      </c>
      <c r="G60" s="67">
        <f t="shared" si="4"/>
        <v>6087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6087</v>
      </c>
      <c r="F61" s="52">
        <f t="shared" si="2"/>
        <v>0</v>
      </c>
      <c r="G61" s="67">
        <f t="shared" si="4"/>
        <v>6087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6087</v>
      </c>
      <c r="F62" s="52">
        <f t="shared" si="2"/>
        <v>0</v>
      </c>
      <c r="G62" s="67">
        <f t="shared" si="4"/>
        <v>6087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6087</v>
      </c>
      <c r="F63" s="52">
        <f t="shared" si="2"/>
        <v>0</v>
      </c>
      <c r="G63" s="67">
        <f t="shared" si="4"/>
        <v>6087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6087</v>
      </c>
      <c r="F64" s="52">
        <f t="shared" si="2"/>
        <v>0</v>
      </c>
      <c r="G64" s="67">
        <f t="shared" si="4"/>
        <v>6087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6087</v>
      </c>
      <c r="F65" s="52">
        <f t="shared" si="2"/>
        <v>0</v>
      </c>
      <c r="G65" s="67">
        <f t="shared" si="4"/>
        <v>6087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6087</v>
      </c>
      <c r="F66" s="52">
        <f t="shared" si="2"/>
        <v>0</v>
      </c>
      <c r="G66" s="67">
        <f t="shared" si="4"/>
        <v>6087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6087</v>
      </c>
      <c r="F67" s="52">
        <f t="shared" si="2"/>
        <v>0</v>
      </c>
      <c r="G67" s="67">
        <f t="shared" si="4"/>
        <v>6087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6087</v>
      </c>
      <c r="F68" s="52">
        <f t="shared" si="2"/>
        <v>0</v>
      </c>
      <c r="G68" s="67">
        <f t="shared" si="4"/>
        <v>6087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6087</v>
      </c>
      <c r="F69" s="52">
        <f t="shared" si="2"/>
        <v>0</v>
      </c>
      <c r="G69" s="67">
        <f t="shared" si="4"/>
        <v>6087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6087</v>
      </c>
      <c r="F70" s="52">
        <f t="shared" si="2"/>
        <v>0</v>
      </c>
      <c r="G70" s="67">
        <f t="shared" si="4"/>
        <v>6087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6087</v>
      </c>
      <c r="F71" s="52">
        <f t="shared" si="2"/>
        <v>0</v>
      </c>
      <c r="G71" s="67">
        <f t="shared" si="4"/>
        <v>6087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6087</v>
      </c>
      <c r="F73" s="52">
        <f t="shared" si="2"/>
        <v>0</v>
      </c>
      <c r="G73" s="67">
        <f t="shared" ref="G73:G90" si="5">SUM(E73:F73)</f>
        <v>6087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6087</v>
      </c>
      <c r="F74" s="52">
        <f t="shared" si="2"/>
        <v>0</v>
      </c>
      <c r="G74" s="67">
        <f t="shared" si="5"/>
        <v>6087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6087</v>
      </c>
      <c r="F75" s="52">
        <f t="shared" si="2"/>
        <v>0</v>
      </c>
      <c r="G75" s="67">
        <f t="shared" si="5"/>
        <v>6087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6087</v>
      </c>
      <c r="F76" s="52">
        <f t="shared" si="2"/>
        <v>0</v>
      </c>
      <c r="G76" s="67">
        <f t="shared" si="5"/>
        <v>6087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6087</v>
      </c>
      <c r="F77" s="52">
        <f t="shared" si="2"/>
        <v>0</v>
      </c>
      <c r="G77" s="67">
        <f t="shared" si="5"/>
        <v>6087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6087</v>
      </c>
      <c r="F78" s="52">
        <f t="shared" ref="F78:F141" si="7">D78*40%</f>
        <v>0</v>
      </c>
      <c r="G78" s="67">
        <f t="shared" si="5"/>
        <v>6087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6087</v>
      </c>
      <c r="F79" s="52">
        <f t="shared" si="7"/>
        <v>0</v>
      </c>
      <c r="G79" s="67">
        <f t="shared" si="5"/>
        <v>6087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6087</v>
      </c>
      <c r="F80" s="52">
        <f t="shared" si="7"/>
        <v>0</v>
      </c>
      <c r="G80" s="67">
        <f t="shared" si="5"/>
        <v>6087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6087</v>
      </c>
      <c r="F81" s="52">
        <f t="shared" si="7"/>
        <v>0</v>
      </c>
      <c r="G81" s="67">
        <f t="shared" si="5"/>
        <v>6087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6087</v>
      </c>
      <c r="F82" s="52">
        <f t="shared" si="7"/>
        <v>0</v>
      </c>
      <c r="G82" s="67">
        <f t="shared" si="5"/>
        <v>6087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6087</v>
      </c>
      <c r="F83" s="52">
        <f t="shared" si="7"/>
        <v>0</v>
      </c>
      <c r="G83" s="67">
        <f t="shared" si="5"/>
        <v>6087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6087</v>
      </c>
      <c r="F84" s="52">
        <f t="shared" si="7"/>
        <v>0</v>
      </c>
      <c r="G84" s="67">
        <f t="shared" si="5"/>
        <v>6087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6087</v>
      </c>
      <c r="F85" s="52">
        <f t="shared" si="7"/>
        <v>0</v>
      </c>
      <c r="G85" s="67">
        <f t="shared" si="5"/>
        <v>6087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6087</v>
      </c>
      <c r="F86" s="52">
        <f t="shared" si="7"/>
        <v>0</v>
      </c>
      <c r="G86" s="67">
        <f t="shared" si="5"/>
        <v>6087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6087</v>
      </c>
      <c r="F87" s="52">
        <f t="shared" si="7"/>
        <v>0</v>
      </c>
      <c r="G87" s="67">
        <f t="shared" si="5"/>
        <v>6087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6087</v>
      </c>
      <c r="F88" s="52">
        <f t="shared" si="7"/>
        <v>0</v>
      </c>
      <c r="G88" s="67">
        <f t="shared" si="5"/>
        <v>6087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6087</v>
      </c>
      <c r="F89" s="52">
        <f t="shared" si="7"/>
        <v>0</v>
      </c>
      <c r="G89" s="67">
        <f t="shared" si="5"/>
        <v>6087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6087</v>
      </c>
      <c r="F90" s="52">
        <f t="shared" si="7"/>
        <v>0</v>
      </c>
      <c r="G90" s="67">
        <f t="shared" si="5"/>
        <v>6087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6087</v>
      </c>
      <c r="F92" s="52">
        <f t="shared" si="7"/>
        <v>0</v>
      </c>
      <c r="G92" s="67">
        <f t="shared" ref="G92:G113" si="8">SUM(E92:F92)</f>
        <v>6087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6087</v>
      </c>
      <c r="F93" s="52">
        <f t="shared" si="7"/>
        <v>0</v>
      </c>
      <c r="G93" s="67">
        <f t="shared" si="8"/>
        <v>6087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6087</v>
      </c>
      <c r="F94" s="52">
        <f t="shared" si="7"/>
        <v>0</v>
      </c>
      <c r="G94" s="67">
        <f t="shared" si="8"/>
        <v>6087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6087</v>
      </c>
      <c r="F95" s="52">
        <f t="shared" si="7"/>
        <v>0</v>
      </c>
      <c r="G95" s="67">
        <f t="shared" si="8"/>
        <v>6087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6087</v>
      </c>
      <c r="F96" s="52">
        <f t="shared" si="7"/>
        <v>0</v>
      </c>
      <c r="G96" s="67">
        <f t="shared" si="8"/>
        <v>6087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6087</v>
      </c>
      <c r="F97" s="52">
        <f t="shared" si="7"/>
        <v>0</v>
      </c>
      <c r="G97" s="67">
        <f t="shared" si="8"/>
        <v>6087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6087</v>
      </c>
      <c r="F98" s="52">
        <f t="shared" si="7"/>
        <v>0</v>
      </c>
      <c r="G98" s="67">
        <f t="shared" si="8"/>
        <v>6087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6087</v>
      </c>
      <c r="F99" s="52">
        <f t="shared" si="7"/>
        <v>0</v>
      </c>
      <c r="G99" s="67">
        <f t="shared" si="8"/>
        <v>6087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6087</v>
      </c>
      <c r="F100" s="52">
        <f t="shared" si="7"/>
        <v>0</v>
      </c>
      <c r="G100" s="67">
        <f t="shared" si="8"/>
        <v>6087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6087</v>
      </c>
      <c r="F101" s="52">
        <f t="shared" si="7"/>
        <v>0</v>
      </c>
      <c r="G101" s="67">
        <f t="shared" si="8"/>
        <v>6087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6087</v>
      </c>
      <c r="F102" s="52">
        <f t="shared" si="7"/>
        <v>0</v>
      </c>
      <c r="G102" s="67">
        <f t="shared" si="8"/>
        <v>6087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6087</v>
      </c>
      <c r="F103" s="52">
        <f t="shared" si="7"/>
        <v>0</v>
      </c>
      <c r="G103" s="67">
        <f t="shared" si="8"/>
        <v>6087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6087</v>
      </c>
      <c r="F104" s="52">
        <f t="shared" si="7"/>
        <v>0</v>
      </c>
      <c r="G104" s="67">
        <f t="shared" si="8"/>
        <v>6087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6087</v>
      </c>
      <c r="F105" s="52">
        <f t="shared" si="7"/>
        <v>0</v>
      </c>
      <c r="G105" s="67">
        <f t="shared" si="8"/>
        <v>6087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6087</v>
      </c>
      <c r="F106" s="52">
        <f t="shared" si="7"/>
        <v>0</v>
      </c>
      <c r="G106" s="67">
        <f t="shared" si="8"/>
        <v>6087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6087</v>
      </c>
      <c r="F107" s="52">
        <f t="shared" si="7"/>
        <v>0</v>
      </c>
      <c r="G107" s="67">
        <f t="shared" si="8"/>
        <v>6087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6087</v>
      </c>
      <c r="F108" s="52">
        <f t="shared" si="7"/>
        <v>0</v>
      </c>
      <c r="G108" s="67">
        <f t="shared" si="8"/>
        <v>6087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6087</v>
      </c>
      <c r="F109" s="52">
        <f t="shared" si="7"/>
        <v>0</v>
      </c>
      <c r="G109" s="67">
        <f t="shared" si="8"/>
        <v>6087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6087</v>
      </c>
      <c r="F110" s="52">
        <f t="shared" si="7"/>
        <v>0</v>
      </c>
      <c r="G110" s="67">
        <f t="shared" si="8"/>
        <v>6087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6087</v>
      </c>
      <c r="F111" s="52">
        <f t="shared" si="7"/>
        <v>0</v>
      </c>
      <c r="G111" s="67">
        <f t="shared" si="8"/>
        <v>6087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6087</v>
      </c>
      <c r="F112" s="52">
        <f t="shared" si="7"/>
        <v>0</v>
      </c>
      <c r="G112" s="67">
        <f t="shared" si="8"/>
        <v>6087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6087</v>
      </c>
      <c r="F113" s="52">
        <f t="shared" si="7"/>
        <v>0</v>
      </c>
      <c r="G113" s="67">
        <f t="shared" si="8"/>
        <v>6087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6087</v>
      </c>
      <c r="F115" s="52">
        <f t="shared" si="7"/>
        <v>0</v>
      </c>
      <c r="G115" s="67">
        <f t="shared" ref="G115:G127" si="9">SUM(E115:F115)</f>
        <v>6087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6087</v>
      </c>
      <c r="F116" s="52">
        <f t="shared" si="7"/>
        <v>0</v>
      </c>
      <c r="G116" s="67">
        <f t="shared" si="9"/>
        <v>6087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6087</v>
      </c>
      <c r="F117" s="52">
        <f t="shared" si="7"/>
        <v>0</v>
      </c>
      <c r="G117" s="67">
        <f t="shared" si="9"/>
        <v>6087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6087</v>
      </c>
      <c r="F118" s="52">
        <f t="shared" si="7"/>
        <v>0</v>
      </c>
      <c r="G118" s="67">
        <f t="shared" si="9"/>
        <v>6087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6087</v>
      </c>
      <c r="F119" s="52">
        <f t="shared" si="7"/>
        <v>0</v>
      </c>
      <c r="G119" s="67">
        <f t="shared" si="9"/>
        <v>6087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6087</v>
      </c>
      <c r="F120" s="52">
        <f t="shared" si="7"/>
        <v>0</v>
      </c>
      <c r="G120" s="67">
        <f t="shared" si="9"/>
        <v>6087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6087</v>
      </c>
      <c r="F121" s="52">
        <f t="shared" si="7"/>
        <v>0</v>
      </c>
      <c r="G121" s="67">
        <f t="shared" si="9"/>
        <v>6087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6087</v>
      </c>
      <c r="F122" s="52">
        <f t="shared" si="7"/>
        <v>0</v>
      </c>
      <c r="G122" s="67">
        <f t="shared" si="9"/>
        <v>6087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6087</v>
      </c>
      <c r="F123" s="52">
        <f t="shared" si="7"/>
        <v>0</v>
      </c>
      <c r="G123" s="67">
        <f t="shared" si="9"/>
        <v>6087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6087</v>
      </c>
      <c r="F124" s="52">
        <f t="shared" si="7"/>
        <v>0</v>
      </c>
      <c r="G124" s="67">
        <f t="shared" si="9"/>
        <v>6087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6087</v>
      </c>
      <c r="F125" s="52">
        <f t="shared" si="7"/>
        <v>0</v>
      </c>
      <c r="G125" s="67">
        <f t="shared" si="9"/>
        <v>6087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6087</v>
      </c>
      <c r="F126" s="52">
        <f t="shared" si="7"/>
        <v>0</v>
      </c>
      <c r="G126" s="67">
        <f t="shared" si="9"/>
        <v>6087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6087</v>
      </c>
      <c r="F127" s="52">
        <f t="shared" si="7"/>
        <v>0</v>
      </c>
      <c r="G127" s="67">
        <f t="shared" si="9"/>
        <v>6087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6087</v>
      </c>
      <c r="F129" s="52">
        <f t="shared" si="7"/>
        <v>0</v>
      </c>
      <c r="G129" s="67">
        <f t="shared" ref="G129:G153" si="10">SUM(E129:F129)</f>
        <v>6087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6087</v>
      </c>
      <c r="F130" s="52">
        <f t="shared" si="7"/>
        <v>0</v>
      </c>
      <c r="G130" s="67">
        <f t="shared" si="10"/>
        <v>6087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6087</v>
      </c>
      <c r="F131" s="52">
        <f t="shared" si="7"/>
        <v>0</v>
      </c>
      <c r="G131" s="67">
        <f t="shared" si="10"/>
        <v>6087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6087</v>
      </c>
      <c r="F132" s="52">
        <f t="shared" si="7"/>
        <v>0</v>
      </c>
      <c r="G132" s="67">
        <f t="shared" si="10"/>
        <v>6087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6087</v>
      </c>
      <c r="F133" s="52">
        <f t="shared" si="7"/>
        <v>0</v>
      </c>
      <c r="G133" s="67">
        <f t="shared" si="10"/>
        <v>6087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6087</v>
      </c>
      <c r="F134" s="52">
        <f t="shared" si="7"/>
        <v>0</v>
      </c>
      <c r="G134" s="67">
        <f t="shared" si="10"/>
        <v>6087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6087</v>
      </c>
      <c r="F135" s="52">
        <f t="shared" si="7"/>
        <v>0</v>
      </c>
      <c r="G135" s="67">
        <f t="shared" si="10"/>
        <v>6087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6087</v>
      </c>
      <c r="F136" s="52">
        <f t="shared" si="7"/>
        <v>0</v>
      </c>
      <c r="G136" s="67">
        <f t="shared" si="10"/>
        <v>6087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6087</v>
      </c>
      <c r="F137" s="52">
        <f t="shared" si="7"/>
        <v>0</v>
      </c>
      <c r="G137" s="67">
        <f t="shared" si="10"/>
        <v>6087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6087</v>
      </c>
      <c r="F138" s="52">
        <f t="shared" si="7"/>
        <v>0</v>
      </c>
      <c r="G138" s="67">
        <f t="shared" si="10"/>
        <v>6087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6087</v>
      </c>
      <c r="F139" s="52">
        <f t="shared" si="7"/>
        <v>0</v>
      </c>
      <c r="G139" s="67">
        <f t="shared" si="10"/>
        <v>6087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6087</v>
      </c>
      <c r="F140" s="52">
        <f t="shared" si="7"/>
        <v>0</v>
      </c>
      <c r="G140" s="67">
        <f t="shared" si="10"/>
        <v>6087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6087</v>
      </c>
      <c r="F141" s="52">
        <f t="shared" si="7"/>
        <v>0</v>
      </c>
      <c r="G141" s="67">
        <f t="shared" si="10"/>
        <v>6087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6087</v>
      </c>
      <c r="F142" s="52">
        <f t="shared" ref="F142:F205" si="12">D142*40%</f>
        <v>0</v>
      </c>
      <c r="G142" s="67">
        <f t="shared" si="10"/>
        <v>6087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6087</v>
      </c>
      <c r="F143" s="52">
        <f t="shared" si="12"/>
        <v>0</v>
      </c>
      <c r="G143" s="67">
        <f t="shared" si="10"/>
        <v>6087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6087</v>
      </c>
      <c r="F144" s="52">
        <f t="shared" si="12"/>
        <v>0</v>
      </c>
      <c r="G144" s="67">
        <f t="shared" si="10"/>
        <v>6087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6087</v>
      </c>
      <c r="F145" s="52">
        <f t="shared" si="12"/>
        <v>0</v>
      </c>
      <c r="G145" s="67">
        <f t="shared" si="10"/>
        <v>6087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6087</v>
      </c>
      <c r="F146" s="52">
        <f t="shared" si="12"/>
        <v>0</v>
      </c>
      <c r="G146" s="67">
        <f t="shared" si="10"/>
        <v>6087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6087</v>
      </c>
      <c r="F147" s="52">
        <f t="shared" si="12"/>
        <v>0</v>
      </c>
      <c r="G147" s="67">
        <f t="shared" si="10"/>
        <v>6087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6087</v>
      </c>
      <c r="F148" s="52">
        <f t="shared" si="12"/>
        <v>0</v>
      </c>
      <c r="G148" s="67">
        <f t="shared" si="10"/>
        <v>6087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6087</v>
      </c>
      <c r="F149" s="52">
        <f t="shared" si="12"/>
        <v>0</v>
      </c>
      <c r="G149" s="67">
        <f t="shared" si="10"/>
        <v>6087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6087</v>
      </c>
      <c r="F150" s="52">
        <f t="shared" si="12"/>
        <v>0</v>
      </c>
      <c r="G150" s="67">
        <f t="shared" si="10"/>
        <v>6087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6087</v>
      </c>
      <c r="F151" s="52">
        <f t="shared" si="12"/>
        <v>0</v>
      </c>
      <c r="G151" s="67">
        <f t="shared" si="10"/>
        <v>6087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6087</v>
      </c>
      <c r="F152" s="52">
        <f t="shared" si="12"/>
        <v>0</v>
      </c>
      <c r="G152" s="67">
        <f t="shared" si="10"/>
        <v>6087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6087</v>
      </c>
      <c r="F153" s="52">
        <f t="shared" si="12"/>
        <v>0</v>
      </c>
      <c r="G153" s="67">
        <f t="shared" si="10"/>
        <v>6087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6087</v>
      </c>
      <c r="F155" s="52">
        <f t="shared" si="12"/>
        <v>0</v>
      </c>
      <c r="G155" s="67">
        <f t="shared" ref="G155:G175" si="13">SUM(E155:F155)</f>
        <v>6087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6087</v>
      </c>
      <c r="F156" s="52">
        <f t="shared" si="12"/>
        <v>0</v>
      </c>
      <c r="G156" s="67">
        <f t="shared" si="13"/>
        <v>6087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6087</v>
      </c>
      <c r="F157" s="52">
        <f t="shared" si="12"/>
        <v>0</v>
      </c>
      <c r="G157" s="67">
        <f t="shared" si="13"/>
        <v>6087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6087</v>
      </c>
      <c r="F158" s="52">
        <f t="shared" si="12"/>
        <v>0</v>
      </c>
      <c r="G158" s="67">
        <f t="shared" si="13"/>
        <v>6087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6087</v>
      </c>
      <c r="F159" s="52">
        <f t="shared" si="12"/>
        <v>0</v>
      </c>
      <c r="G159" s="67">
        <f t="shared" si="13"/>
        <v>6087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6087</v>
      </c>
      <c r="F160" s="52">
        <f t="shared" si="12"/>
        <v>0</v>
      </c>
      <c r="G160" s="67">
        <f t="shared" si="13"/>
        <v>6087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6087</v>
      </c>
      <c r="F161" s="52">
        <f t="shared" si="12"/>
        <v>0</v>
      </c>
      <c r="G161" s="67">
        <f t="shared" si="13"/>
        <v>6087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6087</v>
      </c>
      <c r="F162" s="52">
        <f t="shared" si="12"/>
        <v>0</v>
      </c>
      <c r="G162" s="67">
        <f t="shared" si="13"/>
        <v>6087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6087</v>
      </c>
      <c r="F163" s="52">
        <f t="shared" si="12"/>
        <v>0</v>
      </c>
      <c r="G163" s="67">
        <f t="shared" si="13"/>
        <v>6087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6087</v>
      </c>
      <c r="F164" s="52">
        <f t="shared" si="12"/>
        <v>0</v>
      </c>
      <c r="G164" s="67">
        <f t="shared" si="13"/>
        <v>6087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6087</v>
      </c>
      <c r="F165" s="52">
        <f t="shared" si="12"/>
        <v>0</v>
      </c>
      <c r="G165" s="67">
        <f t="shared" si="13"/>
        <v>6087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6087</v>
      </c>
      <c r="F166" s="52">
        <f t="shared" si="12"/>
        <v>0</v>
      </c>
      <c r="G166" s="67">
        <f t="shared" si="13"/>
        <v>6087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6087</v>
      </c>
      <c r="F167" s="52">
        <f t="shared" si="12"/>
        <v>0</v>
      </c>
      <c r="G167" s="67">
        <f t="shared" si="13"/>
        <v>6087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6087</v>
      </c>
      <c r="F168" s="52">
        <f t="shared" si="12"/>
        <v>0</v>
      </c>
      <c r="G168" s="67">
        <f t="shared" si="13"/>
        <v>6087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6087</v>
      </c>
      <c r="F169" s="52">
        <f t="shared" si="12"/>
        <v>0</v>
      </c>
      <c r="G169" s="67">
        <f t="shared" si="13"/>
        <v>6087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6087</v>
      </c>
      <c r="F170" s="52">
        <f t="shared" si="12"/>
        <v>0</v>
      </c>
      <c r="G170" s="67">
        <f t="shared" si="13"/>
        <v>6087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6087</v>
      </c>
      <c r="F171" s="52">
        <f t="shared" si="12"/>
        <v>0</v>
      </c>
      <c r="G171" s="67">
        <f t="shared" si="13"/>
        <v>6087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6087</v>
      </c>
      <c r="F172" s="52">
        <f t="shared" si="12"/>
        <v>0</v>
      </c>
      <c r="G172" s="67">
        <f t="shared" si="13"/>
        <v>6087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6087</v>
      </c>
      <c r="F173" s="52">
        <f t="shared" si="12"/>
        <v>0</v>
      </c>
      <c r="G173" s="67">
        <f t="shared" si="13"/>
        <v>6087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6087</v>
      </c>
      <c r="F174" s="52">
        <f t="shared" si="12"/>
        <v>0</v>
      </c>
      <c r="G174" s="67">
        <f t="shared" si="13"/>
        <v>6087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6087</v>
      </c>
      <c r="F175" s="52">
        <f t="shared" si="12"/>
        <v>0</v>
      </c>
      <c r="G175" s="67">
        <f t="shared" si="13"/>
        <v>6087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6087</v>
      </c>
      <c r="F177" s="52">
        <f t="shared" si="12"/>
        <v>0</v>
      </c>
      <c r="G177" s="67">
        <f t="shared" ref="G177:G187" si="14">SUM(E177:F177)</f>
        <v>6087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6087</v>
      </c>
      <c r="F178" s="52">
        <f t="shared" si="12"/>
        <v>0</v>
      </c>
      <c r="G178" s="67">
        <f t="shared" si="14"/>
        <v>6087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6087</v>
      </c>
      <c r="F179" s="52">
        <f t="shared" si="12"/>
        <v>0</v>
      </c>
      <c r="G179" s="67">
        <f t="shared" si="14"/>
        <v>6087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6087</v>
      </c>
      <c r="F180" s="52">
        <f t="shared" si="12"/>
        <v>0</v>
      </c>
      <c r="G180" s="67">
        <f t="shared" si="14"/>
        <v>6087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6087</v>
      </c>
      <c r="F181" s="52">
        <f t="shared" si="12"/>
        <v>0</v>
      </c>
      <c r="G181" s="67">
        <f t="shared" si="14"/>
        <v>6087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6087</v>
      </c>
      <c r="F182" s="52">
        <f t="shared" si="12"/>
        <v>0</v>
      </c>
      <c r="G182" s="67">
        <f t="shared" si="14"/>
        <v>6087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6087</v>
      </c>
      <c r="F183" s="52">
        <f t="shared" si="12"/>
        <v>0</v>
      </c>
      <c r="G183" s="67">
        <f t="shared" si="14"/>
        <v>6087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6087</v>
      </c>
      <c r="F184" s="52">
        <f t="shared" si="12"/>
        <v>0</v>
      </c>
      <c r="G184" s="67">
        <f t="shared" si="14"/>
        <v>6087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6087</v>
      </c>
      <c r="F185" s="52">
        <f t="shared" si="12"/>
        <v>0</v>
      </c>
      <c r="G185" s="67">
        <f t="shared" si="14"/>
        <v>6087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6087</v>
      </c>
      <c r="F186" s="52">
        <f t="shared" si="12"/>
        <v>0</v>
      </c>
      <c r="G186" s="67">
        <f t="shared" si="14"/>
        <v>6087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6087</v>
      </c>
      <c r="F187" s="52">
        <f t="shared" si="12"/>
        <v>0</v>
      </c>
      <c r="G187" s="67">
        <f t="shared" si="14"/>
        <v>6087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6087</v>
      </c>
      <c r="F189" s="52">
        <f t="shared" si="12"/>
        <v>0</v>
      </c>
      <c r="G189" s="67">
        <f t="shared" ref="G189:G210" si="15">SUM(E189:F189)</f>
        <v>6087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6087</v>
      </c>
      <c r="F190" s="52">
        <f t="shared" si="12"/>
        <v>0</v>
      </c>
      <c r="G190" s="67">
        <f t="shared" si="15"/>
        <v>6087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6087</v>
      </c>
      <c r="F191" s="52">
        <f t="shared" si="12"/>
        <v>0</v>
      </c>
      <c r="G191" s="67">
        <f t="shared" si="15"/>
        <v>6087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6087</v>
      </c>
      <c r="F192" s="52">
        <f t="shared" si="12"/>
        <v>0</v>
      </c>
      <c r="G192" s="67">
        <f t="shared" si="15"/>
        <v>6087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6087</v>
      </c>
      <c r="F193" s="52">
        <f t="shared" si="12"/>
        <v>0</v>
      </c>
      <c r="G193" s="67">
        <f t="shared" si="15"/>
        <v>6087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6087</v>
      </c>
      <c r="F194" s="52">
        <f t="shared" si="12"/>
        <v>0</v>
      </c>
      <c r="G194" s="67">
        <f t="shared" si="15"/>
        <v>6087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6087</v>
      </c>
      <c r="F195" s="52">
        <f t="shared" si="12"/>
        <v>0</v>
      </c>
      <c r="G195" s="67">
        <f t="shared" si="15"/>
        <v>6087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6087</v>
      </c>
      <c r="F196" s="52">
        <f t="shared" si="12"/>
        <v>0</v>
      </c>
      <c r="G196" s="67">
        <f t="shared" si="15"/>
        <v>6087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6087</v>
      </c>
      <c r="F197" s="52">
        <f t="shared" si="12"/>
        <v>0</v>
      </c>
      <c r="G197" s="67">
        <f t="shared" si="15"/>
        <v>6087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6087</v>
      </c>
      <c r="F198" s="52">
        <f t="shared" si="12"/>
        <v>0</v>
      </c>
      <c r="G198" s="67">
        <f t="shared" si="15"/>
        <v>6087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6087</v>
      </c>
      <c r="F199" s="52">
        <f t="shared" si="12"/>
        <v>0</v>
      </c>
      <c r="G199" s="67">
        <f t="shared" si="15"/>
        <v>6087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6087</v>
      </c>
      <c r="F200" s="52">
        <f t="shared" si="12"/>
        <v>0</v>
      </c>
      <c r="G200" s="67">
        <f t="shared" si="15"/>
        <v>6087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6087</v>
      </c>
      <c r="F201" s="52">
        <f t="shared" si="12"/>
        <v>0</v>
      </c>
      <c r="G201" s="67">
        <f t="shared" si="15"/>
        <v>6087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6087</v>
      </c>
      <c r="F202" s="52">
        <f t="shared" si="12"/>
        <v>0</v>
      </c>
      <c r="G202" s="67">
        <f t="shared" si="15"/>
        <v>6087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6087</v>
      </c>
      <c r="F203" s="52">
        <f t="shared" si="12"/>
        <v>0</v>
      </c>
      <c r="G203" s="67">
        <f t="shared" si="15"/>
        <v>6087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6087</v>
      </c>
      <c r="F204" s="52">
        <f t="shared" si="12"/>
        <v>0</v>
      </c>
      <c r="G204" s="67">
        <f t="shared" si="15"/>
        <v>6087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6087</v>
      </c>
      <c r="F205" s="52">
        <f t="shared" si="12"/>
        <v>0</v>
      </c>
      <c r="G205" s="67">
        <f t="shared" si="15"/>
        <v>6087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6087</v>
      </c>
      <c r="F206" s="52">
        <f t="shared" ref="F206:F269" si="17">D206*40%</f>
        <v>0</v>
      </c>
      <c r="G206" s="67">
        <f t="shared" si="15"/>
        <v>6087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6087</v>
      </c>
      <c r="F207" s="52">
        <f t="shared" si="17"/>
        <v>0</v>
      </c>
      <c r="G207" s="67">
        <f t="shared" si="15"/>
        <v>6087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6087</v>
      </c>
      <c r="F208" s="52">
        <f t="shared" si="17"/>
        <v>0</v>
      </c>
      <c r="G208" s="67">
        <f t="shared" si="15"/>
        <v>6087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6087</v>
      </c>
      <c r="F209" s="52">
        <f t="shared" si="17"/>
        <v>0</v>
      </c>
      <c r="G209" s="67">
        <f t="shared" si="15"/>
        <v>6087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6087</v>
      </c>
      <c r="F210" s="52">
        <f t="shared" si="17"/>
        <v>0</v>
      </c>
      <c r="G210" s="67">
        <f t="shared" si="15"/>
        <v>6087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6087</v>
      </c>
      <c r="F212" s="52">
        <f t="shared" si="17"/>
        <v>0</v>
      </c>
      <c r="G212" s="67">
        <f t="shared" ref="G212:G221" si="18">SUM(E212:F212)</f>
        <v>6087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6087</v>
      </c>
      <c r="F213" s="52">
        <f t="shared" si="17"/>
        <v>0</v>
      </c>
      <c r="G213" s="67">
        <f t="shared" si="18"/>
        <v>6087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6087</v>
      </c>
      <c r="F214" s="52">
        <f t="shared" si="17"/>
        <v>0</v>
      </c>
      <c r="G214" s="67">
        <f t="shared" si="18"/>
        <v>6087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6087</v>
      </c>
      <c r="F215" s="52">
        <f t="shared" si="17"/>
        <v>0</v>
      </c>
      <c r="G215" s="67">
        <f t="shared" si="18"/>
        <v>6087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6087</v>
      </c>
      <c r="F216" s="52">
        <f t="shared" si="17"/>
        <v>0</v>
      </c>
      <c r="G216" s="67">
        <f t="shared" si="18"/>
        <v>6087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6087</v>
      </c>
      <c r="F217" s="52">
        <f t="shared" si="17"/>
        <v>0</v>
      </c>
      <c r="G217" s="67">
        <f t="shared" si="18"/>
        <v>6087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6087</v>
      </c>
      <c r="F218" s="52">
        <f t="shared" si="17"/>
        <v>0</v>
      </c>
      <c r="G218" s="67">
        <f t="shared" si="18"/>
        <v>6087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6087</v>
      </c>
      <c r="F219" s="52">
        <f t="shared" si="17"/>
        <v>0</v>
      </c>
      <c r="G219" s="67">
        <f t="shared" si="18"/>
        <v>6087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6087</v>
      </c>
      <c r="F220" s="52">
        <f t="shared" si="17"/>
        <v>0</v>
      </c>
      <c r="G220" s="67">
        <f t="shared" si="18"/>
        <v>6087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6087</v>
      </c>
      <c r="F221" s="52">
        <f t="shared" si="17"/>
        <v>0</v>
      </c>
      <c r="G221" s="67">
        <f t="shared" si="18"/>
        <v>6087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6087</v>
      </c>
      <c r="F223" s="52">
        <f t="shared" si="17"/>
        <v>0</v>
      </c>
      <c r="G223" s="67">
        <f t="shared" ref="G223:G236" si="19">SUM(E223:F223)</f>
        <v>6087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6087</v>
      </c>
      <c r="F224" s="52">
        <f t="shared" si="17"/>
        <v>0</v>
      </c>
      <c r="G224" s="67">
        <f t="shared" si="19"/>
        <v>6087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6087</v>
      </c>
      <c r="F225" s="52">
        <f t="shared" si="17"/>
        <v>0</v>
      </c>
      <c r="G225" s="67">
        <f t="shared" si="19"/>
        <v>6087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6087</v>
      </c>
      <c r="F226" s="52">
        <f t="shared" si="17"/>
        <v>0</v>
      </c>
      <c r="G226" s="67">
        <f t="shared" si="19"/>
        <v>6087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6087</v>
      </c>
      <c r="F227" s="52">
        <f t="shared" si="17"/>
        <v>0</v>
      </c>
      <c r="G227" s="67">
        <f t="shared" si="19"/>
        <v>6087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6087</v>
      </c>
      <c r="F228" s="52">
        <f t="shared" si="17"/>
        <v>0</v>
      </c>
      <c r="G228" s="67">
        <f t="shared" si="19"/>
        <v>6087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6087</v>
      </c>
      <c r="F229" s="52">
        <f t="shared" si="17"/>
        <v>0</v>
      </c>
      <c r="G229" s="67">
        <f t="shared" si="19"/>
        <v>6087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6087</v>
      </c>
      <c r="F230" s="52">
        <f t="shared" si="17"/>
        <v>0</v>
      </c>
      <c r="G230" s="67">
        <f t="shared" si="19"/>
        <v>6087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6087</v>
      </c>
      <c r="F231" s="52">
        <f t="shared" si="17"/>
        <v>0</v>
      </c>
      <c r="G231" s="67">
        <f t="shared" si="19"/>
        <v>6087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6087</v>
      </c>
      <c r="F232" s="52">
        <f t="shared" si="17"/>
        <v>0</v>
      </c>
      <c r="G232" s="67">
        <f t="shared" si="19"/>
        <v>6087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6087</v>
      </c>
      <c r="F233" s="52">
        <f t="shared" si="17"/>
        <v>0</v>
      </c>
      <c r="G233" s="67">
        <f t="shared" si="19"/>
        <v>6087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6087</v>
      </c>
      <c r="F234" s="52">
        <f t="shared" si="17"/>
        <v>0</v>
      </c>
      <c r="G234" s="67">
        <f t="shared" si="19"/>
        <v>6087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6087</v>
      </c>
      <c r="F235" s="52">
        <f t="shared" si="17"/>
        <v>0</v>
      </c>
      <c r="G235" s="67">
        <f t="shared" si="19"/>
        <v>6087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6087</v>
      </c>
      <c r="F236" s="52">
        <f t="shared" si="17"/>
        <v>0</v>
      </c>
      <c r="G236" s="67">
        <f t="shared" si="19"/>
        <v>6087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6087</v>
      </c>
      <c r="F238" s="52">
        <f t="shared" si="17"/>
        <v>0</v>
      </c>
      <c r="G238" s="67">
        <f t="shared" ref="G238:G250" si="20">SUM(E238:F238)</f>
        <v>6087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6087</v>
      </c>
      <c r="F239" s="52">
        <f t="shared" si="17"/>
        <v>0</v>
      </c>
      <c r="G239" s="67">
        <f t="shared" si="20"/>
        <v>6087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6087</v>
      </c>
      <c r="F240" s="52">
        <f t="shared" si="17"/>
        <v>0</v>
      </c>
      <c r="G240" s="67">
        <f t="shared" si="20"/>
        <v>6087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6087</v>
      </c>
      <c r="F241" s="52">
        <f t="shared" si="17"/>
        <v>0</v>
      </c>
      <c r="G241" s="67">
        <f t="shared" si="20"/>
        <v>6087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6087</v>
      </c>
      <c r="F242" s="52">
        <f t="shared" si="17"/>
        <v>0</v>
      </c>
      <c r="G242" s="67">
        <f t="shared" si="20"/>
        <v>6087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6087</v>
      </c>
      <c r="F243" s="52">
        <f t="shared" si="17"/>
        <v>0</v>
      </c>
      <c r="G243" s="67">
        <f t="shared" si="20"/>
        <v>6087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6087</v>
      </c>
      <c r="F244" s="52">
        <f t="shared" si="17"/>
        <v>0</v>
      </c>
      <c r="G244" s="67">
        <f t="shared" si="20"/>
        <v>6087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6087</v>
      </c>
      <c r="F245" s="52">
        <f t="shared" si="17"/>
        <v>0</v>
      </c>
      <c r="G245" s="67">
        <f t="shared" si="20"/>
        <v>6087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6087</v>
      </c>
      <c r="F246" s="52">
        <f t="shared" si="17"/>
        <v>0</v>
      </c>
      <c r="G246" s="67">
        <f t="shared" si="20"/>
        <v>6087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6087</v>
      </c>
      <c r="F247" s="52">
        <f t="shared" si="17"/>
        <v>0</v>
      </c>
      <c r="G247" s="67">
        <f t="shared" si="20"/>
        <v>6087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6087</v>
      </c>
      <c r="F248" s="52">
        <f t="shared" si="17"/>
        <v>0</v>
      </c>
      <c r="G248" s="67">
        <f t="shared" si="20"/>
        <v>6087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6087</v>
      </c>
      <c r="F249" s="52">
        <f t="shared" si="17"/>
        <v>0</v>
      </c>
      <c r="G249" s="67">
        <f t="shared" si="20"/>
        <v>6087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6087</v>
      </c>
      <c r="F250" s="52">
        <f t="shared" si="17"/>
        <v>0</v>
      </c>
      <c r="G250" s="67">
        <f t="shared" si="20"/>
        <v>6087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6087</v>
      </c>
      <c r="F252" s="52">
        <f t="shared" si="17"/>
        <v>0</v>
      </c>
      <c r="G252" s="67">
        <f t="shared" ref="G252:G266" si="21">SUM(E252:F252)</f>
        <v>6087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6087</v>
      </c>
      <c r="F253" s="52">
        <f t="shared" si="17"/>
        <v>0</v>
      </c>
      <c r="G253" s="67">
        <f t="shared" si="21"/>
        <v>6087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6087</v>
      </c>
      <c r="F254" s="52">
        <f t="shared" si="17"/>
        <v>0</v>
      </c>
      <c r="G254" s="67">
        <f t="shared" si="21"/>
        <v>6087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6087</v>
      </c>
      <c r="F255" s="52">
        <f t="shared" si="17"/>
        <v>0</v>
      </c>
      <c r="G255" s="67">
        <f t="shared" si="21"/>
        <v>6087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6087</v>
      </c>
      <c r="F256" s="52">
        <f t="shared" si="17"/>
        <v>0</v>
      </c>
      <c r="G256" s="67">
        <f t="shared" si="21"/>
        <v>6087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6087</v>
      </c>
      <c r="F257" s="52">
        <f t="shared" si="17"/>
        <v>0</v>
      </c>
      <c r="G257" s="67">
        <f t="shared" si="21"/>
        <v>6087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6087</v>
      </c>
      <c r="F258" s="52">
        <f t="shared" si="17"/>
        <v>0</v>
      </c>
      <c r="G258" s="67">
        <f t="shared" si="21"/>
        <v>6087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6087</v>
      </c>
      <c r="F259" s="52">
        <f t="shared" si="17"/>
        <v>0</v>
      </c>
      <c r="G259" s="67">
        <f t="shared" si="21"/>
        <v>6087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6087</v>
      </c>
      <c r="F260" s="52">
        <f t="shared" si="17"/>
        <v>0</v>
      </c>
      <c r="G260" s="67">
        <f t="shared" si="21"/>
        <v>6087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6087</v>
      </c>
      <c r="F261" s="52">
        <f t="shared" si="17"/>
        <v>0</v>
      </c>
      <c r="G261" s="67">
        <f t="shared" si="21"/>
        <v>6087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6087</v>
      </c>
      <c r="F262" s="52">
        <f t="shared" si="17"/>
        <v>0</v>
      </c>
      <c r="G262" s="67">
        <f t="shared" si="21"/>
        <v>6087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6087</v>
      </c>
      <c r="F263" s="52">
        <f t="shared" si="17"/>
        <v>0</v>
      </c>
      <c r="G263" s="67">
        <f t="shared" si="21"/>
        <v>6087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6087</v>
      </c>
      <c r="F264" s="52">
        <f t="shared" si="17"/>
        <v>0</v>
      </c>
      <c r="G264" s="67">
        <f t="shared" si="21"/>
        <v>6087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6087</v>
      </c>
      <c r="F265" s="52">
        <f t="shared" si="17"/>
        <v>0</v>
      </c>
      <c r="G265" s="67">
        <f t="shared" si="21"/>
        <v>6087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6087</v>
      </c>
      <c r="F266" s="52">
        <f t="shared" si="17"/>
        <v>0</v>
      </c>
      <c r="G266" s="67">
        <f t="shared" si="21"/>
        <v>6087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6087</v>
      </c>
      <c r="F268" s="52">
        <f t="shared" si="17"/>
        <v>0</v>
      </c>
      <c r="G268" s="67">
        <f t="shared" ref="G268:G279" si="22">SUM(E268:F268)</f>
        <v>6087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6087</v>
      </c>
      <c r="F269" s="52">
        <f t="shared" si="17"/>
        <v>0</v>
      </c>
      <c r="G269" s="67">
        <f t="shared" si="22"/>
        <v>6087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6087</v>
      </c>
      <c r="F270" s="52">
        <f t="shared" ref="F270:F320" si="24">D270*40%</f>
        <v>0</v>
      </c>
      <c r="G270" s="67">
        <f t="shared" si="22"/>
        <v>6087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6087</v>
      </c>
      <c r="F271" s="52">
        <f t="shared" si="24"/>
        <v>0</v>
      </c>
      <c r="G271" s="67">
        <f t="shared" si="22"/>
        <v>6087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6087</v>
      </c>
      <c r="F272" s="52">
        <f t="shared" si="24"/>
        <v>0</v>
      </c>
      <c r="G272" s="67">
        <f t="shared" si="22"/>
        <v>6087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6087</v>
      </c>
      <c r="F273" s="52">
        <f t="shared" si="24"/>
        <v>0</v>
      </c>
      <c r="G273" s="67">
        <f t="shared" si="22"/>
        <v>6087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6087</v>
      </c>
      <c r="F274" s="52">
        <f t="shared" si="24"/>
        <v>0</v>
      </c>
      <c r="G274" s="67">
        <f t="shared" si="22"/>
        <v>6087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6087</v>
      </c>
      <c r="F275" s="52">
        <f t="shared" si="24"/>
        <v>0</v>
      </c>
      <c r="G275" s="67">
        <f t="shared" si="22"/>
        <v>6087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6087</v>
      </c>
      <c r="F276" s="52">
        <f t="shared" si="24"/>
        <v>0</v>
      </c>
      <c r="G276" s="67">
        <f t="shared" si="22"/>
        <v>6087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6087</v>
      </c>
      <c r="F277" s="52">
        <f t="shared" si="24"/>
        <v>0</v>
      </c>
      <c r="G277" s="67">
        <f t="shared" si="22"/>
        <v>6087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6087</v>
      </c>
      <c r="F278" s="52">
        <f t="shared" si="24"/>
        <v>0</v>
      </c>
      <c r="G278" s="67">
        <f t="shared" si="22"/>
        <v>6087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6087</v>
      </c>
      <c r="F279" s="52">
        <f t="shared" si="24"/>
        <v>0</v>
      </c>
      <c r="G279" s="67">
        <f t="shared" si="22"/>
        <v>6087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6087</v>
      </c>
      <c r="F281" s="52">
        <f t="shared" si="24"/>
        <v>0</v>
      </c>
      <c r="G281" s="67">
        <f t="shared" ref="G281:G298" si="25">SUM(E281:F281)</f>
        <v>6087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6087</v>
      </c>
      <c r="F282" s="52">
        <f t="shared" si="24"/>
        <v>0</v>
      </c>
      <c r="G282" s="67">
        <f t="shared" si="25"/>
        <v>6087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6087</v>
      </c>
      <c r="F283" s="52">
        <f t="shared" si="24"/>
        <v>0</v>
      </c>
      <c r="G283" s="67">
        <f t="shared" si="25"/>
        <v>6087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6087</v>
      </c>
      <c r="F284" s="52">
        <f t="shared" si="24"/>
        <v>0</v>
      </c>
      <c r="G284" s="67">
        <f t="shared" si="25"/>
        <v>6087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6087</v>
      </c>
      <c r="F285" s="52">
        <f t="shared" si="24"/>
        <v>0</v>
      </c>
      <c r="G285" s="67">
        <f t="shared" si="25"/>
        <v>6087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6087</v>
      </c>
      <c r="F286" s="52">
        <f t="shared" si="24"/>
        <v>0</v>
      </c>
      <c r="G286" s="67">
        <f t="shared" si="25"/>
        <v>6087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6087</v>
      </c>
      <c r="F287" s="52">
        <f t="shared" si="24"/>
        <v>0</v>
      </c>
      <c r="G287" s="67">
        <f t="shared" si="25"/>
        <v>6087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6087</v>
      </c>
      <c r="F288" s="52">
        <f t="shared" si="24"/>
        <v>0</v>
      </c>
      <c r="G288" s="67">
        <f t="shared" si="25"/>
        <v>6087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6087</v>
      </c>
      <c r="F289" s="52">
        <f t="shared" si="24"/>
        <v>0</v>
      </c>
      <c r="G289" s="67">
        <f t="shared" si="25"/>
        <v>6087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6087</v>
      </c>
      <c r="F290" s="52">
        <f t="shared" si="24"/>
        <v>0</v>
      </c>
      <c r="G290" s="67">
        <f t="shared" si="25"/>
        <v>6087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6087</v>
      </c>
      <c r="F291" s="52">
        <f t="shared" si="24"/>
        <v>0</v>
      </c>
      <c r="G291" s="67">
        <f t="shared" si="25"/>
        <v>6087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6087</v>
      </c>
      <c r="F292" s="52">
        <f t="shared" si="24"/>
        <v>0</v>
      </c>
      <c r="G292" s="67">
        <f t="shared" si="25"/>
        <v>6087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6087</v>
      </c>
      <c r="F293" s="52">
        <f t="shared" si="24"/>
        <v>0</v>
      </c>
      <c r="G293" s="67">
        <f t="shared" si="25"/>
        <v>6087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6087</v>
      </c>
      <c r="F294" s="52">
        <f t="shared" si="24"/>
        <v>0</v>
      </c>
      <c r="G294" s="67">
        <f t="shared" si="25"/>
        <v>6087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6087</v>
      </c>
      <c r="F295" s="52">
        <f t="shared" si="24"/>
        <v>0</v>
      </c>
      <c r="G295" s="67">
        <f t="shared" si="25"/>
        <v>6087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6087</v>
      </c>
      <c r="F296" s="52">
        <f t="shared" si="24"/>
        <v>0</v>
      </c>
      <c r="G296" s="67">
        <f t="shared" si="25"/>
        <v>6087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6087</v>
      </c>
      <c r="F297" s="52">
        <f t="shared" si="24"/>
        <v>0</v>
      </c>
      <c r="G297" s="67">
        <f t="shared" si="25"/>
        <v>6087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6087</v>
      </c>
      <c r="F298" s="52">
        <f t="shared" si="24"/>
        <v>0</v>
      </c>
      <c r="G298" s="67">
        <f t="shared" si="25"/>
        <v>6087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6087</v>
      </c>
      <c r="F300" s="52">
        <f t="shared" si="24"/>
        <v>0</v>
      </c>
      <c r="G300" s="67">
        <f t="shared" ref="G300:G319" si="26">SUM(E300:F300)</f>
        <v>6087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6087</v>
      </c>
      <c r="F301" s="52">
        <f t="shared" si="24"/>
        <v>0</v>
      </c>
      <c r="G301" s="67">
        <f t="shared" si="26"/>
        <v>6087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6087</v>
      </c>
      <c r="F302" s="52">
        <f t="shared" si="24"/>
        <v>0</v>
      </c>
      <c r="G302" s="67">
        <f t="shared" si="26"/>
        <v>6087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6087</v>
      </c>
      <c r="F303" s="52">
        <f t="shared" si="24"/>
        <v>0</v>
      </c>
      <c r="G303" s="67">
        <f t="shared" si="26"/>
        <v>6087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6087</v>
      </c>
      <c r="F304" s="52">
        <f t="shared" si="24"/>
        <v>0</v>
      </c>
      <c r="G304" s="67">
        <f t="shared" si="26"/>
        <v>6087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6087</v>
      </c>
      <c r="F305" s="52">
        <f t="shared" si="24"/>
        <v>0</v>
      </c>
      <c r="G305" s="67">
        <f t="shared" si="26"/>
        <v>6087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6087</v>
      </c>
      <c r="F306" s="52">
        <f t="shared" si="24"/>
        <v>0</v>
      </c>
      <c r="G306" s="67">
        <f t="shared" si="26"/>
        <v>6087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6087</v>
      </c>
      <c r="F307" s="52">
        <f t="shared" si="24"/>
        <v>0</v>
      </c>
      <c r="G307" s="67">
        <f t="shared" si="26"/>
        <v>6087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6087</v>
      </c>
      <c r="F308" s="52">
        <f t="shared" si="24"/>
        <v>0</v>
      </c>
      <c r="G308" s="67">
        <f t="shared" si="26"/>
        <v>6087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6087</v>
      </c>
      <c r="F309" s="52">
        <f t="shared" si="24"/>
        <v>0</v>
      </c>
      <c r="G309" s="67">
        <f t="shared" si="26"/>
        <v>6087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6087</v>
      </c>
      <c r="F310" s="52">
        <f t="shared" si="24"/>
        <v>0</v>
      </c>
      <c r="G310" s="67">
        <f t="shared" si="26"/>
        <v>6087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6087</v>
      </c>
      <c r="F311" s="52">
        <f t="shared" si="24"/>
        <v>0</v>
      </c>
      <c r="G311" s="67">
        <f t="shared" si="26"/>
        <v>6087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6087</v>
      </c>
      <c r="F312" s="52">
        <f t="shared" si="24"/>
        <v>0</v>
      </c>
      <c r="G312" s="67">
        <f t="shared" si="26"/>
        <v>6087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6087</v>
      </c>
      <c r="F313" s="52">
        <f t="shared" si="24"/>
        <v>0</v>
      </c>
      <c r="G313" s="67">
        <f t="shared" si="26"/>
        <v>6087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6087</v>
      </c>
      <c r="F314" s="52">
        <f t="shared" si="24"/>
        <v>0</v>
      </c>
      <c r="G314" s="67">
        <f t="shared" si="26"/>
        <v>6087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6087</v>
      </c>
      <c r="F315" s="52">
        <f t="shared" si="24"/>
        <v>0</v>
      </c>
      <c r="G315" s="67">
        <f t="shared" si="26"/>
        <v>6087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6087</v>
      </c>
      <c r="F316" s="52">
        <f t="shared" si="24"/>
        <v>0</v>
      </c>
      <c r="G316" s="67">
        <f t="shared" si="26"/>
        <v>6087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6087</v>
      </c>
      <c r="F317" s="52">
        <f t="shared" si="24"/>
        <v>0</v>
      </c>
      <c r="G317" s="67">
        <f t="shared" si="26"/>
        <v>6087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6087</v>
      </c>
      <c r="F318" s="52">
        <f t="shared" si="24"/>
        <v>0</v>
      </c>
      <c r="G318" s="67">
        <f t="shared" si="26"/>
        <v>6087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6087</v>
      </c>
      <c r="F319" s="52">
        <f t="shared" si="24"/>
        <v>0</v>
      </c>
      <c r="G319" s="67">
        <f t="shared" si="26"/>
        <v>6087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6087</v>
      </c>
      <c r="F320" s="52">
        <f t="shared" si="24"/>
        <v>0</v>
      </c>
      <c r="G320" s="67">
        <f>SUM(E320:F320)</f>
        <v>6087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0</v>
      </c>
      <c r="D321" s="80">
        <f t="shared" si="27"/>
        <v>0</v>
      </c>
      <c r="E321" s="80">
        <f t="shared" si="27"/>
        <v>1777404</v>
      </c>
      <c r="F321" s="80">
        <f t="shared" si="27"/>
        <v>0</v>
      </c>
      <c r="G321" s="79">
        <f t="shared" si="27"/>
        <v>1777404</v>
      </c>
    </row>
    <row r="322" spans="1:7" ht="21.75" customHeight="1" x14ac:dyDescent="0.2">
      <c r="F322" s="77" t="s">
        <v>354</v>
      </c>
      <c r="G322" s="78">
        <f>D321-G321</f>
        <v>-1777404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zoomScaleNormal="110" zoomScaleSheetLayoutView="100" workbookViewId="0">
      <selection activeCell="E14" sqref="E14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362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1644000000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164400000</v>
      </c>
      <c r="E10" s="75">
        <f>D10*60%</f>
        <v>98640000</v>
      </c>
      <c r="F10" s="75">
        <f>D10*40%</f>
        <v>65760000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v>506712</v>
      </c>
      <c r="F13" s="52">
        <f>D13*40%</f>
        <v>0</v>
      </c>
      <c r="G13" s="67">
        <f t="shared" ref="G13:G30" si="0">SUM(E13:F13)</f>
        <v>506712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506712</v>
      </c>
      <c r="F14" s="52">
        <f t="shared" ref="F14:F77" si="2">D14*40%</f>
        <v>0</v>
      </c>
      <c r="G14" s="67">
        <f t="shared" si="0"/>
        <v>506712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506712</v>
      </c>
      <c r="F15" s="52">
        <f t="shared" si="2"/>
        <v>0</v>
      </c>
      <c r="G15" s="67">
        <f t="shared" si="0"/>
        <v>506712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506712</v>
      </c>
      <c r="F16" s="52">
        <f t="shared" si="2"/>
        <v>0</v>
      </c>
      <c r="G16" s="67">
        <f t="shared" si="0"/>
        <v>506712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506712</v>
      </c>
      <c r="F17" s="52">
        <f t="shared" si="2"/>
        <v>0</v>
      </c>
      <c r="G17" s="67">
        <f t="shared" si="0"/>
        <v>506712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506712</v>
      </c>
      <c r="F18" s="52">
        <f t="shared" si="2"/>
        <v>0</v>
      </c>
      <c r="G18" s="67">
        <f t="shared" si="0"/>
        <v>506712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506712</v>
      </c>
      <c r="F19" s="52">
        <f t="shared" si="2"/>
        <v>0</v>
      </c>
      <c r="G19" s="67">
        <f t="shared" si="0"/>
        <v>506712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506712</v>
      </c>
      <c r="F20" s="52">
        <f t="shared" si="2"/>
        <v>0</v>
      </c>
      <c r="G20" s="67">
        <f t="shared" si="0"/>
        <v>506712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506712</v>
      </c>
      <c r="F21" s="52">
        <f t="shared" si="2"/>
        <v>0</v>
      </c>
      <c r="G21" s="67">
        <f t="shared" si="0"/>
        <v>506712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506712</v>
      </c>
      <c r="F22" s="52">
        <f t="shared" si="2"/>
        <v>0</v>
      </c>
      <c r="G22" s="67">
        <f t="shared" si="0"/>
        <v>506712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506712</v>
      </c>
      <c r="F23" s="52">
        <f t="shared" si="2"/>
        <v>0</v>
      </c>
      <c r="G23" s="67">
        <f t="shared" si="0"/>
        <v>506712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506712</v>
      </c>
      <c r="F24" s="52">
        <f t="shared" si="2"/>
        <v>0</v>
      </c>
      <c r="G24" s="67">
        <f t="shared" si="0"/>
        <v>506712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506712</v>
      </c>
      <c r="F25" s="52">
        <f t="shared" si="2"/>
        <v>0</v>
      </c>
      <c r="G25" s="67">
        <f t="shared" si="0"/>
        <v>506712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506712</v>
      </c>
      <c r="F26" s="52">
        <f t="shared" si="2"/>
        <v>0</v>
      </c>
      <c r="G26" s="67">
        <f t="shared" si="0"/>
        <v>506712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506712</v>
      </c>
      <c r="F27" s="52">
        <f t="shared" si="2"/>
        <v>0</v>
      </c>
      <c r="G27" s="67">
        <f t="shared" si="0"/>
        <v>506712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506712</v>
      </c>
      <c r="F28" s="52">
        <f t="shared" si="2"/>
        <v>0</v>
      </c>
      <c r="G28" s="67">
        <f t="shared" si="0"/>
        <v>506712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506712</v>
      </c>
      <c r="F29" s="52">
        <f t="shared" si="2"/>
        <v>0</v>
      </c>
      <c r="G29" s="67">
        <f t="shared" si="0"/>
        <v>506712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506712</v>
      </c>
      <c r="F30" s="52">
        <f t="shared" si="2"/>
        <v>0</v>
      </c>
      <c r="G30" s="67">
        <f t="shared" si="0"/>
        <v>506712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506712</v>
      </c>
      <c r="F32" s="52">
        <f t="shared" si="2"/>
        <v>0</v>
      </c>
      <c r="G32" s="67">
        <f t="shared" ref="G32:G51" si="3">SUM(E32:F32)</f>
        <v>506712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506712</v>
      </c>
      <c r="F33" s="52">
        <f t="shared" si="2"/>
        <v>0</v>
      </c>
      <c r="G33" s="67">
        <f t="shared" si="3"/>
        <v>506712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506712</v>
      </c>
      <c r="F34" s="52">
        <f t="shared" si="2"/>
        <v>0</v>
      </c>
      <c r="G34" s="67">
        <f t="shared" si="3"/>
        <v>506712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506712</v>
      </c>
      <c r="F35" s="52">
        <f t="shared" si="2"/>
        <v>0</v>
      </c>
      <c r="G35" s="67">
        <f t="shared" si="3"/>
        <v>506712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506712</v>
      </c>
      <c r="F36" s="52">
        <f t="shared" si="2"/>
        <v>0</v>
      </c>
      <c r="G36" s="67">
        <f t="shared" si="3"/>
        <v>506712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506712</v>
      </c>
      <c r="F37" s="52">
        <f t="shared" si="2"/>
        <v>0</v>
      </c>
      <c r="G37" s="67">
        <f t="shared" si="3"/>
        <v>506712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506712</v>
      </c>
      <c r="F38" s="52">
        <f t="shared" si="2"/>
        <v>0</v>
      </c>
      <c r="G38" s="67">
        <f t="shared" si="3"/>
        <v>506712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506712</v>
      </c>
      <c r="F39" s="52">
        <f t="shared" si="2"/>
        <v>0</v>
      </c>
      <c r="G39" s="67">
        <f t="shared" si="3"/>
        <v>506712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506712</v>
      </c>
      <c r="F40" s="52">
        <f t="shared" si="2"/>
        <v>0</v>
      </c>
      <c r="G40" s="67">
        <f t="shared" si="3"/>
        <v>506712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506712</v>
      </c>
      <c r="F41" s="52">
        <f t="shared" si="2"/>
        <v>0</v>
      </c>
      <c r="G41" s="67">
        <f t="shared" si="3"/>
        <v>506712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506712</v>
      </c>
      <c r="F42" s="52">
        <f t="shared" si="2"/>
        <v>0</v>
      </c>
      <c r="G42" s="67">
        <f t="shared" si="3"/>
        <v>506712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506712</v>
      </c>
      <c r="F43" s="52">
        <f t="shared" si="2"/>
        <v>0</v>
      </c>
      <c r="G43" s="67">
        <f t="shared" si="3"/>
        <v>506712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506712</v>
      </c>
      <c r="F44" s="52">
        <f t="shared" si="2"/>
        <v>0</v>
      </c>
      <c r="G44" s="67">
        <f t="shared" si="3"/>
        <v>506712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506712</v>
      </c>
      <c r="F45" s="52">
        <f t="shared" si="2"/>
        <v>0</v>
      </c>
      <c r="G45" s="67">
        <f t="shared" si="3"/>
        <v>506712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506712</v>
      </c>
      <c r="F46" s="52">
        <f t="shared" si="2"/>
        <v>0</v>
      </c>
      <c r="G46" s="67">
        <f t="shared" si="3"/>
        <v>506712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506712</v>
      </c>
      <c r="F47" s="52">
        <f t="shared" si="2"/>
        <v>0</v>
      </c>
      <c r="G47" s="67">
        <f t="shared" si="3"/>
        <v>506712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506712</v>
      </c>
      <c r="F48" s="52">
        <f t="shared" si="2"/>
        <v>0</v>
      </c>
      <c r="G48" s="67">
        <f t="shared" si="3"/>
        <v>506712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506712</v>
      </c>
      <c r="F49" s="52">
        <f t="shared" si="2"/>
        <v>0</v>
      </c>
      <c r="G49" s="67">
        <f t="shared" si="3"/>
        <v>506712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506712</v>
      </c>
      <c r="F50" s="52">
        <f t="shared" si="2"/>
        <v>0</v>
      </c>
      <c r="G50" s="67">
        <f t="shared" si="3"/>
        <v>506712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506712</v>
      </c>
      <c r="F51" s="52">
        <f t="shared" si="2"/>
        <v>0</v>
      </c>
      <c r="G51" s="67">
        <f t="shared" si="3"/>
        <v>506712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506712</v>
      </c>
      <c r="F53" s="52">
        <f t="shared" si="2"/>
        <v>0</v>
      </c>
      <c r="G53" s="67">
        <f t="shared" ref="G53:G71" si="4">SUM(E53:F53)</f>
        <v>506712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506712</v>
      </c>
      <c r="F54" s="52">
        <f t="shared" si="2"/>
        <v>0</v>
      </c>
      <c r="G54" s="67">
        <f t="shared" si="4"/>
        <v>506712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506712</v>
      </c>
      <c r="F55" s="52">
        <f t="shared" si="2"/>
        <v>0</v>
      </c>
      <c r="G55" s="67">
        <f t="shared" si="4"/>
        <v>506712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506712</v>
      </c>
      <c r="F56" s="52">
        <f t="shared" si="2"/>
        <v>0</v>
      </c>
      <c r="G56" s="67">
        <f t="shared" si="4"/>
        <v>506712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506712</v>
      </c>
      <c r="F57" s="52">
        <f t="shared" si="2"/>
        <v>0</v>
      </c>
      <c r="G57" s="67">
        <f t="shared" si="4"/>
        <v>506712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506712</v>
      </c>
      <c r="F58" s="52">
        <f t="shared" si="2"/>
        <v>0</v>
      </c>
      <c r="G58" s="67">
        <f t="shared" si="4"/>
        <v>506712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506712</v>
      </c>
      <c r="F59" s="52">
        <f t="shared" si="2"/>
        <v>0</v>
      </c>
      <c r="G59" s="67">
        <f t="shared" si="4"/>
        <v>506712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506712</v>
      </c>
      <c r="F60" s="52">
        <f t="shared" si="2"/>
        <v>0</v>
      </c>
      <c r="G60" s="67">
        <f t="shared" si="4"/>
        <v>506712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506712</v>
      </c>
      <c r="F61" s="52">
        <f t="shared" si="2"/>
        <v>0</v>
      </c>
      <c r="G61" s="67">
        <f t="shared" si="4"/>
        <v>506712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506712</v>
      </c>
      <c r="F62" s="52">
        <f t="shared" si="2"/>
        <v>0</v>
      </c>
      <c r="G62" s="67">
        <f t="shared" si="4"/>
        <v>506712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506712</v>
      </c>
      <c r="F63" s="52">
        <f t="shared" si="2"/>
        <v>0</v>
      </c>
      <c r="G63" s="67">
        <f t="shared" si="4"/>
        <v>506712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506712</v>
      </c>
      <c r="F64" s="52">
        <f t="shared" si="2"/>
        <v>0</v>
      </c>
      <c r="G64" s="67">
        <f t="shared" si="4"/>
        <v>506712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506712</v>
      </c>
      <c r="F65" s="52">
        <f t="shared" si="2"/>
        <v>0</v>
      </c>
      <c r="G65" s="67">
        <f t="shared" si="4"/>
        <v>506712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506712</v>
      </c>
      <c r="F66" s="52">
        <f t="shared" si="2"/>
        <v>0</v>
      </c>
      <c r="G66" s="67">
        <f t="shared" si="4"/>
        <v>506712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506712</v>
      </c>
      <c r="F67" s="52">
        <f t="shared" si="2"/>
        <v>0</v>
      </c>
      <c r="G67" s="67">
        <f t="shared" si="4"/>
        <v>506712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506712</v>
      </c>
      <c r="F68" s="52">
        <f t="shared" si="2"/>
        <v>0</v>
      </c>
      <c r="G68" s="67">
        <f t="shared" si="4"/>
        <v>506712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506712</v>
      </c>
      <c r="F69" s="52">
        <f t="shared" si="2"/>
        <v>0</v>
      </c>
      <c r="G69" s="67">
        <f t="shared" si="4"/>
        <v>506712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506712</v>
      </c>
      <c r="F70" s="52">
        <f t="shared" si="2"/>
        <v>0</v>
      </c>
      <c r="G70" s="67">
        <f t="shared" si="4"/>
        <v>506712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506712</v>
      </c>
      <c r="F71" s="52">
        <f t="shared" si="2"/>
        <v>0</v>
      </c>
      <c r="G71" s="67">
        <f t="shared" si="4"/>
        <v>506712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506712</v>
      </c>
      <c r="F73" s="52">
        <f t="shared" si="2"/>
        <v>0</v>
      </c>
      <c r="G73" s="67">
        <f t="shared" ref="G73:G90" si="5">SUM(E73:F73)</f>
        <v>506712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506712</v>
      </c>
      <c r="F74" s="52">
        <f t="shared" si="2"/>
        <v>0</v>
      </c>
      <c r="G74" s="67">
        <f t="shared" si="5"/>
        <v>506712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506712</v>
      </c>
      <c r="F75" s="52">
        <f t="shared" si="2"/>
        <v>0</v>
      </c>
      <c r="G75" s="67">
        <f t="shared" si="5"/>
        <v>506712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506712</v>
      </c>
      <c r="F76" s="52">
        <f t="shared" si="2"/>
        <v>0</v>
      </c>
      <c r="G76" s="67">
        <f t="shared" si="5"/>
        <v>506712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506712</v>
      </c>
      <c r="F77" s="52">
        <f t="shared" si="2"/>
        <v>0</v>
      </c>
      <c r="G77" s="67">
        <f t="shared" si="5"/>
        <v>506712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506712</v>
      </c>
      <c r="F78" s="52">
        <f t="shared" ref="F78:F141" si="7">D78*40%</f>
        <v>0</v>
      </c>
      <c r="G78" s="67">
        <f t="shared" si="5"/>
        <v>506712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506712</v>
      </c>
      <c r="F79" s="52">
        <f t="shared" si="7"/>
        <v>0</v>
      </c>
      <c r="G79" s="67">
        <f t="shared" si="5"/>
        <v>506712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506712</v>
      </c>
      <c r="F80" s="52">
        <f t="shared" si="7"/>
        <v>0</v>
      </c>
      <c r="G80" s="67">
        <f t="shared" si="5"/>
        <v>506712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506712</v>
      </c>
      <c r="F81" s="52">
        <f t="shared" si="7"/>
        <v>0</v>
      </c>
      <c r="G81" s="67">
        <f t="shared" si="5"/>
        <v>506712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506712</v>
      </c>
      <c r="F82" s="52">
        <f t="shared" si="7"/>
        <v>0</v>
      </c>
      <c r="G82" s="67">
        <f t="shared" si="5"/>
        <v>506712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506712</v>
      </c>
      <c r="F83" s="52">
        <f t="shared" si="7"/>
        <v>0</v>
      </c>
      <c r="G83" s="67">
        <f t="shared" si="5"/>
        <v>506712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506712</v>
      </c>
      <c r="F84" s="52">
        <f t="shared" si="7"/>
        <v>0</v>
      </c>
      <c r="G84" s="67">
        <f t="shared" si="5"/>
        <v>506712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506712</v>
      </c>
      <c r="F85" s="52">
        <f t="shared" si="7"/>
        <v>0</v>
      </c>
      <c r="G85" s="67">
        <f t="shared" si="5"/>
        <v>506712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506712</v>
      </c>
      <c r="F86" s="52">
        <f t="shared" si="7"/>
        <v>0</v>
      </c>
      <c r="G86" s="67">
        <f t="shared" si="5"/>
        <v>506712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506712</v>
      </c>
      <c r="F87" s="52">
        <f t="shared" si="7"/>
        <v>0</v>
      </c>
      <c r="G87" s="67">
        <f t="shared" si="5"/>
        <v>506712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506712</v>
      </c>
      <c r="F88" s="52">
        <f t="shared" si="7"/>
        <v>0</v>
      </c>
      <c r="G88" s="67">
        <f t="shared" si="5"/>
        <v>506712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506712</v>
      </c>
      <c r="F89" s="52">
        <f t="shared" si="7"/>
        <v>0</v>
      </c>
      <c r="G89" s="67">
        <f t="shared" si="5"/>
        <v>506712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506712</v>
      </c>
      <c r="F90" s="52">
        <f t="shared" si="7"/>
        <v>0</v>
      </c>
      <c r="G90" s="67">
        <f t="shared" si="5"/>
        <v>506712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506712</v>
      </c>
      <c r="F92" s="52">
        <f t="shared" si="7"/>
        <v>0</v>
      </c>
      <c r="G92" s="67">
        <f t="shared" ref="G92:G113" si="8">SUM(E92:F92)</f>
        <v>506712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506712</v>
      </c>
      <c r="F93" s="52">
        <f t="shared" si="7"/>
        <v>0</v>
      </c>
      <c r="G93" s="67">
        <f t="shared" si="8"/>
        <v>506712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506712</v>
      </c>
      <c r="F94" s="52">
        <f t="shared" si="7"/>
        <v>0</v>
      </c>
      <c r="G94" s="67">
        <f t="shared" si="8"/>
        <v>506712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506712</v>
      </c>
      <c r="F95" s="52">
        <f t="shared" si="7"/>
        <v>0</v>
      </c>
      <c r="G95" s="67">
        <f t="shared" si="8"/>
        <v>506712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506712</v>
      </c>
      <c r="F96" s="52">
        <f t="shared" si="7"/>
        <v>0</v>
      </c>
      <c r="G96" s="67">
        <f t="shared" si="8"/>
        <v>506712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506712</v>
      </c>
      <c r="F97" s="52">
        <f t="shared" si="7"/>
        <v>0</v>
      </c>
      <c r="G97" s="67">
        <f t="shared" si="8"/>
        <v>506712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506712</v>
      </c>
      <c r="F98" s="52">
        <f t="shared" si="7"/>
        <v>0</v>
      </c>
      <c r="G98" s="67">
        <f t="shared" si="8"/>
        <v>506712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506712</v>
      </c>
      <c r="F99" s="52">
        <f t="shared" si="7"/>
        <v>0</v>
      </c>
      <c r="G99" s="67">
        <f t="shared" si="8"/>
        <v>506712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506712</v>
      </c>
      <c r="F100" s="52">
        <f t="shared" si="7"/>
        <v>0</v>
      </c>
      <c r="G100" s="67">
        <f t="shared" si="8"/>
        <v>506712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506712</v>
      </c>
      <c r="F101" s="52">
        <f t="shared" si="7"/>
        <v>0</v>
      </c>
      <c r="G101" s="67">
        <f t="shared" si="8"/>
        <v>506712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506712</v>
      </c>
      <c r="F102" s="52">
        <f t="shared" si="7"/>
        <v>0</v>
      </c>
      <c r="G102" s="67">
        <f t="shared" si="8"/>
        <v>506712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506712</v>
      </c>
      <c r="F103" s="52">
        <f t="shared" si="7"/>
        <v>0</v>
      </c>
      <c r="G103" s="67">
        <f t="shared" si="8"/>
        <v>506712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506712</v>
      </c>
      <c r="F104" s="52">
        <f t="shared" si="7"/>
        <v>0</v>
      </c>
      <c r="G104" s="67">
        <f t="shared" si="8"/>
        <v>506712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506712</v>
      </c>
      <c r="F105" s="52">
        <f t="shared" si="7"/>
        <v>0</v>
      </c>
      <c r="G105" s="67">
        <f t="shared" si="8"/>
        <v>506712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506712</v>
      </c>
      <c r="F106" s="52">
        <f t="shared" si="7"/>
        <v>0</v>
      </c>
      <c r="G106" s="67">
        <f t="shared" si="8"/>
        <v>506712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506712</v>
      </c>
      <c r="F107" s="52">
        <f t="shared" si="7"/>
        <v>0</v>
      </c>
      <c r="G107" s="67">
        <f t="shared" si="8"/>
        <v>506712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506712</v>
      </c>
      <c r="F108" s="52">
        <f t="shared" si="7"/>
        <v>0</v>
      </c>
      <c r="G108" s="67">
        <f t="shared" si="8"/>
        <v>506712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506712</v>
      </c>
      <c r="F109" s="52">
        <f t="shared" si="7"/>
        <v>0</v>
      </c>
      <c r="G109" s="67">
        <f t="shared" si="8"/>
        <v>506712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506712</v>
      </c>
      <c r="F110" s="52">
        <f t="shared" si="7"/>
        <v>0</v>
      </c>
      <c r="G110" s="67">
        <f t="shared" si="8"/>
        <v>506712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506712</v>
      </c>
      <c r="F111" s="52">
        <f t="shared" si="7"/>
        <v>0</v>
      </c>
      <c r="G111" s="67">
        <f t="shared" si="8"/>
        <v>506712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506712</v>
      </c>
      <c r="F112" s="52">
        <f t="shared" si="7"/>
        <v>0</v>
      </c>
      <c r="G112" s="67">
        <f t="shared" si="8"/>
        <v>506712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506712</v>
      </c>
      <c r="F113" s="52">
        <f t="shared" si="7"/>
        <v>0</v>
      </c>
      <c r="G113" s="67">
        <f t="shared" si="8"/>
        <v>506712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506712</v>
      </c>
      <c r="F115" s="52">
        <f t="shared" si="7"/>
        <v>0</v>
      </c>
      <c r="G115" s="67">
        <f t="shared" ref="G115:G127" si="9">SUM(E115:F115)</f>
        <v>506712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506712</v>
      </c>
      <c r="F116" s="52">
        <f t="shared" si="7"/>
        <v>0</v>
      </c>
      <c r="G116" s="67">
        <f t="shared" si="9"/>
        <v>506712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506712</v>
      </c>
      <c r="F117" s="52">
        <f t="shared" si="7"/>
        <v>0</v>
      </c>
      <c r="G117" s="67">
        <f t="shared" si="9"/>
        <v>506712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506712</v>
      </c>
      <c r="F118" s="52">
        <f t="shared" si="7"/>
        <v>0</v>
      </c>
      <c r="G118" s="67">
        <f t="shared" si="9"/>
        <v>506712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506712</v>
      </c>
      <c r="F119" s="52">
        <f t="shared" si="7"/>
        <v>0</v>
      </c>
      <c r="G119" s="67">
        <f t="shared" si="9"/>
        <v>506712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506712</v>
      </c>
      <c r="F120" s="52">
        <f t="shared" si="7"/>
        <v>0</v>
      </c>
      <c r="G120" s="67">
        <f t="shared" si="9"/>
        <v>506712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506712</v>
      </c>
      <c r="F121" s="52">
        <f t="shared" si="7"/>
        <v>0</v>
      </c>
      <c r="G121" s="67">
        <f t="shared" si="9"/>
        <v>506712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506712</v>
      </c>
      <c r="F122" s="52">
        <f t="shared" si="7"/>
        <v>0</v>
      </c>
      <c r="G122" s="67">
        <f t="shared" si="9"/>
        <v>506712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506712</v>
      </c>
      <c r="F123" s="52">
        <f t="shared" si="7"/>
        <v>0</v>
      </c>
      <c r="G123" s="67">
        <f t="shared" si="9"/>
        <v>506712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506712</v>
      </c>
      <c r="F124" s="52">
        <f t="shared" si="7"/>
        <v>0</v>
      </c>
      <c r="G124" s="67">
        <f t="shared" si="9"/>
        <v>506712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506712</v>
      </c>
      <c r="F125" s="52">
        <f t="shared" si="7"/>
        <v>0</v>
      </c>
      <c r="G125" s="67">
        <f t="shared" si="9"/>
        <v>506712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506712</v>
      </c>
      <c r="F126" s="52">
        <f t="shared" si="7"/>
        <v>0</v>
      </c>
      <c r="G126" s="67">
        <f t="shared" si="9"/>
        <v>506712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506712</v>
      </c>
      <c r="F127" s="52">
        <f t="shared" si="7"/>
        <v>0</v>
      </c>
      <c r="G127" s="67">
        <f t="shared" si="9"/>
        <v>506712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506712</v>
      </c>
      <c r="F129" s="52">
        <f t="shared" si="7"/>
        <v>0</v>
      </c>
      <c r="G129" s="67">
        <f t="shared" ref="G129:G153" si="10">SUM(E129:F129)</f>
        <v>506712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506712</v>
      </c>
      <c r="F130" s="52">
        <f t="shared" si="7"/>
        <v>0</v>
      </c>
      <c r="G130" s="67">
        <f t="shared" si="10"/>
        <v>506712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506712</v>
      </c>
      <c r="F131" s="52">
        <f t="shared" si="7"/>
        <v>0</v>
      </c>
      <c r="G131" s="67">
        <f t="shared" si="10"/>
        <v>506712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506712</v>
      </c>
      <c r="F132" s="52">
        <f t="shared" si="7"/>
        <v>0</v>
      </c>
      <c r="G132" s="67">
        <f t="shared" si="10"/>
        <v>506712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506712</v>
      </c>
      <c r="F133" s="52">
        <f t="shared" si="7"/>
        <v>0</v>
      </c>
      <c r="G133" s="67">
        <f t="shared" si="10"/>
        <v>506712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506712</v>
      </c>
      <c r="F134" s="52">
        <f t="shared" si="7"/>
        <v>0</v>
      </c>
      <c r="G134" s="67">
        <f t="shared" si="10"/>
        <v>506712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506712</v>
      </c>
      <c r="F135" s="52">
        <f t="shared" si="7"/>
        <v>0</v>
      </c>
      <c r="G135" s="67">
        <f t="shared" si="10"/>
        <v>506712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506712</v>
      </c>
      <c r="F136" s="52">
        <f t="shared" si="7"/>
        <v>0</v>
      </c>
      <c r="G136" s="67">
        <f t="shared" si="10"/>
        <v>506712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506712</v>
      </c>
      <c r="F137" s="52">
        <f t="shared" si="7"/>
        <v>0</v>
      </c>
      <c r="G137" s="67">
        <f t="shared" si="10"/>
        <v>506712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506712</v>
      </c>
      <c r="F138" s="52">
        <f t="shared" si="7"/>
        <v>0</v>
      </c>
      <c r="G138" s="67">
        <f t="shared" si="10"/>
        <v>506712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506712</v>
      </c>
      <c r="F139" s="52">
        <f t="shared" si="7"/>
        <v>0</v>
      </c>
      <c r="G139" s="67">
        <f t="shared" si="10"/>
        <v>506712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506712</v>
      </c>
      <c r="F140" s="52">
        <f t="shared" si="7"/>
        <v>0</v>
      </c>
      <c r="G140" s="67">
        <f t="shared" si="10"/>
        <v>506712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506712</v>
      </c>
      <c r="F141" s="52">
        <f t="shared" si="7"/>
        <v>0</v>
      </c>
      <c r="G141" s="67">
        <f t="shared" si="10"/>
        <v>506712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506712</v>
      </c>
      <c r="F142" s="52">
        <f t="shared" ref="F142:F205" si="12">D142*40%</f>
        <v>0</v>
      </c>
      <c r="G142" s="67">
        <f t="shared" si="10"/>
        <v>506712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506712</v>
      </c>
      <c r="F143" s="52">
        <f t="shared" si="12"/>
        <v>0</v>
      </c>
      <c r="G143" s="67">
        <f t="shared" si="10"/>
        <v>506712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506712</v>
      </c>
      <c r="F144" s="52">
        <f t="shared" si="12"/>
        <v>0</v>
      </c>
      <c r="G144" s="67">
        <f t="shared" si="10"/>
        <v>506712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506712</v>
      </c>
      <c r="F145" s="52">
        <f t="shared" si="12"/>
        <v>0</v>
      </c>
      <c r="G145" s="67">
        <f t="shared" si="10"/>
        <v>506712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506712</v>
      </c>
      <c r="F146" s="52">
        <f t="shared" si="12"/>
        <v>0</v>
      </c>
      <c r="G146" s="67">
        <f t="shared" si="10"/>
        <v>506712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506712</v>
      </c>
      <c r="F147" s="52">
        <f t="shared" si="12"/>
        <v>0</v>
      </c>
      <c r="G147" s="67">
        <f t="shared" si="10"/>
        <v>506712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506712</v>
      </c>
      <c r="F148" s="52">
        <f t="shared" si="12"/>
        <v>0</v>
      </c>
      <c r="G148" s="67">
        <f t="shared" si="10"/>
        <v>506712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506712</v>
      </c>
      <c r="F149" s="52">
        <f t="shared" si="12"/>
        <v>0</v>
      </c>
      <c r="G149" s="67">
        <f t="shared" si="10"/>
        <v>506712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506712</v>
      </c>
      <c r="F150" s="52">
        <f t="shared" si="12"/>
        <v>0</v>
      </c>
      <c r="G150" s="67">
        <f t="shared" si="10"/>
        <v>506712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506712</v>
      </c>
      <c r="F151" s="52">
        <f t="shared" si="12"/>
        <v>0</v>
      </c>
      <c r="G151" s="67">
        <f t="shared" si="10"/>
        <v>506712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506712</v>
      </c>
      <c r="F152" s="52">
        <f t="shared" si="12"/>
        <v>0</v>
      </c>
      <c r="G152" s="67">
        <f t="shared" si="10"/>
        <v>506712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506712</v>
      </c>
      <c r="F153" s="52">
        <f t="shared" si="12"/>
        <v>0</v>
      </c>
      <c r="G153" s="67">
        <f t="shared" si="10"/>
        <v>506712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506712</v>
      </c>
      <c r="F155" s="52">
        <f t="shared" si="12"/>
        <v>0</v>
      </c>
      <c r="G155" s="67">
        <f t="shared" ref="G155:G175" si="13">SUM(E155:F155)</f>
        <v>506712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506712</v>
      </c>
      <c r="F156" s="52">
        <f t="shared" si="12"/>
        <v>0</v>
      </c>
      <c r="G156" s="67">
        <f t="shared" si="13"/>
        <v>506712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506712</v>
      </c>
      <c r="F157" s="52">
        <f t="shared" si="12"/>
        <v>0</v>
      </c>
      <c r="G157" s="67">
        <f t="shared" si="13"/>
        <v>506712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506712</v>
      </c>
      <c r="F158" s="52">
        <f t="shared" si="12"/>
        <v>0</v>
      </c>
      <c r="G158" s="67">
        <f t="shared" si="13"/>
        <v>506712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506712</v>
      </c>
      <c r="F159" s="52">
        <f t="shared" si="12"/>
        <v>0</v>
      </c>
      <c r="G159" s="67">
        <f t="shared" si="13"/>
        <v>506712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506712</v>
      </c>
      <c r="F160" s="52">
        <f t="shared" si="12"/>
        <v>0</v>
      </c>
      <c r="G160" s="67">
        <f t="shared" si="13"/>
        <v>506712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506712</v>
      </c>
      <c r="F161" s="52">
        <f t="shared" si="12"/>
        <v>0</v>
      </c>
      <c r="G161" s="67">
        <f t="shared" si="13"/>
        <v>506712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506712</v>
      </c>
      <c r="F162" s="52">
        <f t="shared" si="12"/>
        <v>0</v>
      </c>
      <c r="G162" s="67">
        <f t="shared" si="13"/>
        <v>506712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506712</v>
      </c>
      <c r="F163" s="52">
        <f t="shared" si="12"/>
        <v>0</v>
      </c>
      <c r="G163" s="67">
        <f t="shared" si="13"/>
        <v>506712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506712</v>
      </c>
      <c r="F164" s="52">
        <f t="shared" si="12"/>
        <v>0</v>
      </c>
      <c r="G164" s="67">
        <f t="shared" si="13"/>
        <v>506712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506712</v>
      </c>
      <c r="F165" s="52">
        <f t="shared" si="12"/>
        <v>0</v>
      </c>
      <c r="G165" s="67">
        <f t="shared" si="13"/>
        <v>506712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506712</v>
      </c>
      <c r="F166" s="52">
        <f t="shared" si="12"/>
        <v>0</v>
      </c>
      <c r="G166" s="67">
        <f t="shared" si="13"/>
        <v>506712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506712</v>
      </c>
      <c r="F167" s="52">
        <f t="shared" si="12"/>
        <v>0</v>
      </c>
      <c r="G167" s="67">
        <f t="shared" si="13"/>
        <v>506712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506712</v>
      </c>
      <c r="F168" s="52">
        <f t="shared" si="12"/>
        <v>0</v>
      </c>
      <c r="G168" s="67">
        <f t="shared" si="13"/>
        <v>506712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506712</v>
      </c>
      <c r="F169" s="52">
        <f t="shared" si="12"/>
        <v>0</v>
      </c>
      <c r="G169" s="67">
        <f t="shared" si="13"/>
        <v>506712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506712</v>
      </c>
      <c r="F170" s="52">
        <f t="shared" si="12"/>
        <v>0</v>
      </c>
      <c r="G170" s="67">
        <f t="shared" si="13"/>
        <v>506712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506712</v>
      </c>
      <c r="F171" s="52">
        <f t="shared" si="12"/>
        <v>0</v>
      </c>
      <c r="G171" s="67">
        <f t="shared" si="13"/>
        <v>506712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506712</v>
      </c>
      <c r="F172" s="52">
        <f t="shared" si="12"/>
        <v>0</v>
      </c>
      <c r="G172" s="67">
        <f t="shared" si="13"/>
        <v>506712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506712</v>
      </c>
      <c r="F173" s="52">
        <f t="shared" si="12"/>
        <v>0</v>
      </c>
      <c r="G173" s="67">
        <f t="shared" si="13"/>
        <v>506712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506712</v>
      </c>
      <c r="F174" s="52">
        <f t="shared" si="12"/>
        <v>0</v>
      </c>
      <c r="G174" s="67">
        <f t="shared" si="13"/>
        <v>506712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506712</v>
      </c>
      <c r="F175" s="52">
        <f t="shared" si="12"/>
        <v>0</v>
      </c>
      <c r="G175" s="67">
        <f t="shared" si="13"/>
        <v>506712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506712</v>
      </c>
      <c r="F177" s="52">
        <f t="shared" si="12"/>
        <v>0</v>
      </c>
      <c r="G177" s="67">
        <f t="shared" ref="G177:G187" si="14">SUM(E177:F177)</f>
        <v>506712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506712</v>
      </c>
      <c r="F178" s="52">
        <f t="shared" si="12"/>
        <v>0</v>
      </c>
      <c r="G178" s="67">
        <f t="shared" si="14"/>
        <v>506712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506712</v>
      </c>
      <c r="F179" s="52">
        <f t="shared" si="12"/>
        <v>0</v>
      </c>
      <c r="G179" s="67">
        <f t="shared" si="14"/>
        <v>506712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506712</v>
      </c>
      <c r="F180" s="52">
        <f t="shared" si="12"/>
        <v>0</v>
      </c>
      <c r="G180" s="67">
        <f t="shared" si="14"/>
        <v>506712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506712</v>
      </c>
      <c r="F181" s="52">
        <f t="shared" si="12"/>
        <v>0</v>
      </c>
      <c r="G181" s="67">
        <f t="shared" si="14"/>
        <v>506712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506712</v>
      </c>
      <c r="F182" s="52">
        <f t="shared" si="12"/>
        <v>0</v>
      </c>
      <c r="G182" s="67">
        <f t="shared" si="14"/>
        <v>506712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506712</v>
      </c>
      <c r="F183" s="52">
        <f t="shared" si="12"/>
        <v>0</v>
      </c>
      <c r="G183" s="67">
        <f t="shared" si="14"/>
        <v>506712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506712</v>
      </c>
      <c r="F184" s="52">
        <f t="shared" si="12"/>
        <v>0</v>
      </c>
      <c r="G184" s="67">
        <f t="shared" si="14"/>
        <v>506712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506712</v>
      </c>
      <c r="F185" s="52">
        <f t="shared" si="12"/>
        <v>0</v>
      </c>
      <c r="G185" s="67">
        <f t="shared" si="14"/>
        <v>506712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506712</v>
      </c>
      <c r="F186" s="52">
        <f t="shared" si="12"/>
        <v>0</v>
      </c>
      <c r="G186" s="67">
        <f t="shared" si="14"/>
        <v>506712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506712</v>
      </c>
      <c r="F187" s="52">
        <f t="shared" si="12"/>
        <v>0</v>
      </c>
      <c r="G187" s="67">
        <f t="shared" si="14"/>
        <v>506712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506712</v>
      </c>
      <c r="F189" s="52">
        <f t="shared" si="12"/>
        <v>0</v>
      </c>
      <c r="G189" s="67">
        <f t="shared" ref="G189:G210" si="15">SUM(E189:F189)</f>
        <v>506712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506712</v>
      </c>
      <c r="F190" s="52">
        <f t="shared" si="12"/>
        <v>0</v>
      </c>
      <c r="G190" s="67">
        <f t="shared" si="15"/>
        <v>506712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506712</v>
      </c>
      <c r="F191" s="52">
        <f t="shared" si="12"/>
        <v>0</v>
      </c>
      <c r="G191" s="67">
        <f t="shared" si="15"/>
        <v>506712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506712</v>
      </c>
      <c r="F192" s="52">
        <f t="shared" si="12"/>
        <v>0</v>
      </c>
      <c r="G192" s="67">
        <f t="shared" si="15"/>
        <v>506712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506712</v>
      </c>
      <c r="F193" s="52">
        <f t="shared" si="12"/>
        <v>0</v>
      </c>
      <c r="G193" s="67">
        <f t="shared" si="15"/>
        <v>506712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506712</v>
      </c>
      <c r="F194" s="52">
        <f t="shared" si="12"/>
        <v>0</v>
      </c>
      <c r="G194" s="67">
        <f t="shared" si="15"/>
        <v>506712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506712</v>
      </c>
      <c r="F195" s="52">
        <f t="shared" si="12"/>
        <v>0</v>
      </c>
      <c r="G195" s="67">
        <f t="shared" si="15"/>
        <v>506712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506712</v>
      </c>
      <c r="F196" s="52">
        <f t="shared" si="12"/>
        <v>0</v>
      </c>
      <c r="G196" s="67">
        <f t="shared" si="15"/>
        <v>506712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506712</v>
      </c>
      <c r="F197" s="52">
        <f t="shared" si="12"/>
        <v>0</v>
      </c>
      <c r="G197" s="67">
        <f t="shared" si="15"/>
        <v>506712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506712</v>
      </c>
      <c r="F198" s="52">
        <f t="shared" si="12"/>
        <v>0</v>
      </c>
      <c r="G198" s="67">
        <f t="shared" si="15"/>
        <v>506712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506712</v>
      </c>
      <c r="F199" s="52">
        <f t="shared" si="12"/>
        <v>0</v>
      </c>
      <c r="G199" s="67">
        <f t="shared" si="15"/>
        <v>506712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506712</v>
      </c>
      <c r="F200" s="52">
        <f t="shared" si="12"/>
        <v>0</v>
      </c>
      <c r="G200" s="67">
        <f t="shared" si="15"/>
        <v>506712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506712</v>
      </c>
      <c r="F201" s="52">
        <f t="shared" si="12"/>
        <v>0</v>
      </c>
      <c r="G201" s="67">
        <f t="shared" si="15"/>
        <v>506712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506712</v>
      </c>
      <c r="F202" s="52">
        <f t="shared" si="12"/>
        <v>0</v>
      </c>
      <c r="G202" s="67">
        <f t="shared" si="15"/>
        <v>506712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506712</v>
      </c>
      <c r="F203" s="52">
        <f t="shared" si="12"/>
        <v>0</v>
      </c>
      <c r="G203" s="67">
        <f t="shared" si="15"/>
        <v>506712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506712</v>
      </c>
      <c r="F204" s="52">
        <f t="shared" si="12"/>
        <v>0</v>
      </c>
      <c r="G204" s="67">
        <f t="shared" si="15"/>
        <v>506712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506712</v>
      </c>
      <c r="F205" s="52">
        <f t="shared" si="12"/>
        <v>0</v>
      </c>
      <c r="G205" s="67">
        <f t="shared" si="15"/>
        <v>506712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506712</v>
      </c>
      <c r="F206" s="52">
        <f t="shared" ref="F206:F269" si="17">D206*40%</f>
        <v>0</v>
      </c>
      <c r="G206" s="67">
        <f t="shared" si="15"/>
        <v>506712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506712</v>
      </c>
      <c r="F207" s="52">
        <f t="shared" si="17"/>
        <v>0</v>
      </c>
      <c r="G207" s="67">
        <f t="shared" si="15"/>
        <v>506712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506712</v>
      </c>
      <c r="F208" s="52">
        <f t="shared" si="17"/>
        <v>0</v>
      </c>
      <c r="G208" s="67">
        <f t="shared" si="15"/>
        <v>506712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506712</v>
      </c>
      <c r="F209" s="52">
        <f t="shared" si="17"/>
        <v>0</v>
      </c>
      <c r="G209" s="67">
        <f t="shared" si="15"/>
        <v>506712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506712</v>
      </c>
      <c r="F210" s="52">
        <f t="shared" si="17"/>
        <v>0</v>
      </c>
      <c r="G210" s="67">
        <f t="shared" si="15"/>
        <v>506712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506712</v>
      </c>
      <c r="F212" s="52">
        <f t="shared" si="17"/>
        <v>0</v>
      </c>
      <c r="G212" s="67">
        <f t="shared" ref="G212:G221" si="18">SUM(E212:F212)</f>
        <v>506712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506712</v>
      </c>
      <c r="F213" s="52">
        <f t="shared" si="17"/>
        <v>0</v>
      </c>
      <c r="G213" s="67">
        <f t="shared" si="18"/>
        <v>506712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506712</v>
      </c>
      <c r="F214" s="52">
        <f t="shared" si="17"/>
        <v>0</v>
      </c>
      <c r="G214" s="67">
        <f t="shared" si="18"/>
        <v>506712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506712</v>
      </c>
      <c r="F215" s="52">
        <f t="shared" si="17"/>
        <v>0</v>
      </c>
      <c r="G215" s="67">
        <f t="shared" si="18"/>
        <v>506712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506712</v>
      </c>
      <c r="F216" s="52">
        <f t="shared" si="17"/>
        <v>0</v>
      </c>
      <c r="G216" s="67">
        <f t="shared" si="18"/>
        <v>506712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506712</v>
      </c>
      <c r="F217" s="52">
        <f t="shared" si="17"/>
        <v>0</v>
      </c>
      <c r="G217" s="67">
        <f t="shared" si="18"/>
        <v>506712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506712</v>
      </c>
      <c r="F218" s="52">
        <f t="shared" si="17"/>
        <v>0</v>
      </c>
      <c r="G218" s="67">
        <f t="shared" si="18"/>
        <v>506712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506712</v>
      </c>
      <c r="F219" s="52">
        <f t="shared" si="17"/>
        <v>0</v>
      </c>
      <c r="G219" s="67">
        <f t="shared" si="18"/>
        <v>506712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506712</v>
      </c>
      <c r="F220" s="52">
        <f t="shared" si="17"/>
        <v>0</v>
      </c>
      <c r="G220" s="67">
        <f t="shared" si="18"/>
        <v>506712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506712</v>
      </c>
      <c r="F221" s="52">
        <f t="shared" si="17"/>
        <v>0</v>
      </c>
      <c r="G221" s="67">
        <f t="shared" si="18"/>
        <v>506712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506712</v>
      </c>
      <c r="F223" s="52">
        <f t="shared" si="17"/>
        <v>0</v>
      </c>
      <c r="G223" s="67">
        <f t="shared" ref="G223:G236" si="19">SUM(E223:F223)</f>
        <v>506712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506712</v>
      </c>
      <c r="F224" s="52">
        <f t="shared" si="17"/>
        <v>0</v>
      </c>
      <c r="G224" s="67">
        <f t="shared" si="19"/>
        <v>506712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506712</v>
      </c>
      <c r="F225" s="52">
        <f t="shared" si="17"/>
        <v>0</v>
      </c>
      <c r="G225" s="67">
        <f t="shared" si="19"/>
        <v>506712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506712</v>
      </c>
      <c r="F226" s="52">
        <f t="shared" si="17"/>
        <v>0</v>
      </c>
      <c r="G226" s="67">
        <f t="shared" si="19"/>
        <v>506712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506712</v>
      </c>
      <c r="F227" s="52">
        <f t="shared" si="17"/>
        <v>0</v>
      </c>
      <c r="G227" s="67">
        <f t="shared" si="19"/>
        <v>506712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506712</v>
      </c>
      <c r="F228" s="52">
        <f t="shared" si="17"/>
        <v>0</v>
      </c>
      <c r="G228" s="67">
        <f t="shared" si="19"/>
        <v>506712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506712</v>
      </c>
      <c r="F229" s="52">
        <f t="shared" si="17"/>
        <v>0</v>
      </c>
      <c r="G229" s="67">
        <f t="shared" si="19"/>
        <v>506712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506712</v>
      </c>
      <c r="F230" s="52">
        <f t="shared" si="17"/>
        <v>0</v>
      </c>
      <c r="G230" s="67">
        <f t="shared" si="19"/>
        <v>506712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506712</v>
      </c>
      <c r="F231" s="52">
        <f t="shared" si="17"/>
        <v>0</v>
      </c>
      <c r="G231" s="67">
        <f t="shared" si="19"/>
        <v>506712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506712</v>
      </c>
      <c r="F232" s="52">
        <f t="shared" si="17"/>
        <v>0</v>
      </c>
      <c r="G232" s="67">
        <f t="shared" si="19"/>
        <v>506712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506712</v>
      </c>
      <c r="F233" s="52">
        <f t="shared" si="17"/>
        <v>0</v>
      </c>
      <c r="G233" s="67">
        <f t="shared" si="19"/>
        <v>506712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506712</v>
      </c>
      <c r="F234" s="52">
        <f t="shared" si="17"/>
        <v>0</v>
      </c>
      <c r="G234" s="67">
        <f t="shared" si="19"/>
        <v>506712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506712</v>
      </c>
      <c r="F235" s="52">
        <f t="shared" si="17"/>
        <v>0</v>
      </c>
      <c r="G235" s="67">
        <f t="shared" si="19"/>
        <v>506712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506712</v>
      </c>
      <c r="F236" s="52">
        <f t="shared" si="17"/>
        <v>0</v>
      </c>
      <c r="G236" s="67">
        <f t="shared" si="19"/>
        <v>506712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506712</v>
      </c>
      <c r="F238" s="52">
        <f t="shared" si="17"/>
        <v>0</v>
      </c>
      <c r="G238" s="67">
        <f t="shared" ref="G238:G250" si="20">SUM(E238:F238)</f>
        <v>506712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506712</v>
      </c>
      <c r="F239" s="52">
        <f t="shared" si="17"/>
        <v>0</v>
      </c>
      <c r="G239" s="67">
        <f t="shared" si="20"/>
        <v>506712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506712</v>
      </c>
      <c r="F240" s="52">
        <f t="shared" si="17"/>
        <v>0</v>
      </c>
      <c r="G240" s="67">
        <f t="shared" si="20"/>
        <v>506712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506712</v>
      </c>
      <c r="F241" s="52">
        <f t="shared" si="17"/>
        <v>0</v>
      </c>
      <c r="G241" s="67">
        <f t="shared" si="20"/>
        <v>506712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506712</v>
      </c>
      <c r="F242" s="52">
        <f t="shared" si="17"/>
        <v>0</v>
      </c>
      <c r="G242" s="67">
        <f t="shared" si="20"/>
        <v>506712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506712</v>
      </c>
      <c r="F243" s="52">
        <f t="shared" si="17"/>
        <v>0</v>
      </c>
      <c r="G243" s="67">
        <f t="shared" si="20"/>
        <v>506712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506712</v>
      </c>
      <c r="F244" s="52">
        <f t="shared" si="17"/>
        <v>0</v>
      </c>
      <c r="G244" s="67">
        <f t="shared" si="20"/>
        <v>506712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506712</v>
      </c>
      <c r="F245" s="52">
        <f t="shared" si="17"/>
        <v>0</v>
      </c>
      <c r="G245" s="67">
        <f t="shared" si="20"/>
        <v>506712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506712</v>
      </c>
      <c r="F246" s="52">
        <f t="shared" si="17"/>
        <v>0</v>
      </c>
      <c r="G246" s="67">
        <f t="shared" si="20"/>
        <v>506712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506712</v>
      </c>
      <c r="F247" s="52">
        <f t="shared" si="17"/>
        <v>0</v>
      </c>
      <c r="G247" s="67">
        <f t="shared" si="20"/>
        <v>506712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506712</v>
      </c>
      <c r="F248" s="52">
        <f t="shared" si="17"/>
        <v>0</v>
      </c>
      <c r="G248" s="67">
        <f t="shared" si="20"/>
        <v>506712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506712</v>
      </c>
      <c r="F249" s="52">
        <f t="shared" si="17"/>
        <v>0</v>
      </c>
      <c r="G249" s="67">
        <f t="shared" si="20"/>
        <v>506712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506712</v>
      </c>
      <c r="F250" s="52">
        <f t="shared" si="17"/>
        <v>0</v>
      </c>
      <c r="G250" s="67">
        <f t="shared" si="20"/>
        <v>506712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506712</v>
      </c>
      <c r="F252" s="52">
        <f t="shared" si="17"/>
        <v>0</v>
      </c>
      <c r="G252" s="67">
        <f t="shared" ref="G252:G266" si="21">SUM(E252:F252)</f>
        <v>506712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506712</v>
      </c>
      <c r="F253" s="52">
        <f t="shared" si="17"/>
        <v>0</v>
      </c>
      <c r="G253" s="67">
        <f t="shared" si="21"/>
        <v>506712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506712</v>
      </c>
      <c r="F254" s="52">
        <f t="shared" si="17"/>
        <v>0</v>
      </c>
      <c r="G254" s="67">
        <f t="shared" si="21"/>
        <v>506712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506712</v>
      </c>
      <c r="F255" s="52">
        <f t="shared" si="17"/>
        <v>0</v>
      </c>
      <c r="G255" s="67">
        <f t="shared" si="21"/>
        <v>506712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506712</v>
      </c>
      <c r="F256" s="52">
        <f t="shared" si="17"/>
        <v>0</v>
      </c>
      <c r="G256" s="67">
        <f t="shared" si="21"/>
        <v>506712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506712</v>
      </c>
      <c r="F257" s="52">
        <f t="shared" si="17"/>
        <v>0</v>
      </c>
      <c r="G257" s="67">
        <f t="shared" si="21"/>
        <v>506712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506712</v>
      </c>
      <c r="F258" s="52">
        <f t="shared" si="17"/>
        <v>0</v>
      </c>
      <c r="G258" s="67">
        <f t="shared" si="21"/>
        <v>506712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506712</v>
      </c>
      <c r="F259" s="52">
        <f t="shared" si="17"/>
        <v>0</v>
      </c>
      <c r="G259" s="67">
        <f t="shared" si="21"/>
        <v>506712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506712</v>
      </c>
      <c r="F260" s="52">
        <f t="shared" si="17"/>
        <v>0</v>
      </c>
      <c r="G260" s="67">
        <f t="shared" si="21"/>
        <v>506712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506712</v>
      </c>
      <c r="F261" s="52">
        <f t="shared" si="17"/>
        <v>0</v>
      </c>
      <c r="G261" s="67">
        <f t="shared" si="21"/>
        <v>506712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506712</v>
      </c>
      <c r="F262" s="52">
        <f t="shared" si="17"/>
        <v>0</v>
      </c>
      <c r="G262" s="67">
        <f t="shared" si="21"/>
        <v>506712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506712</v>
      </c>
      <c r="F263" s="52">
        <f t="shared" si="17"/>
        <v>0</v>
      </c>
      <c r="G263" s="67">
        <f t="shared" si="21"/>
        <v>506712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506712</v>
      </c>
      <c r="F264" s="52">
        <f t="shared" si="17"/>
        <v>0</v>
      </c>
      <c r="G264" s="67">
        <f t="shared" si="21"/>
        <v>506712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506712</v>
      </c>
      <c r="F265" s="52">
        <f t="shared" si="17"/>
        <v>0</v>
      </c>
      <c r="G265" s="67">
        <f t="shared" si="21"/>
        <v>506712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506712</v>
      </c>
      <c r="F266" s="52">
        <f t="shared" si="17"/>
        <v>0</v>
      </c>
      <c r="G266" s="67">
        <f t="shared" si="21"/>
        <v>506712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506712</v>
      </c>
      <c r="F268" s="52">
        <f t="shared" si="17"/>
        <v>0</v>
      </c>
      <c r="G268" s="67">
        <f t="shared" ref="G268:G279" si="22">SUM(E268:F268)</f>
        <v>506712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506712</v>
      </c>
      <c r="F269" s="52">
        <f t="shared" si="17"/>
        <v>0</v>
      </c>
      <c r="G269" s="67">
        <f t="shared" si="22"/>
        <v>506712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506712</v>
      </c>
      <c r="F270" s="52">
        <f t="shared" ref="F270:F320" si="24">D270*40%</f>
        <v>0</v>
      </c>
      <c r="G270" s="67">
        <f t="shared" si="22"/>
        <v>506712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506712</v>
      </c>
      <c r="F271" s="52">
        <f t="shared" si="24"/>
        <v>0</v>
      </c>
      <c r="G271" s="67">
        <f t="shared" si="22"/>
        <v>506712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506712</v>
      </c>
      <c r="F272" s="52">
        <f t="shared" si="24"/>
        <v>0</v>
      </c>
      <c r="G272" s="67">
        <f t="shared" si="22"/>
        <v>506712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506712</v>
      </c>
      <c r="F273" s="52">
        <f t="shared" si="24"/>
        <v>0</v>
      </c>
      <c r="G273" s="67">
        <f t="shared" si="22"/>
        <v>506712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506712</v>
      </c>
      <c r="F274" s="52">
        <f t="shared" si="24"/>
        <v>0</v>
      </c>
      <c r="G274" s="67">
        <f t="shared" si="22"/>
        <v>506712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506712</v>
      </c>
      <c r="F275" s="52">
        <f t="shared" si="24"/>
        <v>0</v>
      </c>
      <c r="G275" s="67">
        <f t="shared" si="22"/>
        <v>506712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506712</v>
      </c>
      <c r="F276" s="52">
        <f t="shared" si="24"/>
        <v>0</v>
      </c>
      <c r="G276" s="67">
        <f t="shared" si="22"/>
        <v>506712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506712</v>
      </c>
      <c r="F277" s="52">
        <f t="shared" si="24"/>
        <v>0</v>
      </c>
      <c r="G277" s="67">
        <f t="shared" si="22"/>
        <v>506712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506712</v>
      </c>
      <c r="F278" s="52">
        <f t="shared" si="24"/>
        <v>0</v>
      </c>
      <c r="G278" s="67">
        <f t="shared" si="22"/>
        <v>506712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506712</v>
      </c>
      <c r="F279" s="52">
        <f t="shared" si="24"/>
        <v>0</v>
      </c>
      <c r="G279" s="67">
        <f t="shared" si="22"/>
        <v>506712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506712</v>
      </c>
      <c r="F281" s="52">
        <f t="shared" si="24"/>
        <v>0</v>
      </c>
      <c r="G281" s="67">
        <f t="shared" ref="G281:G298" si="25">SUM(E281:F281)</f>
        <v>506712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506712</v>
      </c>
      <c r="F282" s="52">
        <f t="shared" si="24"/>
        <v>0</v>
      </c>
      <c r="G282" s="67">
        <f t="shared" si="25"/>
        <v>506712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506712</v>
      </c>
      <c r="F283" s="52">
        <f t="shared" si="24"/>
        <v>0</v>
      </c>
      <c r="G283" s="67">
        <f t="shared" si="25"/>
        <v>506712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506712</v>
      </c>
      <c r="F284" s="52">
        <f t="shared" si="24"/>
        <v>0</v>
      </c>
      <c r="G284" s="67">
        <f t="shared" si="25"/>
        <v>506712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506712</v>
      </c>
      <c r="F285" s="52">
        <f t="shared" si="24"/>
        <v>0</v>
      </c>
      <c r="G285" s="67">
        <f t="shared" si="25"/>
        <v>506712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506712</v>
      </c>
      <c r="F286" s="52">
        <f t="shared" si="24"/>
        <v>0</v>
      </c>
      <c r="G286" s="67">
        <f t="shared" si="25"/>
        <v>506712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506712</v>
      </c>
      <c r="F287" s="52">
        <f t="shared" si="24"/>
        <v>0</v>
      </c>
      <c r="G287" s="67">
        <f t="shared" si="25"/>
        <v>506712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506712</v>
      </c>
      <c r="F288" s="52">
        <f t="shared" si="24"/>
        <v>0</v>
      </c>
      <c r="G288" s="67">
        <f t="shared" si="25"/>
        <v>506712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506712</v>
      </c>
      <c r="F289" s="52">
        <f t="shared" si="24"/>
        <v>0</v>
      </c>
      <c r="G289" s="67">
        <f t="shared" si="25"/>
        <v>506712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506712</v>
      </c>
      <c r="F290" s="52">
        <f t="shared" si="24"/>
        <v>0</v>
      </c>
      <c r="G290" s="67">
        <f t="shared" si="25"/>
        <v>506712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506712</v>
      </c>
      <c r="F291" s="52">
        <f t="shared" si="24"/>
        <v>0</v>
      </c>
      <c r="G291" s="67">
        <f t="shared" si="25"/>
        <v>506712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506712</v>
      </c>
      <c r="F292" s="52">
        <f t="shared" si="24"/>
        <v>0</v>
      </c>
      <c r="G292" s="67">
        <f t="shared" si="25"/>
        <v>506712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506712</v>
      </c>
      <c r="F293" s="52">
        <f t="shared" si="24"/>
        <v>0</v>
      </c>
      <c r="G293" s="67">
        <f t="shared" si="25"/>
        <v>506712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506712</v>
      </c>
      <c r="F294" s="52">
        <f t="shared" si="24"/>
        <v>0</v>
      </c>
      <c r="G294" s="67">
        <f t="shared" si="25"/>
        <v>506712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506712</v>
      </c>
      <c r="F295" s="52">
        <f t="shared" si="24"/>
        <v>0</v>
      </c>
      <c r="G295" s="67">
        <f t="shared" si="25"/>
        <v>506712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506712</v>
      </c>
      <c r="F296" s="52">
        <f t="shared" si="24"/>
        <v>0</v>
      </c>
      <c r="G296" s="67">
        <f t="shared" si="25"/>
        <v>506712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506712</v>
      </c>
      <c r="F297" s="52">
        <f t="shared" si="24"/>
        <v>0</v>
      </c>
      <c r="G297" s="67">
        <f t="shared" si="25"/>
        <v>506712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506712</v>
      </c>
      <c r="F298" s="52">
        <f t="shared" si="24"/>
        <v>0</v>
      </c>
      <c r="G298" s="67">
        <f t="shared" si="25"/>
        <v>506712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>
        <v>506712</v>
      </c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506712</v>
      </c>
      <c r="F300" s="52">
        <f t="shared" si="24"/>
        <v>0</v>
      </c>
      <c r="G300" s="67">
        <f t="shared" ref="G300:G319" si="26">SUM(E300:F300)</f>
        <v>506712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506712</v>
      </c>
      <c r="F301" s="52">
        <f t="shared" si="24"/>
        <v>0</v>
      </c>
      <c r="G301" s="67">
        <f t="shared" si="26"/>
        <v>506712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506712</v>
      </c>
      <c r="F302" s="52">
        <f t="shared" si="24"/>
        <v>0</v>
      </c>
      <c r="G302" s="67">
        <f t="shared" si="26"/>
        <v>506712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506712</v>
      </c>
      <c r="F303" s="52">
        <f t="shared" si="24"/>
        <v>0</v>
      </c>
      <c r="G303" s="67">
        <f t="shared" si="26"/>
        <v>506712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506712</v>
      </c>
      <c r="F304" s="52">
        <f t="shared" si="24"/>
        <v>0</v>
      </c>
      <c r="G304" s="67">
        <f t="shared" si="26"/>
        <v>506712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506712</v>
      </c>
      <c r="F305" s="52">
        <f t="shared" si="24"/>
        <v>0</v>
      </c>
      <c r="G305" s="67">
        <f t="shared" si="26"/>
        <v>506712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506712</v>
      </c>
      <c r="F306" s="52">
        <f t="shared" si="24"/>
        <v>0</v>
      </c>
      <c r="G306" s="67">
        <f t="shared" si="26"/>
        <v>506712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506712</v>
      </c>
      <c r="F307" s="52">
        <f t="shared" si="24"/>
        <v>0</v>
      </c>
      <c r="G307" s="67">
        <f t="shared" si="26"/>
        <v>506712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506712</v>
      </c>
      <c r="F308" s="52">
        <f t="shared" si="24"/>
        <v>0</v>
      </c>
      <c r="G308" s="67">
        <f t="shared" si="26"/>
        <v>506712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506712</v>
      </c>
      <c r="F309" s="52">
        <f t="shared" si="24"/>
        <v>0</v>
      </c>
      <c r="G309" s="67">
        <f t="shared" si="26"/>
        <v>506712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506712</v>
      </c>
      <c r="F310" s="52">
        <f t="shared" si="24"/>
        <v>0</v>
      </c>
      <c r="G310" s="67">
        <f t="shared" si="26"/>
        <v>506712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506712</v>
      </c>
      <c r="F311" s="52">
        <f t="shared" si="24"/>
        <v>0</v>
      </c>
      <c r="G311" s="67">
        <f t="shared" si="26"/>
        <v>506712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506712</v>
      </c>
      <c r="F312" s="52">
        <f t="shared" si="24"/>
        <v>0</v>
      </c>
      <c r="G312" s="67">
        <f t="shared" si="26"/>
        <v>506712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506712</v>
      </c>
      <c r="F313" s="52">
        <f t="shared" si="24"/>
        <v>0</v>
      </c>
      <c r="G313" s="67">
        <f t="shared" si="26"/>
        <v>506712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506712</v>
      </c>
      <c r="F314" s="52">
        <f t="shared" si="24"/>
        <v>0</v>
      </c>
      <c r="G314" s="67">
        <f t="shared" si="26"/>
        <v>506712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506712</v>
      </c>
      <c r="F315" s="52">
        <f t="shared" si="24"/>
        <v>0</v>
      </c>
      <c r="G315" s="67">
        <f t="shared" si="26"/>
        <v>506712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506712</v>
      </c>
      <c r="F316" s="52">
        <f t="shared" si="24"/>
        <v>0</v>
      </c>
      <c r="G316" s="67">
        <f t="shared" si="26"/>
        <v>506712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506712</v>
      </c>
      <c r="F317" s="52">
        <f t="shared" si="24"/>
        <v>0</v>
      </c>
      <c r="G317" s="67">
        <f t="shared" si="26"/>
        <v>506712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506712</v>
      </c>
      <c r="F318" s="52">
        <f t="shared" si="24"/>
        <v>0</v>
      </c>
      <c r="G318" s="67">
        <f t="shared" si="26"/>
        <v>506712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506712</v>
      </c>
      <c r="F319" s="52">
        <f t="shared" si="24"/>
        <v>0</v>
      </c>
      <c r="G319" s="67">
        <f t="shared" si="26"/>
        <v>506712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506712</v>
      </c>
      <c r="F320" s="52">
        <f t="shared" si="24"/>
        <v>0</v>
      </c>
      <c r="G320" s="67">
        <f>SUM(E320:F320)</f>
        <v>506712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0</v>
      </c>
      <c r="D321" s="80">
        <f t="shared" si="27"/>
        <v>0</v>
      </c>
      <c r="E321" s="80">
        <f t="shared" si="27"/>
        <v>148466616</v>
      </c>
      <c r="F321" s="80">
        <f t="shared" si="27"/>
        <v>0</v>
      </c>
      <c r="G321" s="79">
        <f t="shared" si="27"/>
        <v>147959904</v>
      </c>
    </row>
    <row r="322" spans="1:7" ht="21.75" customHeight="1" x14ac:dyDescent="0.2">
      <c r="F322" s="77" t="s">
        <v>354</v>
      </c>
      <c r="G322" s="78">
        <f>D321-G321</f>
        <v>-147959904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view="pageBreakPreview" topLeftCell="A2" zoomScaleNormal="110" zoomScaleSheetLayoutView="100" workbookViewId="0">
      <selection activeCell="E7" sqref="E7"/>
    </sheetView>
  </sheetViews>
  <sheetFormatPr defaultRowHeight="14.25" x14ac:dyDescent="0.2"/>
  <cols>
    <col min="1" max="1" width="4.42578125" style="1" customWidth="1"/>
    <col min="2" max="2" width="23" style="1" customWidth="1"/>
    <col min="3" max="3" width="24.28515625" style="1" customWidth="1"/>
    <col min="4" max="5" width="22.42578125" style="47" customWidth="1"/>
    <col min="6" max="6" width="24.140625" style="47" customWidth="1"/>
    <col min="7" max="7" width="23.140625" style="65" customWidth="1"/>
    <col min="8" max="8" width="14.7109375" style="1" bestFit="1" customWidth="1"/>
    <col min="9" max="16384" width="9.140625" style="1"/>
  </cols>
  <sheetData>
    <row r="1" spans="1:7" ht="16.5" customHeight="1" x14ac:dyDescent="0.2">
      <c r="A1" s="86" t="s">
        <v>321</v>
      </c>
      <c r="B1" s="87"/>
      <c r="C1" s="88"/>
      <c r="D1" s="44"/>
      <c r="E1" s="44"/>
      <c r="F1" s="44"/>
      <c r="G1" s="62"/>
    </row>
    <row r="2" spans="1:7" ht="18.75" customHeight="1" x14ac:dyDescent="0.2">
      <c r="A2" s="89" t="s">
        <v>363</v>
      </c>
      <c r="B2" s="89"/>
      <c r="C2" s="89"/>
      <c r="D2" s="89"/>
      <c r="E2" s="89"/>
      <c r="F2" s="89"/>
      <c r="G2" s="89"/>
    </row>
    <row r="3" spans="1:7" s="2" customFormat="1" ht="18.75" customHeight="1" x14ac:dyDescent="0.25">
      <c r="A3" s="90" t="s">
        <v>322</v>
      </c>
      <c r="B3" s="90"/>
      <c r="C3" s="90"/>
      <c r="D3" s="90"/>
      <c r="E3" s="90"/>
      <c r="F3" s="90"/>
      <c r="G3" s="90"/>
    </row>
    <row r="4" spans="1:7" ht="19.5" customHeight="1" x14ac:dyDescent="0.2">
      <c r="A4" s="91"/>
      <c r="B4" s="91"/>
      <c r="C4" s="91"/>
      <c r="D4" s="91"/>
      <c r="E4" s="91"/>
      <c r="F4" s="91"/>
      <c r="G4" s="91"/>
    </row>
    <row r="5" spans="1:7" ht="9" customHeight="1" x14ac:dyDescent="0.2">
      <c r="A5" s="74"/>
      <c r="B5" s="74"/>
      <c r="C5" s="74"/>
      <c r="D5" s="45"/>
      <c r="E5" s="45"/>
      <c r="F5" s="45"/>
      <c r="G5" s="63"/>
    </row>
    <row r="6" spans="1:7" s="18" customFormat="1" ht="15.95" customHeight="1" x14ac:dyDescent="0.2">
      <c r="A6" s="19"/>
      <c r="B6" s="16" t="s">
        <v>291</v>
      </c>
      <c r="C6" s="17">
        <v>2183000000</v>
      </c>
      <c r="D6" s="46"/>
      <c r="E6" s="46"/>
      <c r="F6" s="46"/>
      <c r="G6" s="64"/>
    </row>
    <row r="7" spans="1:7" x14ac:dyDescent="0.2">
      <c r="A7" s="3"/>
      <c r="B7" s="3"/>
    </row>
    <row r="8" spans="1:7" ht="18" customHeight="1" x14ac:dyDescent="0.2">
      <c r="A8" s="92" t="s">
        <v>0</v>
      </c>
      <c r="B8" s="92" t="s">
        <v>293</v>
      </c>
      <c r="C8" s="95" t="s">
        <v>351</v>
      </c>
      <c r="D8" s="98" t="s">
        <v>313</v>
      </c>
      <c r="E8" s="100" t="s">
        <v>312</v>
      </c>
      <c r="F8" s="101"/>
      <c r="G8" s="102" t="s">
        <v>314</v>
      </c>
    </row>
    <row r="9" spans="1:7" ht="30" customHeight="1" x14ac:dyDescent="0.2">
      <c r="A9" s="93"/>
      <c r="B9" s="93"/>
      <c r="C9" s="96"/>
      <c r="D9" s="99"/>
      <c r="E9" s="48" t="s">
        <v>348</v>
      </c>
      <c r="F9" s="50" t="s">
        <v>349</v>
      </c>
      <c r="G9" s="103"/>
    </row>
    <row r="10" spans="1:7" ht="19.5" customHeight="1" x14ac:dyDescent="0.2">
      <c r="A10" s="94"/>
      <c r="B10" s="94"/>
      <c r="C10" s="97"/>
      <c r="D10" s="75">
        <f>C6*10%</f>
        <v>218300000</v>
      </c>
      <c r="E10" s="75">
        <f>D10*60%</f>
        <v>130980000</v>
      </c>
      <c r="F10" s="75">
        <f>D10*40%</f>
        <v>87320000</v>
      </c>
      <c r="G10" s="104"/>
    </row>
    <row r="11" spans="1:7" s="35" customFormat="1" ht="17.25" customHeight="1" x14ac:dyDescent="0.2">
      <c r="A11" s="34">
        <v>1</v>
      </c>
      <c r="B11" s="34">
        <v>2</v>
      </c>
      <c r="C11" s="36">
        <v>3</v>
      </c>
      <c r="D11" s="61">
        <v>4</v>
      </c>
      <c r="E11" s="61">
        <v>6</v>
      </c>
      <c r="F11" s="61">
        <v>7</v>
      </c>
      <c r="G11" s="73">
        <v>8</v>
      </c>
    </row>
    <row r="12" spans="1:7" s="30" customFormat="1" x14ac:dyDescent="0.2">
      <c r="A12" s="85" t="s">
        <v>305</v>
      </c>
      <c r="B12" s="85"/>
      <c r="C12" s="29"/>
      <c r="D12" s="51"/>
      <c r="E12" s="51"/>
      <c r="F12" s="51"/>
      <c r="G12" s="66"/>
    </row>
    <row r="13" spans="1:7" x14ac:dyDescent="0.2">
      <c r="A13" s="4">
        <v>1</v>
      </c>
      <c r="B13" s="7" t="s">
        <v>59</v>
      </c>
      <c r="C13" s="8"/>
      <c r="D13" s="52">
        <f>10%*C13</f>
        <v>0</v>
      </c>
      <c r="E13" s="52">
        <f>D10*90%/292</f>
        <v>672842.46575342468</v>
      </c>
      <c r="F13" s="52">
        <f>D13*40%</f>
        <v>0</v>
      </c>
      <c r="G13" s="67">
        <f t="shared" ref="G13:G30" si="0">SUM(E13:F13)</f>
        <v>672842.46575342468</v>
      </c>
    </row>
    <row r="14" spans="1:7" x14ac:dyDescent="0.2">
      <c r="A14" s="4">
        <v>2</v>
      </c>
      <c r="B14" s="7" t="s">
        <v>61</v>
      </c>
      <c r="C14" s="8"/>
      <c r="D14" s="52">
        <f t="shared" ref="D14:D77" si="1">10%*C14</f>
        <v>0</v>
      </c>
      <c r="E14" s="52">
        <v>672842</v>
      </c>
      <c r="F14" s="52">
        <f t="shared" ref="F14:F77" si="2">D14*40%</f>
        <v>0</v>
      </c>
      <c r="G14" s="67">
        <f t="shared" si="0"/>
        <v>672842</v>
      </c>
    </row>
    <row r="15" spans="1:7" x14ac:dyDescent="0.2">
      <c r="A15" s="4">
        <v>3</v>
      </c>
      <c r="B15" s="7" t="s">
        <v>45</v>
      </c>
      <c r="C15" s="8"/>
      <c r="D15" s="52">
        <f t="shared" si="1"/>
        <v>0</v>
      </c>
      <c r="E15" s="52">
        <v>672842</v>
      </c>
      <c r="F15" s="52">
        <f t="shared" si="2"/>
        <v>0</v>
      </c>
      <c r="G15" s="67">
        <f t="shared" si="0"/>
        <v>672842</v>
      </c>
    </row>
    <row r="16" spans="1:7" x14ac:dyDescent="0.2">
      <c r="A16" s="4">
        <v>4</v>
      </c>
      <c r="B16" s="7" t="s">
        <v>47</v>
      </c>
      <c r="C16" s="8"/>
      <c r="D16" s="52">
        <f t="shared" si="1"/>
        <v>0</v>
      </c>
      <c r="E16" s="52">
        <v>672842</v>
      </c>
      <c r="F16" s="52">
        <f t="shared" si="2"/>
        <v>0</v>
      </c>
      <c r="G16" s="67">
        <f t="shared" si="0"/>
        <v>672842</v>
      </c>
    </row>
    <row r="17" spans="1:7" x14ac:dyDescent="0.2">
      <c r="A17" s="4">
        <v>5</v>
      </c>
      <c r="B17" s="7" t="s">
        <v>62</v>
      </c>
      <c r="C17" s="8"/>
      <c r="D17" s="52">
        <f t="shared" si="1"/>
        <v>0</v>
      </c>
      <c r="E17" s="52">
        <v>672842</v>
      </c>
      <c r="F17" s="52">
        <f t="shared" si="2"/>
        <v>0</v>
      </c>
      <c r="G17" s="67">
        <f t="shared" si="0"/>
        <v>672842</v>
      </c>
    </row>
    <row r="18" spans="1:7" x14ac:dyDescent="0.2">
      <c r="A18" s="4">
        <v>6</v>
      </c>
      <c r="B18" s="7" t="s">
        <v>60</v>
      </c>
      <c r="C18" s="8"/>
      <c r="D18" s="52">
        <f t="shared" si="1"/>
        <v>0</v>
      </c>
      <c r="E18" s="52">
        <v>672842</v>
      </c>
      <c r="F18" s="52">
        <f t="shared" si="2"/>
        <v>0</v>
      </c>
      <c r="G18" s="67">
        <f t="shared" si="0"/>
        <v>672842</v>
      </c>
    </row>
    <row r="19" spans="1:7" x14ac:dyDescent="0.2">
      <c r="A19" s="4">
        <v>7</v>
      </c>
      <c r="B19" s="7" t="s">
        <v>52</v>
      </c>
      <c r="C19" s="8"/>
      <c r="D19" s="52">
        <f t="shared" si="1"/>
        <v>0</v>
      </c>
      <c r="E19" s="52">
        <v>672842</v>
      </c>
      <c r="F19" s="52">
        <f t="shared" si="2"/>
        <v>0</v>
      </c>
      <c r="G19" s="67">
        <f t="shared" si="0"/>
        <v>672842</v>
      </c>
    </row>
    <row r="20" spans="1:7" x14ac:dyDescent="0.2">
      <c r="A20" s="4">
        <v>8</v>
      </c>
      <c r="B20" s="7" t="s">
        <v>51</v>
      </c>
      <c r="C20" s="8"/>
      <c r="D20" s="52">
        <f t="shared" si="1"/>
        <v>0</v>
      </c>
      <c r="E20" s="52">
        <v>672842</v>
      </c>
      <c r="F20" s="52">
        <f t="shared" si="2"/>
        <v>0</v>
      </c>
      <c r="G20" s="67">
        <f t="shared" si="0"/>
        <v>672842</v>
      </c>
    </row>
    <row r="21" spans="1:7" x14ac:dyDescent="0.2">
      <c r="A21" s="4">
        <v>9</v>
      </c>
      <c r="B21" s="7" t="s">
        <v>54</v>
      </c>
      <c r="C21" s="8"/>
      <c r="D21" s="52">
        <f t="shared" si="1"/>
        <v>0</v>
      </c>
      <c r="E21" s="52">
        <v>672842</v>
      </c>
      <c r="F21" s="52">
        <f t="shared" si="2"/>
        <v>0</v>
      </c>
      <c r="G21" s="67">
        <f t="shared" si="0"/>
        <v>672842</v>
      </c>
    </row>
    <row r="22" spans="1:7" x14ac:dyDescent="0.2">
      <c r="A22" s="4">
        <v>10</v>
      </c>
      <c r="B22" s="7" t="s">
        <v>46</v>
      </c>
      <c r="C22" s="8"/>
      <c r="D22" s="52">
        <f t="shared" si="1"/>
        <v>0</v>
      </c>
      <c r="E22" s="52">
        <v>672842</v>
      </c>
      <c r="F22" s="52">
        <f t="shared" si="2"/>
        <v>0</v>
      </c>
      <c r="G22" s="67">
        <f t="shared" si="0"/>
        <v>672842</v>
      </c>
    </row>
    <row r="23" spans="1:7" x14ac:dyDescent="0.2">
      <c r="A23" s="4">
        <v>11</v>
      </c>
      <c r="B23" s="7" t="s">
        <v>48</v>
      </c>
      <c r="C23" s="8"/>
      <c r="D23" s="52">
        <f t="shared" si="1"/>
        <v>0</v>
      </c>
      <c r="E23" s="52">
        <v>672842</v>
      </c>
      <c r="F23" s="52">
        <f t="shared" si="2"/>
        <v>0</v>
      </c>
      <c r="G23" s="67">
        <f t="shared" si="0"/>
        <v>672842</v>
      </c>
    </row>
    <row r="24" spans="1:7" x14ac:dyDescent="0.2">
      <c r="A24" s="4">
        <v>12</v>
      </c>
      <c r="B24" s="7" t="s">
        <v>42</v>
      </c>
      <c r="C24" s="8"/>
      <c r="D24" s="52">
        <f t="shared" si="1"/>
        <v>0</v>
      </c>
      <c r="E24" s="52">
        <v>672842</v>
      </c>
      <c r="F24" s="52">
        <f t="shared" si="2"/>
        <v>0</v>
      </c>
      <c r="G24" s="67">
        <f t="shared" si="0"/>
        <v>672842</v>
      </c>
    </row>
    <row r="25" spans="1:7" x14ac:dyDescent="0.2">
      <c r="A25" s="4">
        <v>13</v>
      </c>
      <c r="B25" s="7" t="s">
        <v>44</v>
      </c>
      <c r="C25" s="8"/>
      <c r="D25" s="52">
        <f t="shared" si="1"/>
        <v>0</v>
      </c>
      <c r="E25" s="52">
        <v>672842</v>
      </c>
      <c r="F25" s="52">
        <f t="shared" si="2"/>
        <v>0</v>
      </c>
      <c r="G25" s="67">
        <f t="shared" si="0"/>
        <v>672842</v>
      </c>
    </row>
    <row r="26" spans="1:7" x14ac:dyDescent="0.2">
      <c r="A26" s="4">
        <v>14</v>
      </c>
      <c r="B26" s="7" t="s">
        <v>53</v>
      </c>
      <c r="C26" s="8"/>
      <c r="D26" s="52">
        <f t="shared" si="1"/>
        <v>0</v>
      </c>
      <c r="E26" s="52">
        <v>672842</v>
      </c>
      <c r="F26" s="52">
        <f t="shared" si="2"/>
        <v>0</v>
      </c>
      <c r="G26" s="67">
        <f t="shared" si="0"/>
        <v>672842</v>
      </c>
    </row>
    <row r="27" spans="1:7" x14ac:dyDescent="0.2">
      <c r="A27" s="4">
        <v>15</v>
      </c>
      <c r="B27" s="7" t="s">
        <v>41</v>
      </c>
      <c r="C27" s="8"/>
      <c r="D27" s="52">
        <f t="shared" si="1"/>
        <v>0</v>
      </c>
      <c r="E27" s="52">
        <v>672842</v>
      </c>
      <c r="F27" s="52">
        <f t="shared" si="2"/>
        <v>0</v>
      </c>
      <c r="G27" s="67">
        <f t="shared" si="0"/>
        <v>672842</v>
      </c>
    </row>
    <row r="28" spans="1:7" x14ac:dyDescent="0.2">
      <c r="A28" s="4">
        <v>16</v>
      </c>
      <c r="B28" s="7" t="s">
        <v>63</v>
      </c>
      <c r="C28" s="8"/>
      <c r="D28" s="52">
        <f t="shared" si="1"/>
        <v>0</v>
      </c>
      <c r="E28" s="52">
        <v>672842</v>
      </c>
      <c r="F28" s="52">
        <f t="shared" si="2"/>
        <v>0</v>
      </c>
      <c r="G28" s="67">
        <f t="shared" si="0"/>
        <v>672842</v>
      </c>
    </row>
    <row r="29" spans="1:7" x14ac:dyDescent="0.2">
      <c r="A29" s="4">
        <v>17</v>
      </c>
      <c r="B29" s="7" t="s">
        <v>55</v>
      </c>
      <c r="C29" s="8"/>
      <c r="D29" s="52">
        <f t="shared" si="1"/>
        <v>0</v>
      </c>
      <c r="E29" s="52">
        <v>672842</v>
      </c>
      <c r="F29" s="52">
        <f t="shared" si="2"/>
        <v>0</v>
      </c>
      <c r="G29" s="67">
        <f t="shared" si="0"/>
        <v>672842</v>
      </c>
    </row>
    <row r="30" spans="1:7" x14ac:dyDescent="0.2">
      <c r="A30" s="4">
        <v>18</v>
      </c>
      <c r="B30" s="7" t="s">
        <v>43</v>
      </c>
      <c r="C30" s="8"/>
      <c r="D30" s="52">
        <f t="shared" si="1"/>
        <v>0</v>
      </c>
      <c r="E30" s="52">
        <v>672842</v>
      </c>
      <c r="F30" s="52">
        <f t="shared" si="2"/>
        <v>0</v>
      </c>
      <c r="G30" s="67">
        <f t="shared" si="0"/>
        <v>672842</v>
      </c>
    </row>
    <row r="31" spans="1:7" s="30" customFormat="1" x14ac:dyDescent="0.2">
      <c r="A31" s="85" t="s">
        <v>306</v>
      </c>
      <c r="B31" s="85"/>
      <c r="C31" s="29"/>
      <c r="D31" s="58"/>
      <c r="E31" s="52"/>
      <c r="F31" s="52"/>
      <c r="G31" s="68"/>
    </row>
    <row r="32" spans="1:7" x14ac:dyDescent="0.2">
      <c r="A32" s="4">
        <v>1</v>
      </c>
      <c r="B32" s="7" t="s">
        <v>127</v>
      </c>
      <c r="C32" s="6"/>
      <c r="D32" s="52">
        <f t="shared" si="1"/>
        <v>0</v>
      </c>
      <c r="E32" s="52">
        <v>672842</v>
      </c>
      <c r="F32" s="52">
        <f t="shared" si="2"/>
        <v>0</v>
      </c>
      <c r="G32" s="67">
        <f t="shared" ref="G32:G51" si="3">SUM(E32:F32)</f>
        <v>672842</v>
      </c>
    </row>
    <row r="33" spans="1:7" x14ac:dyDescent="0.2">
      <c r="A33" s="4">
        <v>2</v>
      </c>
      <c r="B33" s="7" t="s">
        <v>128</v>
      </c>
      <c r="C33" s="6"/>
      <c r="D33" s="52">
        <f t="shared" si="1"/>
        <v>0</v>
      </c>
      <c r="E33" s="52">
        <v>672842</v>
      </c>
      <c r="F33" s="52">
        <f t="shared" si="2"/>
        <v>0</v>
      </c>
      <c r="G33" s="67">
        <f t="shared" si="3"/>
        <v>672842</v>
      </c>
    </row>
    <row r="34" spans="1:7" x14ac:dyDescent="0.2">
      <c r="A34" s="4">
        <v>3</v>
      </c>
      <c r="B34" s="7" t="s">
        <v>125</v>
      </c>
      <c r="C34" s="6"/>
      <c r="D34" s="52">
        <f t="shared" si="1"/>
        <v>0</v>
      </c>
      <c r="E34" s="52">
        <v>672842</v>
      </c>
      <c r="F34" s="52">
        <f t="shared" si="2"/>
        <v>0</v>
      </c>
      <c r="G34" s="67">
        <f t="shared" si="3"/>
        <v>672842</v>
      </c>
    </row>
    <row r="35" spans="1:7" x14ac:dyDescent="0.2">
      <c r="A35" s="4">
        <v>4</v>
      </c>
      <c r="B35" s="7" t="s">
        <v>123</v>
      </c>
      <c r="C35" s="6"/>
      <c r="D35" s="52">
        <f t="shared" si="1"/>
        <v>0</v>
      </c>
      <c r="E35" s="52">
        <v>672842</v>
      </c>
      <c r="F35" s="52">
        <f t="shared" si="2"/>
        <v>0</v>
      </c>
      <c r="G35" s="67">
        <f t="shared" si="3"/>
        <v>672842</v>
      </c>
    </row>
    <row r="36" spans="1:7" x14ac:dyDescent="0.2">
      <c r="A36" s="4">
        <v>5</v>
      </c>
      <c r="B36" s="7" t="s">
        <v>126</v>
      </c>
      <c r="C36" s="6"/>
      <c r="D36" s="52">
        <f t="shared" si="1"/>
        <v>0</v>
      </c>
      <c r="E36" s="52">
        <v>672842</v>
      </c>
      <c r="F36" s="52">
        <f t="shared" si="2"/>
        <v>0</v>
      </c>
      <c r="G36" s="67">
        <f t="shared" si="3"/>
        <v>672842</v>
      </c>
    </row>
    <row r="37" spans="1:7" x14ac:dyDescent="0.2">
      <c r="A37" s="4">
        <v>6</v>
      </c>
      <c r="B37" s="7" t="s">
        <v>129</v>
      </c>
      <c r="C37" s="6"/>
      <c r="D37" s="52">
        <f t="shared" si="1"/>
        <v>0</v>
      </c>
      <c r="E37" s="52">
        <v>672842</v>
      </c>
      <c r="F37" s="52">
        <f t="shared" si="2"/>
        <v>0</v>
      </c>
      <c r="G37" s="67">
        <f t="shared" si="3"/>
        <v>672842</v>
      </c>
    </row>
    <row r="38" spans="1:7" x14ac:dyDescent="0.2">
      <c r="A38" s="4">
        <v>7</v>
      </c>
      <c r="B38" s="7" t="s">
        <v>135</v>
      </c>
      <c r="C38" s="6"/>
      <c r="D38" s="52">
        <f t="shared" si="1"/>
        <v>0</v>
      </c>
      <c r="E38" s="52">
        <v>672842</v>
      </c>
      <c r="F38" s="52">
        <f t="shared" si="2"/>
        <v>0</v>
      </c>
      <c r="G38" s="67">
        <f t="shared" si="3"/>
        <v>672842</v>
      </c>
    </row>
    <row r="39" spans="1:7" x14ac:dyDescent="0.2">
      <c r="A39" s="4">
        <v>8</v>
      </c>
      <c r="B39" s="7" t="s">
        <v>131</v>
      </c>
      <c r="C39" s="6"/>
      <c r="D39" s="52">
        <f t="shared" si="1"/>
        <v>0</v>
      </c>
      <c r="E39" s="52">
        <v>672842</v>
      </c>
      <c r="F39" s="52">
        <f t="shared" si="2"/>
        <v>0</v>
      </c>
      <c r="G39" s="67">
        <f t="shared" si="3"/>
        <v>672842</v>
      </c>
    </row>
    <row r="40" spans="1:7" x14ac:dyDescent="0.2">
      <c r="A40" s="4">
        <v>9</v>
      </c>
      <c r="B40" s="7" t="s">
        <v>124</v>
      </c>
      <c r="C40" s="6"/>
      <c r="D40" s="52">
        <f t="shared" si="1"/>
        <v>0</v>
      </c>
      <c r="E40" s="52">
        <v>672842</v>
      </c>
      <c r="F40" s="52">
        <f t="shared" si="2"/>
        <v>0</v>
      </c>
      <c r="G40" s="67">
        <f t="shared" si="3"/>
        <v>672842</v>
      </c>
    </row>
    <row r="41" spans="1:7" x14ac:dyDescent="0.2">
      <c r="A41" s="4">
        <v>10</v>
      </c>
      <c r="B41" s="7" t="s">
        <v>136</v>
      </c>
      <c r="C41" s="6"/>
      <c r="D41" s="52">
        <f t="shared" si="1"/>
        <v>0</v>
      </c>
      <c r="E41" s="52">
        <v>672842</v>
      </c>
      <c r="F41" s="52">
        <f t="shared" si="2"/>
        <v>0</v>
      </c>
      <c r="G41" s="67">
        <f t="shared" si="3"/>
        <v>672842</v>
      </c>
    </row>
    <row r="42" spans="1:7" x14ac:dyDescent="0.2">
      <c r="A42" s="4">
        <v>11</v>
      </c>
      <c r="B42" s="7" t="s">
        <v>134</v>
      </c>
      <c r="C42" s="6"/>
      <c r="D42" s="52">
        <f t="shared" si="1"/>
        <v>0</v>
      </c>
      <c r="E42" s="52">
        <v>672842</v>
      </c>
      <c r="F42" s="52">
        <f t="shared" si="2"/>
        <v>0</v>
      </c>
      <c r="G42" s="67">
        <f t="shared" si="3"/>
        <v>672842</v>
      </c>
    </row>
    <row r="43" spans="1:7" x14ac:dyDescent="0.2">
      <c r="A43" s="4">
        <v>12</v>
      </c>
      <c r="B43" s="7" t="s">
        <v>133</v>
      </c>
      <c r="C43" s="6"/>
      <c r="D43" s="52">
        <f t="shared" si="1"/>
        <v>0</v>
      </c>
      <c r="E43" s="52">
        <v>672842</v>
      </c>
      <c r="F43" s="52">
        <f t="shared" si="2"/>
        <v>0</v>
      </c>
      <c r="G43" s="67">
        <f t="shared" si="3"/>
        <v>672842</v>
      </c>
    </row>
    <row r="44" spans="1:7" x14ac:dyDescent="0.2">
      <c r="A44" s="4">
        <v>13</v>
      </c>
      <c r="B44" s="7" t="s">
        <v>138</v>
      </c>
      <c r="C44" s="6"/>
      <c r="D44" s="52">
        <f t="shared" si="1"/>
        <v>0</v>
      </c>
      <c r="E44" s="52">
        <v>672842</v>
      </c>
      <c r="F44" s="52">
        <f t="shared" si="2"/>
        <v>0</v>
      </c>
      <c r="G44" s="67">
        <f t="shared" si="3"/>
        <v>672842</v>
      </c>
    </row>
    <row r="45" spans="1:7" x14ac:dyDescent="0.2">
      <c r="A45" s="4">
        <v>14</v>
      </c>
      <c r="B45" s="7" t="s">
        <v>132</v>
      </c>
      <c r="C45" s="6"/>
      <c r="D45" s="52">
        <f t="shared" si="1"/>
        <v>0</v>
      </c>
      <c r="E45" s="52">
        <v>672842</v>
      </c>
      <c r="F45" s="52">
        <f t="shared" si="2"/>
        <v>0</v>
      </c>
      <c r="G45" s="67">
        <f t="shared" si="3"/>
        <v>672842</v>
      </c>
    </row>
    <row r="46" spans="1:7" x14ac:dyDescent="0.2">
      <c r="A46" s="4">
        <v>15</v>
      </c>
      <c r="B46" s="7" t="s">
        <v>130</v>
      </c>
      <c r="C46" s="6"/>
      <c r="D46" s="52">
        <f t="shared" si="1"/>
        <v>0</v>
      </c>
      <c r="E46" s="52">
        <v>672842</v>
      </c>
      <c r="F46" s="52">
        <f t="shared" si="2"/>
        <v>0</v>
      </c>
      <c r="G46" s="67">
        <f t="shared" si="3"/>
        <v>672842</v>
      </c>
    </row>
    <row r="47" spans="1:7" x14ac:dyDescent="0.2">
      <c r="A47" s="4">
        <v>16</v>
      </c>
      <c r="B47" s="7" t="s">
        <v>137</v>
      </c>
      <c r="C47" s="6"/>
      <c r="D47" s="52">
        <f t="shared" si="1"/>
        <v>0</v>
      </c>
      <c r="E47" s="52">
        <v>672842</v>
      </c>
      <c r="F47" s="52">
        <f t="shared" si="2"/>
        <v>0</v>
      </c>
      <c r="G47" s="67">
        <f t="shared" si="3"/>
        <v>672842</v>
      </c>
    </row>
    <row r="48" spans="1:7" x14ac:dyDescent="0.2">
      <c r="A48" s="4">
        <v>17</v>
      </c>
      <c r="B48" s="7" t="s">
        <v>347</v>
      </c>
      <c r="C48" s="8"/>
      <c r="D48" s="52">
        <f t="shared" si="1"/>
        <v>0</v>
      </c>
      <c r="E48" s="52">
        <v>672842</v>
      </c>
      <c r="F48" s="52">
        <f t="shared" si="2"/>
        <v>0</v>
      </c>
      <c r="G48" s="67">
        <f t="shared" si="3"/>
        <v>672842</v>
      </c>
    </row>
    <row r="49" spans="1:7" x14ac:dyDescent="0.2">
      <c r="A49" s="4">
        <v>18</v>
      </c>
      <c r="B49" s="7" t="s">
        <v>122</v>
      </c>
      <c r="C49" s="8"/>
      <c r="D49" s="52">
        <f t="shared" si="1"/>
        <v>0</v>
      </c>
      <c r="E49" s="52">
        <v>672842</v>
      </c>
      <c r="F49" s="52">
        <f t="shared" si="2"/>
        <v>0</v>
      </c>
      <c r="G49" s="67">
        <f t="shared" si="3"/>
        <v>672842</v>
      </c>
    </row>
    <row r="50" spans="1:7" x14ac:dyDescent="0.2">
      <c r="A50" s="4">
        <v>19</v>
      </c>
      <c r="B50" s="7" t="s">
        <v>121</v>
      </c>
      <c r="C50" s="8"/>
      <c r="D50" s="52">
        <f t="shared" si="1"/>
        <v>0</v>
      </c>
      <c r="E50" s="52">
        <v>672842</v>
      </c>
      <c r="F50" s="52">
        <f t="shared" si="2"/>
        <v>0</v>
      </c>
      <c r="G50" s="67">
        <f t="shared" si="3"/>
        <v>672842</v>
      </c>
    </row>
    <row r="51" spans="1:7" x14ac:dyDescent="0.2">
      <c r="A51" s="4">
        <v>20</v>
      </c>
      <c r="B51" s="7" t="s">
        <v>120</v>
      </c>
      <c r="C51" s="8"/>
      <c r="D51" s="52">
        <f t="shared" si="1"/>
        <v>0</v>
      </c>
      <c r="E51" s="52">
        <v>672842</v>
      </c>
      <c r="F51" s="52">
        <f t="shared" si="2"/>
        <v>0</v>
      </c>
      <c r="G51" s="67">
        <f t="shared" si="3"/>
        <v>672842</v>
      </c>
    </row>
    <row r="52" spans="1:7" s="30" customFormat="1" x14ac:dyDescent="0.2">
      <c r="A52" s="85" t="s">
        <v>299</v>
      </c>
      <c r="B52" s="85"/>
      <c r="C52" s="31"/>
      <c r="D52" s="58"/>
      <c r="E52" s="52"/>
      <c r="F52" s="52"/>
      <c r="G52" s="68"/>
    </row>
    <row r="53" spans="1:7" x14ac:dyDescent="0.2">
      <c r="A53" s="4">
        <v>1</v>
      </c>
      <c r="B53" s="5" t="s">
        <v>75</v>
      </c>
      <c r="C53" s="6"/>
      <c r="D53" s="52">
        <f t="shared" si="1"/>
        <v>0</v>
      </c>
      <c r="E53" s="52">
        <v>672842</v>
      </c>
      <c r="F53" s="52">
        <f t="shared" si="2"/>
        <v>0</v>
      </c>
      <c r="G53" s="67">
        <f t="shared" ref="G53:G71" si="4">SUM(E53:F53)</f>
        <v>672842</v>
      </c>
    </row>
    <row r="54" spans="1:7" x14ac:dyDescent="0.2">
      <c r="A54" s="4">
        <v>2</v>
      </c>
      <c r="B54" s="5" t="s">
        <v>66</v>
      </c>
      <c r="C54" s="6"/>
      <c r="D54" s="52">
        <f t="shared" si="1"/>
        <v>0</v>
      </c>
      <c r="E54" s="52">
        <v>672842</v>
      </c>
      <c r="F54" s="52">
        <f t="shared" si="2"/>
        <v>0</v>
      </c>
      <c r="G54" s="67">
        <f t="shared" si="4"/>
        <v>672842</v>
      </c>
    </row>
    <row r="55" spans="1:7" x14ac:dyDescent="0.2">
      <c r="A55" s="4">
        <v>3</v>
      </c>
      <c r="B55" s="5" t="s">
        <v>78</v>
      </c>
      <c r="C55" s="6"/>
      <c r="D55" s="52">
        <f t="shared" si="1"/>
        <v>0</v>
      </c>
      <c r="E55" s="52">
        <v>672842</v>
      </c>
      <c r="F55" s="52">
        <f t="shared" si="2"/>
        <v>0</v>
      </c>
      <c r="G55" s="67">
        <f t="shared" si="4"/>
        <v>672842</v>
      </c>
    </row>
    <row r="56" spans="1:7" x14ac:dyDescent="0.2">
      <c r="A56" s="4">
        <v>4</v>
      </c>
      <c r="B56" s="5" t="s">
        <v>64</v>
      </c>
      <c r="C56" s="6"/>
      <c r="D56" s="52">
        <f t="shared" si="1"/>
        <v>0</v>
      </c>
      <c r="E56" s="52">
        <v>672842</v>
      </c>
      <c r="F56" s="52">
        <f t="shared" si="2"/>
        <v>0</v>
      </c>
      <c r="G56" s="67">
        <f t="shared" si="4"/>
        <v>672842</v>
      </c>
    </row>
    <row r="57" spans="1:7" x14ac:dyDescent="0.2">
      <c r="A57" s="4">
        <v>5</v>
      </c>
      <c r="B57" s="5" t="s">
        <v>65</v>
      </c>
      <c r="C57" s="6"/>
      <c r="D57" s="52">
        <f t="shared" si="1"/>
        <v>0</v>
      </c>
      <c r="E57" s="52">
        <v>672842</v>
      </c>
      <c r="F57" s="52">
        <f t="shared" si="2"/>
        <v>0</v>
      </c>
      <c r="G57" s="67">
        <f t="shared" si="4"/>
        <v>672842</v>
      </c>
    </row>
    <row r="58" spans="1:7" x14ac:dyDescent="0.2">
      <c r="A58" s="4">
        <v>6</v>
      </c>
      <c r="B58" s="5" t="s">
        <v>77</v>
      </c>
      <c r="C58" s="6"/>
      <c r="D58" s="52">
        <f t="shared" si="1"/>
        <v>0</v>
      </c>
      <c r="E58" s="52">
        <v>672842</v>
      </c>
      <c r="F58" s="52">
        <f t="shared" si="2"/>
        <v>0</v>
      </c>
      <c r="G58" s="67">
        <f t="shared" si="4"/>
        <v>672842</v>
      </c>
    </row>
    <row r="59" spans="1:7" x14ac:dyDescent="0.2">
      <c r="A59" s="4">
        <v>7</v>
      </c>
      <c r="B59" s="5" t="s">
        <v>69</v>
      </c>
      <c r="C59" s="6"/>
      <c r="D59" s="52">
        <f t="shared" si="1"/>
        <v>0</v>
      </c>
      <c r="E59" s="52">
        <v>672842</v>
      </c>
      <c r="F59" s="52">
        <f t="shared" si="2"/>
        <v>0</v>
      </c>
      <c r="G59" s="67">
        <f t="shared" si="4"/>
        <v>672842</v>
      </c>
    </row>
    <row r="60" spans="1:7" x14ac:dyDescent="0.2">
      <c r="A60" s="4">
        <v>8</v>
      </c>
      <c r="B60" s="5" t="s">
        <v>76</v>
      </c>
      <c r="C60" s="6"/>
      <c r="D60" s="52">
        <f t="shared" si="1"/>
        <v>0</v>
      </c>
      <c r="E60" s="52">
        <v>672842</v>
      </c>
      <c r="F60" s="52">
        <f t="shared" si="2"/>
        <v>0</v>
      </c>
      <c r="G60" s="67">
        <f t="shared" si="4"/>
        <v>672842</v>
      </c>
    </row>
    <row r="61" spans="1:7" x14ac:dyDescent="0.2">
      <c r="A61" s="4">
        <v>9</v>
      </c>
      <c r="B61" s="5" t="s">
        <v>70</v>
      </c>
      <c r="C61" s="6"/>
      <c r="D61" s="52">
        <f t="shared" si="1"/>
        <v>0</v>
      </c>
      <c r="E61" s="52">
        <v>672842</v>
      </c>
      <c r="F61" s="52">
        <f t="shared" si="2"/>
        <v>0</v>
      </c>
      <c r="G61" s="67">
        <f t="shared" si="4"/>
        <v>672842</v>
      </c>
    </row>
    <row r="62" spans="1:7" x14ac:dyDescent="0.2">
      <c r="A62" s="4">
        <v>10</v>
      </c>
      <c r="B62" s="5" t="s">
        <v>67</v>
      </c>
      <c r="C62" s="6"/>
      <c r="D62" s="52">
        <f t="shared" si="1"/>
        <v>0</v>
      </c>
      <c r="E62" s="52">
        <v>672842</v>
      </c>
      <c r="F62" s="52">
        <f t="shared" si="2"/>
        <v>0</v>
      </c>
      <c r="G62" s="67">
        <f t="shared" si="4"/>
        <v>672842</v>
      </c>
    </row>
    <row r="63" spans="1:7" x14ac:dyDescent="0.2">
      <c r="A63" s="4">
        <v>11</v>
      </c>
      <c r="B63" s="5" t="s">
        <v>71</v>
      </c>
      <c r="C63" s="6"/>
      <c r="D63" s="52">
        <f t="shared" si="1"/>
        <v>0</v>
      </c>
      <c r="E63" s="52">
        <v>672842</v>
      </c>
      <c r="F63" s="52">
        <f t="shared" si="2"/>
        <v>0</v>
      </c>
      <c r="G63" s="67">
        <f t="shared" si="4"/>
        <v>672842</v>
      </c>
    </row>
    <row r="64" spans="1:7" x14ac:dyDescent="0.2">
      <c r="A64" s="4">
        <v>12</v>
      </c>
      <c r="B64" s="5" t="s">
        <v>74</v>
      </c>
      <c r="C64" s="6"/>
      <c r="D64" s="52">
        <f t="shared" si="1"/>
        <v>0</v>
      </c>
      <c r="E64" s="52">
        <v>672842</v>
      </c>
      <c r="F64" s="52">
        <f t="shared" si="2"/>
        <v>0</v>
      </c>
      <c r="G64" s="67">
        <f t="shared" si="4"/>
        <v>672842</v>
      </c>
    </row>
    <row r="65" spans="1:7" x14ac:dyDescent="0.2">
      <c r="A65" s="4">
        <v>13</v>
      </c>
      <c r="B65" s="5" t="s">
        <v>73</v>
      </c>
      <c r="C65" s="6"/>
      <c r="D65" s="52">
        <f t="shared" si="1"/>
        <v>0</v>
      </c>
      <c r="E65" s="52">
        <v>672842</v>
      </c>
      <c r="F65" s="52">
        <f t="shared" si="2"/>
        <v>0</v>
      </c>
      <c r="G65" s="67">
        <f t="shared" si="4"/>
        <v>672842</v>
      </c>
    </row>
    <row r="66" spans="1:7" x14ac:dyDescent="0.2">
      <c r="A66" s="4">
        <v>14</v>
      </c>
      <c r="B66" s="5" t="s">
        <v>72</v>
      </c>
      <c r="C66" s="6"/>
      <c r="D66" s="52">
        <f t="shared" si="1"/>
        <v>0</v>
      </c>
      <c r="E66" s="52">
        <v>672842</v>
      </c>
      <c r="F66" s="52">
        <f t="shared" si="2"/>
        <v>0</v>
      </c>
      <c r="G66" s="67">
        <f t="shared" si="4"/>
        <v>672842</v>
      </c>
    </row>
    <row r="67" spans="1:7" x14ac:dyDescent="0.2">
      <c r="A67" s="4">
        <v>15</v>
      </c>
      <c r="B67" s="5" t="s">
        <v>68</v>
      </c>
      <c r="C67" s="6"/>
      <c r="D67" s="52">
        <f t="shared" si="1"/>
        <v>0</v>
      </c>
      <c r="E67" s="52">
        <v>672842</v>
      </c>
      <c r="F67" s="52">
        <f t="shared" si="2"/>
        <v>0</v>
      </c>
      <c r="G67" s="67">
        <f t="shared" si="4"/>
        <v>672842</v>
      </c>
    </row>
    <row r="68" spans="1:7" x14ac:dyDescent="0.2">
      <c r="A68" s="4">
        <v>16</v>
      </c>
      <c r="B68" s="7" t="s">
        <v>82</v>
      </c>
      <c r="C68" s="8"/>
      <c r="D68" s="52">
        <f t="shared" si="1"/>
        <v>0</v>
      </c>
      <c r="E68" s="52">
        <v>672842</v>
      </c>
      <c r="F68" s="52">
        <f t="shared" si="2"/>
        <v>0</v>
      </c>
      <c r="G68" s="67">
        <f t="shared" si="4"/>
        <v>672842</v>
      </c>
    </row>
    <row r="69" spans="1:7" x14ac:dyDescent="0.2">
      <c r="A69" s="4">
        <v>17</v>
      </c>
      <c r="B69" s="7" t="s">
        <v>81</v>
      </c>
      <c r="C69" s="8"/>
      <c r="D69" s="52">
        <f t="shared" si="1"/>
        <v>0</v>
      </c>
      <c r="E69" s="52">
        <v>672842</v>
      </c>
      <c r="F69" s="52">
        <f t="shared" si="2"/>
        <v>0</v>
      </c>
      <c r="G69" s="67">
        <f t="shared" si="4"/>
        <v>672842</v>
      </c>
    </row>
    <row r="70" spans="1:7" x14ac:dyDescent="0.2">
      <c r="A70" s="4">
        <v>18</v>
      </c>
      <c r="B70" s="7" t="s">
        <v>80</v>
      </c>
      <c r="C70" s="8"/>
      <c r="D70" s="52">
        <f t="shared" si="1"/>
        <v>0</v>
      </c>
      <c r="E70" s="52">
        <v>672842</v>
      </c>
      <c r="F70" s="52">
        <f t="shared" si="2"/>
        <v>0</v>
      </c>
      <c r="G70" s="67">
        <f t="shared" si="4"/>
        <v>672842</v>
      </c>
    </row>
    <row r="71" spans="1:7" x14ac:dyDescent="0.2">
      <c r="A71" s="4">
        <v>19</v>
      </c>
      <c r="B71" s="7" t="s">
        <v>79</v>
      </c>
      <c r="C71" s="8"/>
      <c r="D71" s="52">
        <f t="shared" si="1"/>
        <v>0</v>
      </c>
      <c r="E71" s="52">
        <v>672842</v>
      </c>
      <c r="F71" s="52">
        <f t="shared" si="2"/>
        <v>0</v>
      </c>
      <c r="G71" s="67">
        <f t="shared" si="4"/>
        <v>672842</v>
      </c>
    </row>
    <row r="72" spans="1:7" s="30" customFormat="1" ht="15" customHeight="1" x14ac:dyDescent="0.2">
      <c r="A72" s="85" t="s">
        <v>300</v>
      </c>
      <c r="B72" s="85"/>
      <c r="C72" s="29"/>
      <c r="D72" s="58"/>
      <c r="E72" s="52"/>
      <c r="F72" s="52"/>
      <c r="G72" s="68"/>
    </row>
    <row r="73" spans="1:7" ht="15" customHeight="1" x14ac:dyDescent="0.2">
      <c r="A73" s="4">
        <v>1</v>
      </c>
      <c r="B73" s="5" t="s">
        <v>166</v>
      </c>
      <c r="C73" s="6"/>
      <c r="D73" s="52">
        <f t="shared" si="1"/>
        <v>0</v>
      </c>
      <c r="E73" s="52">
        <v>672842</v>
      </c>
      <c r="F73" s="52">
        <f t="shared" si="2"/>
        <v>0</v>
      </c>
      <c r="G73" s="67">
        <f t="shared" ref="G73:G90" si="5">SUM(E73:F73)</f>
        <v>672842</v>
      </c>
    </row>
    <row r="74" spans="1:7" ht="15" customHeight="1" x14ac:dyDescent="0.2">
      <c r="A74" s="4">
        <v>2</v>
      </c>
      <c r="B74" s="5" t="s">
        <v>167</v>
      </c>
      <c r="C74" s="6"/>
      <c r="D74" s="52">
        <f t="shared" si="1"/>
        <v>0</v>
      </c>
      <c r="E74" s="52">
        <v>672842</v>
      </c>
      <c r="F74" s="52">
        <f t="shared" si="2"/>
        <v>0</v>
      </c>
      <c r="G74" s="67">
        <f t="shared" si="5"/>
        <v>672842</v>
      </c>
    </row>
    <row r="75" spans="1:7" ht="15" customHeight="1" x14ac:dyDescent="0.2">
      <c r="A75" s="4">
        <v>3</v>
      </c>
      <c r="B75" s="5" t="s">
        <v>163</v>
      </c>
      <c r="C75" s="6"/>
      <c r="D75" s="52">
        <f t="shared" si="1"/>
        <v>0</v>
      </c>
      <c r="E75" s="52">
        <v>672842</v>
      </c>
      <c r="F75" s="52">
        <f t="shared" si="2"/>
        <v>0</v>
      </c>
      <c r="G75" s="67">
        <f t="shared" si="5"/>
        <v>672842</v>
      </c>
    </row>
    <row r="76" spans="1:7" x14ac:dyDescent="0.2">
      <c r="A76" s="4">
        <v>4</v>
      </c>
      <c r="B76" s="5" t="s">
        <v>165</v>
      </c>
      <c r="C76" s="6"/>
      <c r="D76" s="52">
        <f t="shared" si="1"/>
        <v>0</v>
      </c>
      <c r="E76" s="52">
        <v>672842</v>
      </c>
      <c r="F76" s="52">
        <f t="shared" si="2"/>
        <v>0</v>
      </c>
      <c r="G76" s="67">
        <f t="shared" si="5"/>
        <v>672842</v>
      </c>
    </row>
    <row r="77" spans="1:7" ht="15" customHeight="1" x14ac:dyDescent="0.2">
      <c r="A77" s="4">
        <v>5</v>
      </c>
      <c r="B77" s="5" t="s">
        <v>162</v>
      </c>
      <c r="C77" s="6"/>
      <c r="D77" s="52">
        <f t="shared" si="1"/>
        <v>0</v>
      </c>
      <c r="E77" s="52">
        <v>672842</v>
      </c>
      <c r="F77" s="52">
        <f t="shared" si="2"/>
        <v>0</v>
      </c>
      <c r="G77" s="67">
        <f t="shared" si="5"/>
        <v>672842</v>
      </c>
    </row>
    <row r="78" spans="1:7" ht="15" customHeight="1" x14ac:dyDescent="0.2">
      <c r="A78" s="4">
        <v>6</v>
      </c>
      <c r="B78" s="5" t="s">
        <v>168</v>
      </c>
      <c r="C78" s="6"/>
      <c r="D78" s="52">
        <f t="shared" ref="D78:D141" si="6">10%*C78</f>
        <v>0</v>
      </c>
      <c r="E78" s="52">
        <v>672842</v>
      </c>
      <c r="F78" s="52">
        <f t="shared" ref="F78:F141" si="7">D78*40%</f>
        <v>0</v>
      </c>
      <c r="G78" s="67">
        <f t="shared" si="5"/>
        <v>672842</v>
      </c>
    </row>
    <row r="79" spans="1:7" ht="15" customHeight="1" x14ac:dyDescent="0.2">
      <c r="A79" s="4">
        <v>7</v>
      </c>
      <c r="B79" s="5" t="s">
        <v>169</v>
      </c>
      <c r="C79" s="6"/>
      <c r="D79" s="52">
        <f t="shared" si="6"/>
        <v>0</v>
      </c>
      <c r="E79" s="52">
        <v>672842</v>
      </c>
      <c r="F79" s="52">
        <f t="shared" si="7"/>
        <v>0</v>
      </c>
      <c r="G79" s="67">
        <f t="shared" si="5"/>
        <v>672842</v>
      </c>
    </row>
    <row r="80" spans="1:7" ht="15" customHeight="1" x14ac:dyDescent="0.2">
      <c r="A80" s="4">
        <v>8</v>
      </c>
      <c r="B80" s="5" t="s">
        <v>170</v>
      </c>
      <c r="C80" s="6"/>
      <c r="D80" s="52">
        <f t="shared" si="6"/>
        <v>0</v>
      </c>
      <c r="E80" s="52">
        <v>672842</v>
      </c>
      <c r="F80" s="52">
        <f t="shared" si="7"/>
        <v>0</v>
      </c>
      <c r="G80" s="67">
        <f t="shared" si="5"/>
        <v>672842</v>
      </c>
    </row>
    <row r="81" spans="1:7" ht="15" customHeight="1" x14ac:dyDescent="0.2">
      <c r="A81" s="4">
        <v>9</v>
      </c>
      <c r="B81" s="5" t="s">
        <v>164</v>
      </c>
      <c r="C81" s="6"/>
      <c r="D81" s="52">
        <f t="shared" si="6"/>
        <v>0</v>
      </c>
      <c r="E81" s="52">
        <v>672842</v>
      </c>
      <c r="F81" s="52">
        <f t="shared" si="7"/>
        <v>0</v>
      </c>
      <c r="G81" s="67">
        <f t="shared" si="5"/>
        <v>672842</v>
      </c>
    </row>
    <row r="82" spans="1:7" ht="15" customHeight="1" x14ac:dyDescent="0.2">
      <c r="A82" s="4">
        <v>10</v>
      </c>
      <c r="B82" s="5" t="s">
        <v>160</v>
      </c>
      <c r="C82" s="6"/>
      <c r="D82" s="52">
        <f t="shared" si="6"/>
        <v>0</v>
      </c>
      <c r="E82" s="52">
        <v>672842</v>
      </c>
      <c r="F82" s="52">
        <f t="shared" si="7"/>
        <v>0</v>
      </c>
      <c r="G82" s="67">
        <f t="shared" si="5"/>
        <v>672842</v>
      </c>
    </row>
    <row r="83" spans="1:7" ht="15" customHeight="1" x14ac:dyDescent="0.2">
      <c r="A83" s="4">
        <v>11</v>
      </c>
      <c r="B83" s="5" t="s">
        <v>161</v>
      </c>
      <c r="C83" s="6"/>
      <c r="D83" s="52">
        <f t="shared" si="6"/>
        <v>0</v>
      </c>
      <c r="E83" s="52">
        <v>672842</v>
      </c>
      <c r="F83" s="52">
        <f t="shared" si="7"/>
        <v>0</v>
      </c>
      <c r="G83" s="67">
        <f t="shared" si="5"/>
        <v>672842</v>
      </c>
    </row>
    <row r="84" spans="1:7" ht="15" customHeight="1" x14ac:dyDescent="0.2">
      <c r="A84" s="4">
        <v>12</v>
      </c>
      <c r="B84" s="7" t="s">
        <v>156</v>
      </c>
      <c r="C84" s="8"/>
      <c r="D84" s="52">
        <f t="shared" si="6"/>
        <v>0</v>
      </c>
      <c r="E84" s="52">
        <v>672842</v>
      </c>
      <c r="F84" s="52">
        <f t="shared" si="7"/>
        <v>0</v>
      </c>
      <c r="G84" s="67">
        <f t="shared" si="5"/>
        <v>672842</v>
      </c>
    </row>
    <row r="85" spans="1:7" ht="15" customHeight="1" x14ac:dyDescent="0.2">
      <c r="A85" s="4">
        <v>13</v>
      </c>
      <c r="B85" s="7" t="s">
        <v>159</v>
      </c>
      <c r="C85" s="8"/>
      <c r="D85" s="52">
        <f t="shared" si="6"/>
        <v>0</v>
      </c>
      <c r="E85" s="52">
        <v>672842</v>
      </c>
      <c r="F85" s="52">
        <f t="shared" si="7"/>
        <v>0</v>
      </c>
      <c r="G85" s="67">
        <f t="shared" si="5"/>
        <v>672842</v>
      </c>
    </row>
    <row r="86" spans="1:7" ht="15" customHeight="1" x14ac:dyDescent="0.2">
      <c r="A86" s="4">
        <v>14</v>
      </c>
      <c r="B86" s="7" t="s">
        <v>154</v>
      </c>
      <c r="C86" s="8"/>
      <c r="D86" s="52">
        <f t="shared" si="6"/>
        <v>0</v>
      </c>
      <c r="E86" s="52">
        <v>672842</v>
      </c>
      <c r="F86" s="52">
        <f t="shared" si="7"/>
        <v>0</v>
      </c>
      <c r="G86" s="67">
        <f t="shared" si="5"/>
        <v>672842</v>
      </c>
    </row>
    <row r="87" spans="1:7" ht="15" customHeight="1" x14ac:dyDescent="0.2">
      <c r="A87" s="4">
        <v>15</v>
      </c>
      <c r="B87" s="7" t="s">
        <v>155</v>
      </c>
      <c r="C87" s="8"/>
      <c r="D87" s="52">
        <f t="shared" si="6"/>
        <v>0</v>
      </c>
      <c r="E87" s="52">
        <v>672842</v>
      </c>
      <c r="F87" s="52">
        <f t="shared" si="7"/>
        <v>0</v>
      </c>
      <c r="G87" s="67">
        <f t="shared" si="5"/>
        <v>672842</v>
      </c>
    </row>
    <row r="88" spans="1:7" ht="15" customHeight="1" x14ac:dyDescent="0.2">
      <c r="A88" s="4">
        <v>16</v>
      </c>
      <c r="B88" s="7" t="s">
        <v>157</v>
      </c>
      <c r="C88" s="8"/>
      <c r="D88" s="52">
        <f t="shared" si="6"/>
        <v>0</v>
      </c>
      <c r="E88" s="52">
        <v>672842</v>
      </c>
      <c r="F88" s="52">
        <f t="shared" si="7"/>
        <v>0</v>
      </c>
      <c r="G88" s="67">
        <f t="shared" si="5"/>
        <v>672842</v>
      </c>
    </row>
    <row r="89" spans="1:7" ht="15" customHeight="1" x14ac:dyDescent="0.2">
      <c r="A89" s="4">
        <v>17</v>
      </c>
      <c r="B89" s="7" t="s">
        <v>153</v>
      </c>
      <c r="C89" s="8"/>
      <c r="D89" s="52">
        <f t="shared" si="6"/>
        <v>0</v>
      </c>
      <c r="E89" s="52">
        <v>672842</v>
      </c>
      <c r="F89" s="52">
        <f t="shared" si="7"/>
        <v>0</v>
      </c>
      <c r="G89" s="67">
        <f t="shared" si="5"/>
        <v>672842</v>
      </c>
    </row>
    <row r="90" spans="1:7" ht="15" customHeight="1" x14ac:dyDescent="0.2">
      <c r="A90" s="4">
        <v>18</v>
      </c>
      <c r="B90" s="7" t="s">
        <v>158</v>
      </c>
      <c r="C90" s="8"/>
      <c r="D90" s="52">
        <f t="shared" si="6"/>
        <v>0</v>
      </c>
      <c r="E90" s="52">
        <v>672842</v>
      </c>
      <c r="F90" s="52">
        <f t="shared" si="7"/>
        <v>0</v>
      </c>
      <c r="G90" s="67">
        <f t="shared" si="5"/>
        <v>672842</v>
      </c>
    </row>
    <row r="91" spans="1:7" s="30" customFormat="1" ht="13.5" customHeight="1" x14ac:dyDescent="0.2">
      <c r="A91" s="85" t="s">
        <v>307</v>
      </c>
      <c r="B91" s="85"/>
      <c r="C91" s="29"/>
      <c r="D91" s="58"/>
      <c r="E91" s="52"/>
      <c r="F91" s="52"/>
      <c r="G91" s="68"/>
    </row>
    <row r="92" spans="1:7" ht="15" customHeight="1" x14ac:dyDescent="0.2">
      <c r="A92" s="4">
        <v>1</v>
      </c>
      <c r="B92" s="5" t="s">
        <v>228</v>
      </c>
      <c r="C92" s="6"/>
      <c r="D92" s="52">
        <f t="shared" si="6"/>
        <v>0</v>
      </c>
      <c r="E92" s="52">
        <v>672842</v>
      </c>
      <c r="F92" s="52">
        <f t="shared" si="7"/>
        <v>0</v>
      </c>
      <c r="G92" s="67">
        <f t="shared" ref="G92:G113" si="8">SUM(E92:F92)</f>
        <v>672842</v>
      </c>
    </row>
    <row r="93" spans="1:7" ht="15" customHeight="1" x14ac:dyDescent="0.2">
      <c r="A93" s="4">
        <v>2</v>
      </c>
      <c r="B93" s="5" t="s">
        <v>232</v>
      </c>
      <c r="C93" s="6"/>
      <c r="D93" s="52">
        <f t="shared" si="6"/>
        <v>0</v>
      </c>
      <c r="E93" s="52">
        <v>672842</v>
      </c>
      <c r="F93" s="52">
        <f t="shared" si="7"/>
        <v>0</v>
      </c>
      <c r="G93" s="67">
        <f t="shared" si="8"/>
        <v>672842</v>
      </c>
    </row>
    <row r="94" spans="1:7" ht="15" customHeight="1" x14ac:dyDescent="0.2">
      <c r="A94" s="4">
        <v>3</v>
      </c>
      <c r="B94" s="5" t="s">
        <v>230</v>
      </c>
      <c r="C94" s="6"/>
      <c r="D94" s="52">
        <f t="shared" si="6"/>
        <v>0</v>
      </c>
      <c r="E94" s="52">
        <v>672842</v>
      </c>
      <c r="F94" s="52">
        <f t="shared" si="7"/>
        <v>0</v>
      </c>
      <c r="G94" s="67">
        <f t="shared" si="8"/>
        <v>672842</v>
      </c>
    </row>
    <row r="95" spans="1:7" ht="15" customHeight="1" x14ac:dyDescent="0.2">
      <c r="A95" s="4">
        <v>4</v>
      </c>
      <c r="B95" s="5" t="s">
        <v>235</v>
      </c>
      <c r="C95" s="6"/>
      <c r="D95" s="52">
        <f t="shared" si="6"/>
        <v>0</v>
      </c>
      <c r="E95" s="52">
        <v>672842</v>
      </c>
      <c r="F95" s="52">
        <f t="shared" si="7"/>
        <v>0</v>
      </c>
      <c r="G95" s="67">
        <f t="shared" si="8"/>
        <v>672842</v>
      </c>
    </row>
    <row r="96" spans="1:7" ht="15" customHeight="1" x14ac:dyDescent="0.2">
      <c r="A96" s="4">
        <v>5</v>
      </c>
      <c r="B96" s="5" t="s">
        <v>229</v>
      </c>
      <c r="C96" s="6"/>
      <c r="D96" s="52">
        <f t="shared" si="6"/>
        <v>0</v>
      </c>
      <c r="E96" s="52">
        <v>672842</v>
      </c>
      <c r="F96" s="52">
        <f t="shared" si="7"/>
        <v>0</v>
      </c>
      <c r="G96" s="67">
        <f t="shared" si="8"/>
        <v>672842</v>
      </c>
    </row>
    <row r="97" spans="1:7" ht="15" customHeight="1" x14ac:dyDescent="0.2">
      <c r="A97" s="4">
        <v>6</v>
      </c>
      <c r="B97" s="5" t="s">
        <v>227</v>
      </c>
      <c r="C97" s="6"/>
      <c r="D97" s="52">
        <f t="shared" si="6"/>
        <v>0</v>
      </c>
      <c r="E97" s="52">
        <v>672842</v>
      </c>
      <c r="F97" s="52">
        <f t="shared" si="7"/>
        <v>0</v>
      </c>
      <c r="G97" s="67">
        <f t="shared" si="8"/>
        <v>672842</v>
      </c>
    </row>
    <row r="98" spans="1:7" ht="15" customHeight="1" x14ac:dyDescent="0.2">
      <c r="A98" s="4">
        <v>7</v>
      </c>
      <c r="B98" s="5" t="s">
        <v>240</v>
      </c>
      <c r="C98" s="6"/>
      <c r="D98" s="52">
        <f t="shared" si="6"/>
        <v>0</v>
      </c>
      <c r="E98" s="52">
        <v>672842</v>
      </c>
      <c r="F98" s="52">
        <f t="shared" si="7"/>
        <v>0</v>
      </c>
      <c r="G98" s="67">
        <f t="shared" si="8"/>
        <v>672842</v>
      </c>
    </row>
    <row r="99" spans="1:7" ht="15" customHeight="1" x14ac:dyDescent="0.2">
      <c r="A99" s="4">
        <v>8</v>
      </c>
      <c r="B99" s="5" t="s">
        <v>242</v>
      </c>
      <c r="C99" s="6"/>
      <c r="D99" s="52">
        <f t="shared" si="6"/>
        <v>0</v>
      </c>
      <c r="E99" s="52">
        <v>672842</v>
      </c>
      <c r="F99" s="52">
        <f t="shared" si="7"/>
        <v>0</v>
      </c>
      <c r="G99" s="67">
        <f t="shared" si="8"/>
        <v>672842</v>
      </c>
    </row>
    <row r="100" spans="1:7" ht="15" customHeight="1" x14ac:dyDescent="0.2">
      <c r="A100" s="4">
        <v>9</v>
      </c>
      <c r="B100" s="5" t="s">
        <v>241</v>
      </c>
      <c r="C100" s="6"/>
      <c r="D100" s="52">
        <f t="shared" si="6"/>
        <v>0</v>
      </c>
      <c r="E100" s="52">
        <v>672842</v>
      </c>
      <c r="F100" s="52">
        <f t="shared" si="7"/>
        <v>0</v>
      </c>
      <c r="G100" s="67">
        <f t="shared" si="8"/>
        <v>672842</v>
      </c>
    </row>
    <row r="101" spans="1:7" ht="15" customHeight="1" x14ac:dyDescent="0.2">
      <c r="A101" s="4">
        <v>10</v>
      </c>
      <c r="B101" s="5" t="s">
        <v>234</v>
      </c>
      <c r="C101" s="6"/>
      <c r="D101" s="52">
        <f t="shared" si="6"/>
        <v>0</v>
      </c>
      <c r="E101" s="52">
        <v>672842</v>
      </c>
      <c r="F101" s="52">
        <f t="shared" si="7"/>
        <v>0</v>
      </c>
      <c r="G101" s="67">
        <f t="shared" si="8"/>
        <v>672842</v>
      </c>
    </row>
    <row r="102" spans="1:7" ht="15" customHeight="1" x14ac:dyDescent="0.2">
      <c r="A102" s="4">
        <v>11</v>
      </c>
      <c r="B102" s="5" t="s">
        <v>231</v>
      </c>
      <c r="C102" s="6"/>
      <c r="D102" s="52">
        <f t="shared" si="6"/>
        <v>0</v>
      </c>
      <c r="E102" s="52">
        <v>672842</v>
      </c>
      <c r="F102" s="52">
        <f t="shared" si="7"/>
        <v>0</v>
      </c>
      <c r="G102" s="67">
        <f t="shared" si="8"/>
        <v>672842</v>
      </c>
    </row>
    <row r="103" spans="1:7" ht="15" customHeight="1" x14ac:dyDescent="0.2">
      <c r="A103" s="4">
        <v>12</v>
      </c>
      <c r="B103" s="5" t="s">
        <v>93</v>
      </c>
      <c r="C103" s="6"/>
      <c r="D103" s="52">
        <f t="shared" si="6"/>
        <v>0</v>
      </c>
      <c r="E103" s="52">
        <v>672842</v>
      </c>
      <c r="F103" s="52">
        <f t="shared" si="7"/>
        <v>0</v>
      </c>
      <c r="G103" s="67">
        <f t="shared" si="8"/>
        <v>672842</v>
      </c>
    </row>
    <row r="104" spans="1:7" ht="15" customHeight="1" x14ac:dyDescent="0.2">
      <c r="A104" s="4">
        <v>13</v>
      </c>
      <c r="B104" s="5" t="s">
        <v>239</v>
      </c>
      <c r="C104" s="6"/>
      <c r="D104" s="52">
        <f t="shared" si="6"/>
        <v>0</v>
      </c>
      <c r="E104" s="52">
        <v>672842</v>
      </c>
      <c r="F104" s="52">
        <f t="shared" si="7"/>
        <v>0</v>
      </c>
      <c r="G104" s="67">
        <f t="shared" si="8"/>
        <v>672842</v>
      </c>
    </row>
    <row r="105" spans="1:7" ht="15" customHeight="1" x14ac:dyDescent="0.2">
      <c r="A105" s="4">
        <v>14</v>
      </c>
      <c r="B105" s="5" t="s">
        <v>237</v>
      </c>
      <c r="C105" s="6"/>
      <c r="D105" s="52">
        <f t="shared" si="6"/>
        <v>0</v>
      </c>
      <c r="E105" s="52">
        <v>672842</v>
      </c>
      <c r="F105" s="52">
        <f t="shared" si="7"/>
        <v>0</v>
      </c>
      <c r="G105" s="67">
        <f t="shared" si="8"/>
        <v>672842</v>
      </c>
    </row>
    <row r="106" spans="1:7" ht="15" customHeight="1" x14ac:dyDescent="0.2">
      <c r="A106" s="4">
        <v>15</v>
      </c>
      <c r="B106" s="5" t="s">
        <v>290</v>
      </c>
      <c r="C106" s="6"/>
      <c r="D106" s="52">
        <f t="shared" si="6"/>
        <v>0</v>
      </c>
      <c r="E106" s="52">
        <v>672842</v>
      </c>
      <c r="F106" s="52">
        <f t="shared" si="7"/>
        <v>0</v>
      </c>
      <c r="G106" s="67">
        <f t="shared" si="8"/>
        <v>672842</v>
      </c>
    </row>
    <row r="107" spans="1:7" ht="15" customHeight="1" x14ac:dyDescent="0.2">
      <c r="A107" s="4">
        <v>16</v>
      </c>
      <c r="B107" s="5" t="s">
        <v>238</v>
      </c>
      <c r="C107" s="6"/>
      <c r="D107" s="52">
        <f t="shared" si="6"/>
        <v>0</v>
      </c>
      <c r="E107" s="52">
        <v>672842</v>
      </c>
      <c r="F107" s="52">
        <f t="shared" si="7"/>
        <v>0</v>
      </c>
      <c r="G107" s="67">
        <f t="shared" si="8"/>
        <v>672842</v>
      </c>
    </row>
    <row r="108" spans="1:7" ht="15" customHeight="1" x14ac:dyDescent="0.2">
      <c r="A108" s="4">
        <v>17</v>
      </c>
      <c r="B108" s="5" t="s">
        <v>236</v>
      </c>
      <c r="C108" s="6"/>
      <c r="D108" s="52">
        <f t="shared" si="6"/>
        <v>0</v>
      </c>
      <c r="E108" s="52">
        <v>672842</v>
      </c>
      <c r="F108" s="52">
        <f t="shared" si="7"/>
        <v>0</v>
      </c>
      <c r="G108" s="67">
        <f t="shared" si="8"/>
        <v>672842</v>
      </c>
    </row>
    <row r="109" spans="1:7" ht="15" customHeight="1" x14ac:dyDescent="0.2">
      <c r="A109" s="4">
        <v>18</v>
      </c>
      <c r="B109" s="5" t="s">
        <v>233</v>
      </c>
      <c r="C109" s="6"/>
      <c r="D109" s="52">
        <f t="shared" si="6"/>
        <v>0</v>
      </c>
      <c r="E109" s="52">
        <v>672842</v>
      </c>
      <c r="F109" s="52">
        <f t="shared" si="7"/>
        <v>0</v>
      </c>
      <c r="G109" s="67">
        <f t="shared" si="8"/>
        <v>672842</v>
      </c>
    </row>
    <row r="110" spans="1:7" ht="15" customHeight="1" x14ac:dyDescent="0.2">
      <c r="A110" s="4">
        <v>19</v>
      </c>
      <c r="B110" s="7" t="s">
        <v>224</v>
      </c>
      <c r="C110" s="8"/>
      <c r="D110" s="52">
        <f t="shared" si="6"/>
        <v>0</v>
      </c>
      <c r="E110" s="52">
        <v>672842</v>
      </c>
      <c r="F110" s="52">
        <f t="shared" si="7"/>
        <v>0</v>
      </c>
      <c r="G110" s="67">
        <f t="shared" si="8"/>
        <v>672842</v>
      </c>
    </row>
    <row r="111" spans="1:7" ht="15" customHeight="1" x14ac:dyDescent="0.2">
      <c r="A111" s="4">
        <v>20</v>
      </c>
      <c r="B111" s="7" t="s">
        <v>223</v>
      </c>
      <c r="C111" s="8"/>
      <c r="D111" s="52">
        <f t="shared" si="6"/>
        <v>0</v>
      </c>
      <c r="E111" s="52">
        <v>672842</v>
      </c>
      <c r="F111" s="52">
        <f t="shared" si="7"/>
        <v>0</v>
      </c>
      <c r="G111" s="67">
        <f t="shared" si="8"/>
        <v>672842</v>
      </c>
    </row>
    <row r="112" spans="1:7" ht="15" customHeight="1" x14ac:dyDescent="0.2">
      <c r="A112" s="4">
        <v>21</v>
      </c>
      <c r="B112" s="7" t="s">
        <v>226</v>
      </c>
      <c r="C112" s="8"/>
      <c r="D112" s="52">
        <f t="shared" si="6"/>
        <v>0</v>
      </c>
      <c r="E112" s="52">
        <v>672842</v>
      </c>
      <c r="F112" s="52">
        <f t="shared" si="7"/>
        <v>0</v>
      </c>
      <c r="G112" s="67">
        <f t="shared" si="8"/>
        <v>672842</v>
      </c>
    </row>
    <row r="113" spans="1:7" ht="15" customHeight="1" x14ac:dyDescent="0.2">
      <c r="A113" s="4">
        <v>22</v>
      </c>
      <c r="B113" s="7" t="s">
        <v>225</v>
      </c>
      <c r="C113" s="8"/>
      <c r="D113" s="52">
        <f t="shared" si="6"/>
        <v>0</v>
      </c>
      <c r="E113" s="52">
        <v>672842</v>
      </c>
      <c r="F113" s="52">
        <f t="shared" si="7"/>
        <v>0</v>
      </c>
      <c r="G113" s="67">
        <f t="shared" si="8"/>
        <v>672842</v>
      </c>
    </row>
    <row r="114" spans="1:7" s="30" customFormat="1" ht="14.25" customHeight="1" x14ac:dyDescent="0.2">
      <c r="A114" s="85" t="s">
        <v>295</v>
      </c>
      <c r="B114" s="85"/>
      <c r="C114" s="29"/>
      <c r="D114" s="58"/>
      <c r="E114" s="52"/>
      <c r="F114" s="52"/>
      <c r="G114" s="68"/>
    </row>
    <row r="115" spans="1:7" ht="15" customHeight="1" x14ac:dyDescent="0.2">
      <c r="A115" s="4">
        <v>1</v>
      </c>
      <c r="B115" s="5" t="s">
        <v>274</v>
      </c>
      <c r="C115" s="6"/>
      <c r="D115" s="52">
        <f t="shared" si="6"/>
        <v>0</v>
      </c>
      <c r="E115" s="52">
        <v>672842</v>
      </c>
      <c r="F115" s="52">
        <f t="shared" si="7"/>
        <v>0</v>
      </c>
      <c r="G115" s="67">
        <f t="shared" ref="G115:G127" si="9">SUM(E115:F115)</f>
        <v>672842</v>
      </c>
    </row>
    <row r="116" spans="1:7" ht="15" customHeight="1" x14ac:dyDescent="0.2">
      <c r="A116" s="4">
        <v>2</v>
      </c>
      <c r="B116" s="5" t="s">
        <v>276</v>
      </c>
      <c r="C116" s="6"/>
      <c r="D116" s="52">
        <f t="shared" si="6"/>
        <v>0</v>
      </c>
      <c r="E116" s="52">
        <v>672842</v>
      </c>
      <c r="F116" s="52">
        <f t="shared" si="7"/>
        <v>0</v>
      </c>
      <c r="G116" s="67">
        <f t="shared" si="9"/>
        <v>672842</v>
      </c>
    </row>
    <row r="117" spans="1:7" ht="15" customHeight="1" x14ac:dyDescent="0.2">
      <c r="A117" s="4">
        <v>3</v>
      </c>
      <c r="B117" s="5" t="s">
        <v>275</v>
      </c>
      <c r="C117" s="6"/>
      <c r="D117" s="52">
        <f t="shared" si="6"/>
        <v>0</v>
      </c>
      <c r="E117" s="52">
        <v>672842</v>
      </c>
      <c r="F117" s="52">
        <f t="shared" si="7"/>
        <v>0</v>
      </c>
      <c r="G117" s="67">
        <f t="shared" si="9"/>
        <v>672842</v>
      </c>
    </row>
    <row r="118" spans="1:7" ht="15" customHeight="1" x14ac:dyDescent="0.2">
      <c r="A118" s="4">
        <v>4</v>
      </c>
      <c r="B118" s="5" t="s">
        <v>279</v>
      </c>
      <c r="C118" s="6"/>
      <c r="D118" s="52">
        <f t="shared" si="6"/>
        <v>0</v>
      </c>
      <c r="E118" s="52">
        <v>672842</v>
      </c>
      <c r="F118" s="52">
        <f t="shared" si="7"/>
        <v>0</v>
      </c>
      <c r="G118" s="67">
        <f t="shared" si="9"/>
        <v>672842</v>
      </c>
    </row>
    <row r="119" spans="1:7" ht="15" customHeight="1" x14ac:dyDescent="0.2">
      <c r="A119" s="4">
        <v>5</v>
      </c>
      <c r="B119" s="5" t="s">
        <v>280</v>
      </c>
      <c r="C119" s="6"/>
      <c r="D119" s="52">
        <f t="shared" si="6"/>
        <v>0</v>
      </c>
      <c r="E119" s="52">
        <v>672842</v>
      </c>
      <c r="F119" s="52">
        <f t="shared" si="7"/>
        <v>0</v>
      </c>
      <c r="G119" s="67">
        <f t="shared" si="9"/>
        <v>672842</v>
      </c>
    </row>
    <row r="120" spans="1:7" ht="15" customHeight="1" x14ac:dyDescent="0.2">
      <c r="A120" s="4">
        <v>6</v>
      </c>
      <c r="B120" s="5" t="s">
        <v>277</v>
      </c>
      <c r="C120" s="6"/>
      <c r="D120" s="52">
        <f t="shared" si="6"/>
        <v>0</v>
      </c>
      <c r="E120" s="52">
        <v>672842</v>
      </c>
      <c r="F120" s="52">
        <f t="shared" si="7"/>
        <v>0</v>
      </c>
      <c r="G120" s="67">
        <f t="shared" si="9"/>
        <v>672842</v>
      </c>
    </row>
    <row r="121" spans="1:7" ht="15" customHeight="1" x14ac:dyDescent="0.2">
      <c r="A121" s="4">
        <v>7</v>
      </c>
      <c r="B121" s="5" t="s">
        <v>278</v>
      </c>
      <c r="C121" s="6"/>
      <c r="D121" s="52">
        <f t="shared" si="6"/>
        <v>0</v>
      </c>
      <c r="E121" s="52">
        <v>672842</v>
      </c>
      <c r="F121" s="52">
        <f t="shared" si="7"/>
        <v>0</v>
      </c>
      <c r="G121" s="67">
        <f t="shared" si="9"/>
        <v>672842</v>
      </c>
    </row>
    <row r="122" spans="1:7" ht="15" customHeight="1" x14ac:dyDescent="0.2">
      <c r="A122" s="4">
        <v>8</v>
      </c>
      <c r="B122" s="5" t="s">
        <v>16</v>
      </c>
      <c r="C122" s="6"/>
      <c r="D122" s="52">
        <f t="shared" si="6"/>
        <v>0</v>
      </c>
      <c r="E122" s="52">
        <v>672842</v>
      </c>
      <c r="F122" s="52">
        <f t="shared" si="7"/>
        <v>0</v>
      </c>
      <c r="G122" s="67">
        <f t="shared" si="9"/>
        <v>672842</v>
      </c>
    </row>
    <row r="123" spans="1:7" ht="15" customHeight="1" x14ac:dyDescent="0.2">
      <c r="A123" s="4">
        <v>9</v>
      </c>
      <c r="B123" s="5" t="s">
        <v>258</v>
      </c>
      <c r="C123" s="6"/>
      <c r="D123" s="52">
        <f t="shared" si="6"/>
        <v>0</v>
      </c>
      <c r="E123" s="52">
        <v>672842</v>
      </c>
      <c r="F123" s="52">
        <f t="shared" si="7"/>
        <v>0</v>
      </c>
      <c r="G123" s="67">
        <f t="shared" si="9"/>
        <v>672842</v>
      </c>
    </row>
    <row r="124" spans="1:7" ht="15" customHeight="1" x14ac:dyDescent="0.2">
      <c r="A124" s="4">
        <v>10</v>
      </c>
      <c r="B124" s="7" t="s">
        <v>273</v>
      </c>
      <c r="C124" s="8"/>
      <c r="D124" s="52">
        <f t="shared" si="6"/>
        <v>0</v>
      </c>
      <c r="E124" s="52">
        <v>672842</v>
      </c>
      <c r="F124" s="52">
        <f t="shared" si="7"/>
        <v>0</v>
      </c>
      <c r="G124" s="67">
        <f t="shared" si="9"/>
        <v>672842</v>
      </c>
    </row>
    <row r="125" spans="1:7" ht="15" customHeight="1" x14ac:dyDescent="0.2">
      <c r="A125" s="4">
        <v>11</v>
      </c>
      <c r="B125" s="7" t="s">
        <v>271</v>
      </c>
      <c r="C125" s="8"/>
      <c r="D125" s="52">
        <f t="shared" si="6"/>
        <v>0</v>
      </c>
      <c r="E125" s="52">
        <v>672842</v>
      </c>
      <c r="F125" s="52">
        <f t="shared" si="7"/>
        <v>0</v>
      </c>
      <c r="G125" s="67">
        <f t="shared" si="9"/>
        <v>672842</v>
      </c>
    </row>
    <row r="126" spans="1:7" ht="15" customHeight="1" x14ac:dyDescent="0.2">
      <c r="A126" s="4">
        <v>12</v>
      </c>
      <c r="B126" s="7" t="s">
        <v>272</v>
      </c>
      <c r="C126" s="8"/>
      <c r="D126" s="52">
        <f t="shared" si="6"/>
        <v>0</v>
      </c>
      <c r="E126" s="52">
        <v>672842</v>
      </c>
      <c r="F126" s="52">
        <f t="shared" si="7"/>
        <v>0</v>
      </c>
      <c r="G126" s="67">
        <f t="shared" si="9"/>
        <v>672842</v>
      </c>
    </row>
    <row r="127" spans="1:7" ht="15" customHeight="1" x14ac:dyDescent="0.2">
      <c r="A127" s="4">
        <v>13</v>
      </c>
      <c r="B127" s="7" t="s">
        <v>239</v>
      </c>
      <c r="C127" s="8"/>
      <c r="D127" s="52">
        <f t="shared" si="6"/>
        <v>0</v>
      </c>
      <c r="E127" s="52">
        <v>672842</v>
      </c>
      <c r="F127" s="52">
        <f t="shared" si="7"/>
        <v>0</v>
      </c>
      <c r="G127" s="67">
        <f t="shared" si="9"/>
        <v>672842</v>
      </c>
    </row>
    <row r="128" spans="1:7" s="30" customFormat="1" ht="15" customHeight="1" x14ac:dyDescent="0.2">
      <c r="A128" s="85" t="s">
        <v>315</v>
      </c>
      <c r="B128" s="85"/>
      <c r="C128" s="29"/>
      <c r="D128" s="58"/>
      <c r="E128" s="52"/>
      <c r="F128" s="52"/>
      <c r="G128" s="68"/>
    </row>
    <row r="129" spans="1:7" ht="15" customHeight="1" x14ac:dyDescent="0.2">
      <c r="A129" s="4">
        <v>1</v>
      </c>
      <c r="B129" s="5" t="s">
        <v>11</v>
      </c>
      <c r="C129" s="6"/>
      <c r="D129" s="52">
        <f t="shared" si="6"/>
        <v>0</v>
      </c>
      <c r="E129" s="52">
        <v>672842</v>
      </c>
      <c r="F129" s="52">
        <f t="shared" si="7"/>
        <v>0</v>
      </c>
      <c r="G129" s="67">
        <f t="shared" ref="G129:G153" si="10">SUM(E129:F129)</f>
        <v>672842</v>
      </c>
    </row>
    <row r="130" spans="1:7" ht="15" customHeight="1" x14ac:dyDescent="0.2">
      <c r="A130" s="4">
        <v>2</v>
      </c>
      <c r="B130" s="5" t="s">
        <v>6</v>
      </c>
      <c r="C130" s="6"/>
      <c r="D130" s="52">
        <f t="shared" si="6"/>
        <v>0</v>
      </c>
      <c r="E130" s="52">
        <v>672842</v>
      </c>
      <c r="F130" s="52">
        <f t="shared" si="7"/>
        <v>0</v>
      </c>
      <c r="G130" s="67">
        <f t="shared" si="10"/>
        <v>672842</v>
      </c>
    </row>
    <row r="131" spans="1:7" ht="15" customHeight="1" x14ac:dyDescent="0.2">
      <c r="A131" s="4">
        <v>3</v>
      </c>
      <c r="B131" s="5" t="s">
        <v>13</v>
      </c>
      <c r="C131" s="6"/>
      <c r="D131" s="52">
        <f t="shared" si="6"/>
        <v>0</v>
      </c>
      <c r="E131" s="52">
        <v>672842</v>
      </c>
      <c r="F131" s="52">
        <f t="shared" si="7"/>
        <v>0</v>
      </c>
      <c r="G131" s="67">
        <f t="shared" si="10"/>
        <v>672842</v>
      </c>
    </row>
    <row r="132" spans="1:7" ht="15" customHeight="1" x14ac:dyDescent="0.2">
      <c r="A132" s="4">
        <v>4</v>
      </c>
      <c r="B132" s="5" t="s">
        <v>8</v>
      </c>
      <c r="C132" s="6"/>
      <c r="D132" s="52">
        <f t="shared" si="6"/>
        <v>0</v>
      </c>
      <c r="E132" s="52">
        <v>672842</v>
      </c>
      <c r="F132" s="52">
        <f t="shared" si="7"/>
        <v>0</v>
      </c>
      <c r="G132" s="67">
        <f t="shared" si="10"/>
        <v>672842</v>
      </c>
    </row>
    <row r="133" spans="1:7" ht="15" customHeight="1" x14ac:dyDescent="0.2">
      <c r="A133" s="4">
        <v>5</v>
      </c>
      <c r="B133" s="5" t="s">
        <v>12</v>
      </c>
      <c r="C133" s="6"/>
      <c r="D133" s="52">
        <f t="shared" si="6"/>
        <v>0</v>
      </c>
      <c r="E133" s="52">
        <v>672842</v>
      </c>
      <c r="F133" s="52">
        <f t="shared" si="7"/>
        <v>0</v>
      </c>
      <c r="G133" s="67">
        <f t="shared" si="10"/>
        <v>672842</v>
      </c>
    </row>
    <row r="134" spans="1:7" ht="15" customHeight="1" x14ac:dyDescent="0.2">
      <c r="A134" s="4">
        <v>6</v>
      </c>
      <c r="B134" s="5" t="s">
        <v>14</v>
      </c>
      <c r="C134" s="6"/>
      <c r="D134" s="52">
        <f t="shared" si="6"/>
        <v>0</v>
      </c>
      <c r="E134" s="52">
        <v>672842</v>
      </c>
      <c r="F134" s="52">
        <f t="shared" si="7"/>
        <v>0</v>
      </c>
      <c r="G134" s="67">
        <f t="shared" si="10"/>
        <v>672842</v>
      </c>
    </row>
    <row r="135" spans="1:7" ht="15" customHeight="1" x14ac:dyDescent="0.2">
      <c r="A135" s="4">
        <v>7</v>
      </c>
      <c r="B135" s="5" t="s">
        <v>16</v>
      </c>
      <c r="C135" s="6"/>
      <c r="D135" s="52">
        <f t="shared" si="6"/>
        <v>0</v>
      </c>
      <c r="E135" s="52">
        <v>672842</v>
      </c>
      <c r="F135" s="52">
        <f t="shared" si="7"/>
        <v>0</v>
      </c>
      <c r="G135" s="67">
        <f t="shared" si="10"/>
        <v>672842</v>
      </c>
    </row>
    <row r="136" spans="1:7" ht="15" customHeight="1" x14ac:dyDescent="0.2">
      <c r="A136" s="4">
        <v>8</v>
      </c>
      <c r="B136" s="5" t="s">
        <v>21</v>
      </c>
      <c r="C136" s="6"/>
      <c r="D136" s="52">
        <f t="shared" si="6"/>
        <v>0</v>
      </c>
      <c r="E136" s="52">
        <v>672842</v>
      </c>
      <c r="F136" s="52">
        <f t="shared" si="7"/>
        <v>0</v>
      </c>
      <c r="G136" s="67">
        <f t="shared" si="10"/>
        <v>672842</v>
      </c>
    </row>
    <row r="137" spans="1:7" ht="15" customHeight="1" x14ac:dyDescent="0.2">
      <c r="A137" s="4">
        <v>9</v>
      </c>
      <c r="B137" s="5" t="s">
        <v>4</v>
      </c>
      <c r="C137" s="6"/>
      <c r="D137" s="52">
        <f t="shared" si="6"/>
        <v>0</v>
      </c>
      <c r="E137" s="52">
        <v>672842</v>
      </c>
      <c r="F137" s="52">
        <f t="shared" si="7"/>
        <v>0</v>
      </c>
      <c r="G137" s="67">
        <f t="shared" si="10"/>
        <v>672842</v>
      </c>
    </row>
    <row r="138" spans="1:7" ht="15" customHeight="1" x14ac:dyDescent="0.2">
      <c r="A138" s="4">
        <v>10</v>
      </c>
      <c r="B138" s="5" t="s">
        <v>19</v>
      </c>
      <c r="C138" s="6"/>
      <c r="D138" s="52">
        <f t="shared" si="6"/>
        <v>0</v>
      </c>
      <c r="E138" s="52">
        <v>672842</v>
      </c>
      <c r="F138" s="52">
        <f t="shared" si="7"/>
        <v>0</v>
      </c>
      <c r="G138" s="67">
        <f t="shared" si="10"/>
        <v>672842</v>
      </c>
    </row>
    <row r="139" spans="1:7" ht="15" customHeight="1" x14ac:dyDescent="0.2">
      <c r="A139" s="4">
        <v>11</v>
      </c>
      <c r="B139" s="5" t="s">
        <v>2</v>
      </c>
      <c r="C139" s="6"/>
      <c r="D139" s="52">
        <f t="shared" si="6"/>
        <v>0</v>
      </c>
      <c r="E139" s="52">
        <v>672842</v>
      </c>
      <c r="F139" s="52">
        <f t="shared" si="7"/>
        <v>0</v>
      </c>
      <c r="G139" s="67">
        <f t="shared" si="10"/>
        <v>672842</v>
      </c>
    </row>
    <row r="140" spans="1:7" ht="15" customHeight="1" x14ac:dyDescent="0.2">
      <c r="A140" s="4">
        <v>12</v>
      </c>
      <c r="B140" s="5" t="s">
        <v>10</v>
      </c>
      <c r="C140" s="6"/>
      <c r="D140" s="52">
        <f t="shared" si="6"/>
        <v>0</v>
      </c>
      <c r="E140" s="52">
        <v>672842</v>
      </c>
      <c r="F140" s="52">
        <f t="shared" si="7"/>
        <v>0</v>
      </c>
      <c r="G140" s="67">
        <f t="shared" si="10"/>
        <v>672842</v>
      </c>
    </row>
    <row r="141" spans="1:7" ht="15" customHeight="1" x14ac:dyDescent="0.2">
      <c r="A141" s="4">
        <v>13</v>
      </c>
      <c r="B141" s="5" t="s">
        <v>15</v>
      </c>
      <c r="C141" s="6"/>
      <c r="D141" s="52">
        <f t="shared" si="6"/>
        <v>0</v>
      </c>
      <c r="E141" s="52">
        <v>672842</v>
      </c>
      <c r="F141" s="52">
        <f t="shared" si="7"/>
        <v>0</v>
      </c>
      <c r="G141" s="67">
        <f t="shared" si="10"/>
        <v>672842</v>
      </c>
    </row>
    <row r="142" spans="1:7" ht="15" customHeight="1" x14ac:dyDescent="0.2">
      <c r="A142" s="4">
        <v>14</v>
      </c>
      <c r="B142" s="5" t="s">
        <v>23</v>
      </c>
      <c r="C142" s="6"/>
      <c r="D142" s="52">
        <f t="shared" ref="D142:D205" si="11">10%*C142</f>
        <v>0</v>
      </c>
      <c r="E142" s="52">
        <v>672842</v>
      </c>
      <c r="F142" s="52">
        <f t="shared" ref="F142:F205" si="12">D142*40%</f>
        <v>0</v>
      </c>
      <c r="G142" s="67">
        <f t="shared" si="10"/>
        <v>672842</v>
      </c>
    </row>
    <row r="143" spans="1:7" ht="15" customHeight="1" x14ac:dyDescent="0.2">
      <c r="A143" s="4">
        <v>15</v>
      </c>
      <c r="B143" s="5" t="s">
        <v>17</v>
      </c>
      <c r="C143" s="6"/>
      <c r="D143" s="52">
        <f t="shared" si="11"/>
        <v>0</v>
      </c>
      <c r="E143" s="52">
        <v>672842</v>
      </c>
      <c r="F143" s="52">
        <f t="shared" si="12"/>
        <v>0</v>
      </c>
      <c r="G143" s="67">
        <f t="shared" si="10"/>
        <v>672842</v>
      </c>
    </row>
    <row r="144" spans="1:7" ht="15" customHeight="1" x14ac:dyDescent="0.2">
      <c r="A144" s="4">
        <v>16</v>
      </c>
      <c r="B144" s="5" t="s">
        <v>24</v>
      </c>
      <c r="C144" s="6"/>
      <c r="D144" s="52">
        <f t="shared" si="11"/>
        <v>0</v>
      </c>
      <c r="E144" s="52">
        <v>672842</v>
      </c>
      <c r="F144" s="52">
        <f t="shared" si="12"/>
        <v>0</v>
      </c>
      <c r="G144" s="67">
        <f t="shared" si="10"/>
        <v>672842</v>
      </c>
    </row>
    <row r="145" spans="1:7" ht="15" customHeight="1" x14ac:dyDescent="0.2">
      <c r="A145" s="4">
        <v>17</v>
      </c>
      <c r="B145" s="5" t="s">
        <v>20</v>
      </c>
      <c r="C145" s="6"/>
      <c r="D145" s="52">
        <f t="shared" si="11"/>
        <v>0</v>
      </c>
      <c r="E145" s="52">
        <v>672842</v>
      </c>
      <c r="F145" s="52">
        <f t="shared" si="12"/>
        <v>0</v>
      </c>
      <c r="G145" s="67">
        <f t="shared" si="10"/>
        <v>672842</v>
      </c>
    </row>
    <row r="146" spans="1:7" ht="15" customHeight="1" x14ac:dyDescent="0.2">
      <c r="A146" s="4">
        <v>18</v>
      </c>
      <c r="B146" s="5" t="s">
        <v>5</v>
      </c>
      <c r="C146" s="6"/>
      <c r="D146" s="52">
        <f t="shared" si="11"/>
        <v>0</v>
      </c>
      <c r="E146" s="52">
        <v>672842</v>
      </c>
      <c r="F146" s="52">
        <f t="shared" si="12"/>
        <v>0</v>
      </c>
      <c r="G146" s="67">
        <f t="shared" si="10"/>
        <v>672842</v>
      </c>
    </row>
    <row r="147" spans="1:7" ht="15" customHeight="1" x14ac:dyDescent="0.2">
      <c r="A147" s="4">
        <v>19</v>
      </c>
      <c r="B147" s="5" t="s">
        <v>22</v>
      </c>
      <c r="C147" s="6"/>
      <c r="D147" s="52">
        <f t="shared" si="11"/>
        <v>0</v>
      </c>
      <c r="E147" s="52">
        <v>672842</v>
      </c>
      <c r="F147" s="52">
        <f t="shared" si="12"/>
        <v>0</v>
      </c>
      <c r="G147" s="67">
        <f t="shared" si="10"/>
        <v>672842</v>
      </c>
    </row>
    <row r="148" spans="1:7" ht="15" customHeight="1" x14ac:dyDescent="0.2">
      <c r="A148" s="4">
        <v>20</v>
      </c>
      <c r="B148" s="5" t="s">
        <v>7</v>
      </c>
      <c r="C148" s="6"/>
      <c r="D148" s="52">
        <f t="shared" si="11"/>
        <v>0</v>
      </c>
      <c r="E148" s="52">
        <v>672842</v>
      </c>
      <c r="F148" s="52">
        <f t="shared" si="12"/>
        <v>0</v>
      </c>
      <c r="G148" s="67">
        <f t="shared" si="10"/>
        <v>672842</v>
      </c>
    </row>
    <row r="149" spans="1:7" ht="15" customHeight="1" x14ac:dyDescent="0.2">
      <c r="A149" s="4">
        <v>21</v>
      </c>
      <c r="B149" s="5" t="s">
        <v>18</v>
      </c>
      <c r="C149" s="6"/>
      <c r="D149" s="52">
        <f t="shared" si="11"/>
        <v>0</v>
      </c>
      <c r="E149" s="52">
        <v>672842</v>
      </c>
      <c r="F149" s="52">
        <f t="shared" si="12"/>
        <v>0</v>
      </c>
      <c r="G149" s="67">
        <f t="shared" si="10"/>
        <v>672842</v>
      </c>
    </row>
    <row r="150" spans="1:7" ht="15" customHeight="1" x14ac:dyDescent="0.2">
      <c r="A150" s="4">
        <v>22</v>
      </c>
      <c r="B150" s="5" t="s">
        <v>1</v>
      </c>
      <c r="C150" s="6"/>
      <c r="D150" s="52">
        <f t="shared" si="11"/>
        <v>0</v>
      </c>
      <c r="E150" s="52">
        <v>672842</v>
      </c>
      <c r="F150" s="52">
        <f t="shared" si="12"/>
        <v>0</v>
      </c>
      <c r="G150" s="67">
        <f t="shared" si="10"/>
        <v>672842</v>
      </c>
    </row>
    <row r="151" spans="1:7" ht="15" customHeight="1" x14ac:dyDescent="0.2">
      <c r="A151" s="4">
        <v>23</v>
      </c>
      <c r="B151" s="5" t="s">
        <v>9</v>
      </c>
      <c r="C151" s="6"/>
      <c r="D151" s="52">
        <f t="shared" si="11"/>
        <v>0</v>
      </c>
      <c r="E151" s="52">
        <v>672842</v>
      </c>
      <c r="F151" s="52">
        <f t="shared" si="12"/>
        <v>0</v>
      </c>
      <c r="G151" s="67">
        <f t="shared" si="10"/>
        <v>672842</v>
      </c>
    </row>
    <row r="152" spans="1:7" ht="15" customHeight="1" x14ac:dyDescent="0.2">
      <c r="A152" s="4">
        <v>24</v>
      </c>
      <c r="B152" s="5" t="s">
        <v>3</v>
      </c>
      <c r="C152" s="6"/>
      <c r="D152" s="52">
        <f t="shared" si="11"/>
        <v>0</v>
      </c>
      <c r="E152" s="52">
        <v>672842</v>
      </c>
      <c r="F152" s="52">
        <f t="shared" si="12"/>
        <v>0</v>
      </c>
      <c r="G152" s="67">
        <f t="shared" si="10"/>
        <v>672842</v>
      </c>
    </row>
    <row r="153" spans="1:7" x14ac:dyDescent="0.2">
      <c r="A153" s="4">
        <v>25</v>
      </c>
      <c r="B153" s="7" t="s">
        <v>25</v>
      </c>
      <c r="C153" s="8"/>
      <c r="D153" s="52">
        <f t="shared" si="11"/>
        <v>0</v>
      </c>
      <c r="E153" s="52">
        <v>672842</v>
      </c>
      <c r="F153" s="52">
        <f t="shared" si="12"/>
        <v>0</v>
      </c>
      <c r="G153" s="67">
        <f t="shared" si="10"/>
        <v>672842</v>
      </c>
    </row>
    <row r="154" spans="1:7" s="30" customFormat="1" ht="14.25" customHeight="1" x14ac:dyDescent="0.2">
      <c r="A154" s="85" t="s">
        <v>309</v>
      </c>
      <c r="B154" s="85"/>
      <c r="C154" s="29"/>
      <c r="D154" s="58"/>
      <c r="E154" s="52"/>
      <c r="F154" s="52"/>
      <c r="G154" s="68"/>
    </row>
    <row r="155" spans="1:7" ht="15" customHeight="1" x14ac:dyDescent="0.2">
      <c r="A155" s="4">
        <v>1</v>
      </c>
      <c r="B155" s="5" t="s">
        <v>262</v>
      </c>
      <c r="C155" s="6"/>
      <c r="D155" s="52">
        <f t="shared" si="11"/>
        <v>0</v>
      </c>
      <c r="E155" s="52">
        <v>672842</v>
      </c>
      <c r="F155" s="52">
        <f t="shared" si="12"/>
        <v>0</v>
      </c>
      <c r="G155" s="67">
        <f t="shared" ref="G155:G175" si="13">SUM(E155:F155)</f>
        <v>672842</v>
      </c>
    </row>
    <row r="156" spans="1:7" ht="15" customHeight="1" x14ac:dyDescent="0.2">
      <c r="A156" s="4">
        <v>2</v>
      </c>
      <c r="B156" s="5" t="s">
        <v>263</v>
      </c>
      <c r="C156" s="6"/>
      <c r="D156" s="52">
        <f t="shared" si="11"/>
        <v>0</v>
      </c>
      <c r="E156" s="52">
        <v>672842</v>
      </c>
      <c r="F156" s="52">
        <f t="shared" si="12"/>
        <v>0</v>
      </c>
      <c r="G156" s="67">
        <f t="shared" si="13"/>
        <v>672842</v>
      </c>
    </row>
    <row r="157" spans="1:7" ht="15" customHeight="1" x14ac:dyDescent="0.2">
      <c r="A157" s="4">
        <v>3</v>
      </c>
      <c r="B157" s="5" t="s">
        <v>257</v>
      </c>
      <c r="C157" s="6"/>
      <c r="D157" s="52">
        <f t="shared" si="11"/>
        <v>0</v>
      </c>
      <c r="E157" s="52">
        <v>672842</v>
      </c>
      <c r="F157" s="52">
        <f t="shared" si="12"/>
        <v>0</v>
      </c>
      <c r="G157" s="67">
        <f t="shared" si="13"/>
        <v>672842</v>
      </c>
    </row>
    <row r="158" spans="1:7" ht="15" customHeight="1" x14ac:dyDescent="0.2">
      <c r="A158" s="4">
        <v>4</v>
      </c>
      <c r="B158" s="5" t="s">
        <v>258</v>
      </c>
      <c r="C158" s="6"/>
      <c r="D158" s="52">
        <f t="shared" si="11"/>
        <v>0</v>
      </c>
      <c r="E158" s="52">
        <v>672842</v>
      </c>
      <c r="F158" s="52">
        <f t="shared" si="12"/>
        <v>0</v>
      </c>
      <c r="G158" s="67">
        <f t="shared" si="13"/>
        <v>672842</v>
      </c>
    </row>
    <row r="159" spans="1:7" ht="15" customHeight="1" x14ac:dyDescent="0.2">
      <c r="A159" s="4">
        <v>5</v>
      </c>
      <c r="B159" s="5" t="s">
        <v>264</v>
      </c>
      <c r="C159" s="6"/>
      <c r="D159" s="52">
        <f t="shared" si="11"/>
        <v>0</v>
      </c>
      <c r="E159" s="52">
        <v>672842</v>
      </c>
      <c r="F159" s="52">
        <f t="shared" si="12"/>
        <v>0</v>
      </c>
      <c r="G159" s="67">
        <f t="shared" si="13"/>
        <v>672842</v>
      </c>
    </row>
    <row r="160" spans="1:7" ht="15" customHeight="1" x14ac:dyDescent="0.2">
      <c r="A160" s="4">
        <v>6</v>
      </c>
      <c r="B160" s="5" t="s">
        <v>269</v>
      </c>
      <c r="C160" s="6"/>
      <c r="D160" s="52">
        <f t="shared" si="11"/>
        <v>0</v>
      </c>
      <c r="E160" s="52">
        <v>672842</v>
      </c>
      <c r="F160" s="52">
        <f t="shared" si="12"/>
        <v>0</v>
      </c>
      <c r="G160" s="67">
        <f t="shared" si="13"/>
        <v>672842</v>
      </c>
    </row>
    <row r="161" spans="1:7" ht="15" customHeight="1" x14ac:dyDescent="0.2">
      <c r="A161" s="4">
        <v>7</v>
      </c>
      <c r="B161" s="5" t="s">
        <v>284</v>
      </c>
      <c r="C161" s="6"/>
      <c r="D161" s="52">
        <f t="shared" si="11"/>
        <v>0</v>
      </c>
      <c r="E161" s="52">
        <v>672842</v>
      </c>
      <c r="F161" s="52">
        <f t="shared" si="12"/>
        <v>0</v>
      </c>
      <c r="G161" s="67">
        <f t="shared" si="13"/>
        <v>672842</v>
      </c>
    </row>
    <row r="162" spans="1:7" ht="15" customHeight="1" x14ac:dyDescent="0.2">
      <c r="A162" s="4">
        <v>8</v>
      </c>
      <c r="B162" s="5" t="s">
        <v>266</v>
      </c>
      <c r="C162" s="6"/>
      <c r="D162" s="52">
        <f t="shared" si="11"/>
        <v>0</v>
      </c>
      <c r="E162" s="52">
        <v>672842</v>
      </c>
      <c r="F162" s="52">
        <f t="shared" si="12"/>
        <v>0</v>
      </c>
      <c r="G162" s="67">
        <f t="shared" si="13"/>
        <v>672842</v>
      </c>
    </row>
    <row r="163" spans="1:7" ht="15" customHeight="1" x14ac:dyDescent="0.2">
      <c r="A163" s="4">
        <v>9</v>
      </c>
      <c r="B163" s="5" t="s">
        <v>270</v>
      </c>
      <c r="C163" s="6"/>
      <c r="D163" s="52">
        <f t="shared" si="11"/>
        <v>0</v>
      </c>
      <c r="E163" s="52">
        <v>672842</v>
      </c>
      <c r="F163" s="52">
        <f t="shared" si="12"/>
        <v>0</v>
      </c>
      <c r="G163" s="67">
        <f t="shared" si="13"/>
        <v>672842</v>
      </c>
    </row>
    <row r="164" spans="1:7" ht="15" customHeight="1" x14ac:dyDescent="0.2">
      <c r="A164" s="4">
        <v>10</v>
      </c>
      <c r="B164" s="5" t="s">
        <v>259</v>
      </c>
      <c r="C164" s="6"/>
      <c r="D164" s="52">
        <f t="shared" si="11"/>
        <v>0</v>
      </c>
      <c r="E164" s="52">
        <v>672842</v>
      </c>
      <c r="F164" s="52">
        <f t="shared" si="12"/>
        <v>0</v>
      </c>
      <c r="G164" s="67">
        <f t="shared" si="13"/>
        <v>672842</v>
      </c>
    </row>
    <row r="165" spans="1:7" ht="15" customHeight="1" x14ac:dyDescent="0.2">
      <c r="A165" s="4">
        <v>11</v>
      </c>
      <c r="B165" s="5" t="s">
        <v>260</v>
      </c>
      <c r="C165" s="6"/>
      <c r="D165" s="52">
        <f t="shared" si="11"/>
        <v>0</v>
      </c>
      <c r="E165" s="52">
        <v>672842</v>
      </c>
      <c r="F165" s="52">
        <f t="shared" si="12"/>
        <v>0</v>
      </c>
      <c r="G165" s="67">
        <f t="shared" si="13"/>
        <v>672842</v>
      </c>
    </row>
    <row r="166" spans="1:7" ht="15" customHeight="1" x14ac:dyDescent="0.2">
      <c r="A166" s="4">
        <v>12</v>
      </c>
      <c r="B166" s="5" t="s">
        <v>268</v>
      </c>
      <c r="C166" s="6"/>
      <c r="D166" s="52">
        <f t="shared" si="11"/>
        <v>0</v>
      </c>
      <c r="E166" s="52">
        <v>672842</v>
      </c>
      <c r="F166" s="52">
        <f t="shared" si="12"/>
        <v>0</v>
      </c>
      <c r="G166" s="67">
        <f t="shared" si="13"/>
        <v>672842</v>
      </c>
    </row>
    <row r="167" spans="1:7" ht="15" customHeight="1" x14ac:dyDescent="0.2">
      <c r="A167" s="4">
        <v>13</v>
      </c>
      <c r="B167" s="5" t="s">
        <v>267</v>
      </c>
      <c r="C167" s="6"/>
      <c r="D167" s="52">
        <f t="shared" si="11"/>
        <v>0</v>
      </c>
      <c r="E167" s="52">
        <v>672842</v>
      </c>
      <c r="F167" s="52">
        <f t="shared" si="12"/>
        <v>0</v>
      </c>
      <c r="G167" s="67">
        <f t="shared" si="13"/>
        <v>672842</v>
      </c>
    </row>
    <row r="168" spans="1:7" ht="15" customHeight="1" x14ac:dyDescent="0.2">
      <c r="A168" s="4">
        <v>14</v>
      </c>
      <c r="B168" s="5" t="s">
        <v>265</v>
      </c>
      <c r="C168" s="6"/>
      <c r="D168" s="52">
        <f t="shared" si="11"/>
        <v>0</v>
      </c>
      <c r="E168" s="52">
        <v>672842</v>
      </c>
      <c r="F168" s="52">
        <f t="shared" si="12"/>
        <v>0</v>
      </c>
      <c r="G168" s="67">
        <f t="shared" si="13"/>
        <v>672842</v>
      </c>
    </row>
    <row r="169" spans="1:7" ht="15" customHeight="1" x14ac:dyDescent="0.2">
      <c r="A169" s="4">
        <v>15</v>
      </c>
      <c r="B169" s="5" t="s">
        <v>261</v>
      </c>
      <c r="C169" s="6"/>
      <c r="D169" s="52">
        <f t="shared" si="11"/>
        <v>0</v>
      </c>
      <c r="E169" s="52">
        <v>672842</v>
      </c>
      <c r="F169" s="52">
        <f t="shared" si="12"/>
        <v>0</v>
      </c>
      <c r="G169" s="67">
        <f t="shared" si="13"/>
        <v>672842</v>
      </c>
    </row>
    <row r="170" spans="1:7" ht="15" customHeight="1" x14ac:dyDescent="0.2">
      <c r="A170" s="4">
        <v>16</v>
      </c>
      <c r="B170" s="7" t="s">
        <v>255</v>
      </c>
      <c r="C170" s="8"/>
      <c r="D170" s="52">
        <f t="shared" si="11"/>
        <v>0</v>
      </c>
      <c r="E170" s="52">
        <v>672842</v>
      </c>
      <c r="F170" s="52">
        <f t="shared" si="12"/>
        <v>0</v>
      </c>
      <c r="G170" s="67">
        <f t="shared" si="13"/>
        <v>672842</v>
      </c>
    </row>
    <row r="171" spans="1:7" ht="15" customHeight="1" x14ac:dyDescent="0.2">
      <c r="A171" s="4">
        <v>17</v>
      </c>
      <c r="B171" s="7" t="s">
        <v>253</v>
      </c>
      <c r="C171" s="8"/>
      <c r="D171" s="52">
        <f t="shared" si="11"/>
        <v>0</v>
      </c>
      <c r="E171" s="52">
        <v>672842</v>
      </c>
      <c r="F171" s="52">
        <f t="shared" si="12"/>
        <v>0</v>
      </c>
      <c r="G171" s="67">
        <f t="shared" si="13"/>
        <v>672842</v>
      </c>
    </row>
    <row r="172" spans="1:7" ht="15" customHeight="1" x14ac:dyDescent="0.2">
      <c r="A172" s="4">
        <v>18</v>
      </c>
      <c r="B172" s="7" t="s">
        <v>252</v>
      </c>
      <c r="C172" s="8"/>
      <c r="D172" s="52">
        <f t="shared" si="11"/>
        <v>0</v>
      </c>
      <c r="E172" s="52">
        <v>672842</v>
      </c>
      <c r="F172" s="52">
        <f t="shared" si="12"/>
        <v>0</v>
      </c>
      <c r="G172" s="67">
        <f t="shared" si="13"/>
        <v>672842</v>
      </c>
    </row>
    <row r="173" spans="1:7" ht="15" customHeight="1" x14ac:dyDescent="0.2">
      <c r="A173" s="4">
        <v>19</v>
      </c>
      <c r="B173" s="7" t="s">
        <v>256</v>
      </c>
      <c r="C173" s="8"/>
      <c r="D173" s="52">
        <f t="shared" si="11"/>
        <v>0</v>
      </c>
      <c r="E173" s="52">
        <v>672842</v>
      </c>
      <c r="F173" s="52">
        <f t="shared" si="12"/>
        <v>0</v>
      </c>
      <c r="G173" s="67">
        <f t="shared" si="13"/>
        <v>672842</v>
      </c>
    </row>
    <row r="174" spans="1:7" ht="15" customHeight="1" x14ac:dyDescent="0.2">
      <c r="A174" s="4">
        <v>20</v>
      </c>
      <c r="B174" s="7" t="s">
        <v>254</v>
      </c>
      <c r="C174" s="8"/>
      <c r="D174" s="52">
        <f t="shared" si="11"/>
        <v>0</v>
      </c>
      <c r="E174" s="52">
        <v>672842</v>
      </c>
      <c r="F174" s="52">
        <f t="shared" si="12"/>
        <v>0</v>
      </c>
      <c r="G174" s="67">
        <f t="shared" si="13"/>
        <v>672842</v>
      </c>
    </row>
    <row r="175" spans="1:7" ht="15" customHeight="1" x14ac:dyDescent="0.2">
      <c r="A175" s="4">
        <v>21</v>
      </c>
      <c r="B175" s="7" t="s">
        <v>96</v>
      </c>
      <c r="C175" s="8"/>
      <c r="D175" s="52">
        <f t="shared" si="11"/>
        <v>0</v>
      </c>
      <c r="E175" s="52">
        <v>672842</v>
      </c>
      <c r="F175" s="52">
        <f t="shared" si="12"/>
        <v>0</v>
      </c>
      <c r="G175" s="67">
        <f t="shared" si="13"/>
        <v>672842</v>
      </c>
    </row>
    <row r="176" spans="1:7" s="30" customFormat="1" ht="15" customHeight="1" x14ac:dyDescent="0.2">
      <c r="A176" s="85" t="s">
        <v>308</v>
      </c>
      <c r="B176" s="85"/>
      <c r="C176" s="29"/>
      <c r="D176" s="58"/>
      <c r="E176" s="52"/>
      <c r="F176" s="52"/>
      <c r="G176" s="68"/>
    </row>
    <row r="177" spans="1:7" ht="15" customHeight="1" x14ac:dyDescent="0.2">
      <c r="A177" s="4">
        <v>1</v>
      </c>
      <c r="B177" s="5" t="s">
        <v>245</v>
      </c>
      <c r="C177" s="6"/>
      <c r="D177" s="52">
        <f t="shared" si="11"/>
        <v>0</v>
      </c>
      <c r="E177" s="52">
        <v>672842</v>
      </c>
      <c r="F177" s="52">
        <f t="shared" si="12"/>
        <v>0</v>
      </c>
      <c r="G177" s="67">
        <f t="shared" ref="G177:G187" si="14">SUM(E177:F177)</f>
        <v>672842</v>
      </c>
    </row>
    <row r="178" spans="1:7" ht="15" customHeight="1" x14ac:dyDescent="0.2">
      <c r="A178" s="4">
        <v>2</v>
      </c>
      <c r="B178" s="5" t="s">
        <v>247</v>
      </c>
      <c r="C178" s="6"/>
      <c r="D178" s="52">
        <f t="shared" si="11"/>
        <v>0</v>
      </c>
      <c r="E178" s="52">
        <v>672842</v>
      </c>
      <c r="F178" s="52">
        <f t="shared" si="12"/>
        <v>0</v>
      </c>
      <c r="G178" s="67">
        <f t="shared" si="14"/>
        <v>672842</v>
      </c>
    </row>
    <row r="179" spans="1:7" ht="15" customHeight="1" x14ac:dyDescent="0.2">
      <c r="A179" s="4">
        <v>3</v>
      </c>
      <c r="B179" s="5" t="s">
        <v>251</v>
      </c>
      <c r="C179" s="6"/>
      <c r="D179" s="52">
        <f t="shared" si="11"/>
        <v>0</v>
      </c>
      <c r="E179" s="52">
        <v>672842</v>
      </c>
      <c r="F179" s="52">
        <f t="shared" si="12"/>
        <v>0</v>
      </c>
      <c r="G179" s="67">
        <f t="shared" si="14"/>
        <v>672842</v>
      </c>
    </row>
    <row r="180" spans="1:7" ht="15" customHeight="1" x14ac:dyDescent="0.2">
      <c r="A180" s="4">
        <v>4</v>
      </c>
      <c r="B180" s="5" t="s">
        <v>248</v>
      </c>
      <c r="C180" s="6"/>
      <c r="D180" s="52">
        <f t="shared" si="11"/>
        <v>0</v>
      </c>
      <c r="E180" s="52">
        <v>672842</v>
      </c>
      <c r="F180" s="52">
        <f t="shared" si="12"/>
        <v>0</v>
      </c>
      <c r="G180" s="67">
        <f t="shared" si="14"/>
        <v>672842</v>
      </c>
    </row>
    <row r="181" spans="1:7" ht="15" customHeight="1" x14ac:dyDescent="0.2">
      <c r="A181" s="4">
        <v>5</v>
      </c>
      <c r="B181" s="5" t="s">
        <v>153</v>
      </c>
      <c r="C181" s="6"/>
      <c r="D181" s="52">
        <f t="shared" si="11"/>
        <v>0</v>
      </c>
      <c r="E181" s="52">
        <v>672842</v>
      </c>
      <c r="F181" s="52">
        <f t="shared" si="12"/>
        <v>0</v>
      </c>
      <c r="G181" s="67">
        <f t="shared" si="14"/>
        <v>672842</v>
      </c>
    </row>
    <row r="182" spans="1:7" ht="15" customHeight="1" x14ac:dyDescent="0.2">
      <c r="A182" s="4">
        <v>6</v>
      </c>
      <c r="B182" s="5" t="s">
        <v>246</v>
      </c>
      <c r="C182" s="6"/>
      <c r="D182" s="52">
        <f t="shared" si="11"/>
        <v>0</v>
      </c>
      <c r="E182" s="52">
        <v>672842</v>
      </c>
      <c r="F182" s="52">
        <f t="shared" si="12"/>
        <v>0</v>
      </c>
      <c r="G182" s="67">
        <f t="shared" si="14"/>
        <v>672842</v>
      </c>
    </row>
    <row r="183" spans="1:7" ht="15" customHeight="1" x14ac:dyDescent="0.2">
      <c r="A183" s="4">
        <v>7</v>
      </c>
      <c r="B183" s="5" t="s">
        <v>249</v>
      </c>
      <c r="C183" s="6"/>
      <c r="D183" s="52">
        <f t="shared" si="11"/>
        <v>0</v>
      </c>
      <c r="E183" s="52">
        <v>672842</v>
      </c>
      <c r="F183" s="52">
        <f t="shared" si="12"/>
        <v>0</v>
      </c>
      <c r="G183" s="67">
        <f t="shared" si="14"/>
        <v>672842</v>
      </c>
    </row>
    <row r="184" spans="1:7" ht="15" customHeight="1" x14ac:dyDescent="0.2">
      <c r="A184" s="4">
        <v>8</v>
      </c>
      <c r="B184" s="5" t="s">
        <v>250</v>
      </c>
      <c r="C184" s="6"/>
      <c r="D184" s="52">
        <f t="shared" si="11"/>
        <v>0</v>
      </c>
      <c r="E184" s="52">
        <v>672842</v>
      </c>
      <c r="F184" s="52">
        <f t="shared" si="12"/>
        <v>0</v>
      </c>
      <c r="G184" s="67">
        <f t="shared" si="14"/>
        <v>672842</v>
      </c>
    </row>
    <row r="185" spans="1:7" ht="15" customHeight="1" x14ac:dyDescent="0.2">
      <c r="A185" s="4">
        <v>9</v>
      </c>
      <c r="B185" s="7" t="s">
        <v>285</v>
      </c>
      <c r="C185" s="8"/>
      <c r="D185" s="52">
        <f t="shared" si="11"/>
        <v>0</v>
      </c>
      <c r="E185" s="52">
        <v>672842</v>
      </c>
      <c r="F185" s="52">
        <f t="shared" si="12"/>
        <v>0</v>
      </c>
      <c r="G185" s="67">
        <f t="shared" si="14"/>
        <v>672842</v>
      </c>
    </row>
    <row r="186" spans="1:7" ht="15" customHeight="1" x14ac:dyDescent="0.2">
      <c r="A186" s="4">
        <v>10</v>
      </c>
      <c r="B186" s="7" t="s">
        <v>243</v>
      </c>
      <c r="C186" s="8"/>
      <c r="D186" s="52">
        <f t="shared" si="11"/>
        <v>0</v>
      </c>
      <c r="E186" s="52">
        <v>672842</v>
      </c>
      <c r="F186" s="52">
        <f t="shared" si="12"/>
        <v>0</v>
      </c>
      <c r="G186" s="67">
        <f t="shared" si="14"/>
        <v>672842</v>
      </c>
    </row>
    <row r="187" spans="1:7" ht="15" customHeight="1" x14ac:dyDescent="0.2">
      <c r="A187" s="4">
        <v>11</v>
      </c>
      <c r="B187" s="7" t="s">
        <v>244</v>
      </c>
      <c r="C187" s="8"/>
      <c r="D187" s="52">
        <f t="shared" si="11"/>
        <v>0</v>
      </c>
      <c r="E187" s="52">
        <v>672842</v>
      </c>
      <c r="F187" s="52">
        <f t="shared" si="12"/>
        <v>0</v>
      </c>
      <c r="G187" s="67">
        <f t="shared" si="14"/>
        <v>672842</v>
      </c>
    </row>
    <row r="188" spans="1:7" s="30" customFormat="1" x14ac:dyDescent="0.2">
      <c r="A188" s="85" t="s">
        <v>297</v>
      </c>
      <c r="B188" s="85"/>
      <c r="C188" s="29"/>
      <c r="D188" s="58"/>
      <c r="E188" s="52"/>
      <c r="F188" s="52"/>
      <c r="G188" s="68"/>
    </row>
    <row r="189" spans="1:7" x14ac:dyDescent="0.2">
      <c r="A189" s="4">
        <v>1</v>
      </c>
      <c r="B189" s="5" t="s">
        <v>104</v>
      </c>
      <c r="C189" s="6"/>
      <c r="D189" s="52">
        <f t="shared" si="11"/>
        <v>0</v>
      </c>
      <c r="E189" s="52">
        <v>672842</v>
      </c>
      <c r="F189" s="52">
        <f t="shared" si="12"/>
        <v>0</v>
      </c>
      <c r="G189" s="67">
        <f t="shared" ref="G189:G210" si="15">SUM(E189:F189)</f>
        <v>672842</v>
      </c>
    </row>
    <row r="190" spans="1:7" x14ac:dyDescent="0.2">
      <c r="A190" s="4">
        <v>2</v>
      </c>
      <c r="B190" s="5" t="s">
        <v>98</v>
      </c>
      <c r="C190" s="6"/>
      <c r="D190" s="52">
        <f t="shared" si="11"/>
        <v>0</v>
      </c>
      <c r="E190" s="52">
        <v>672842</v>
      </c>
      <c r="F190" s="52">
        <f t="shared" si="12"/>
        <v>0</v>
      </c>
      <c r="G190" s="67">
        <f t="shared" si="15"/>
        <v>672842</v>
      </c>
    </row>
    <row r="191" spans="1:7" ht="15" customHeight="1" x14ac:dyDescent="0.2">
      <c r="A191" s="4">
        <v>3</v>
      </c>
      <c r="B191" s="7" t="s">
        <v>102</v>
      </c>
      <c r="C191" s="6"/>
      <c r="D191" s="52">
        <f t="shared" si="11"/>
        <v>0</v>
      </c>
      <c r="E191" s="52">
        <v>672842</v>
      </c>
      <c r="F191" s="52">
        <f t="shared" si="12"/>
        <v>0</v>
      </c>
      <c r="G191" s="67">
        <f t="shared" si="15"/>
        <v>672842</v>
      </c>
    </row>
    <row r="192" spans="1:7" x14ac:dyDescent="0.2">
      <c r="A192" s="4">
        <v>4</v>
      </c>
      <c r="B192" s="7" t="s">
        <v>111</v>
      </c>
      <c r="C192" s="6"/>
      <c r="D192" s="52">
        <f t="shared" si="11"/>
        <v>0</v>
      </c>
      <c r="E192" s="52">
        <v>672842</v>
      </c>
      <c r="F192" s="52">
        <f t="shared" si="12"/>
        <v>0</v>
      </c>
      <c r="G192" s="67">
        <f t="shared" si="15"/>
        <v>672842</v>
      </c>
    </row>
    <row r="193" spans="1:7" x14ac:dyDescent="0.2">
      <c r="A193" s="4">
        <v>5</v>
      </c>
      <c r="B193" s="7" t="s">
        <v>101</v>
      </c>
      <c r="C193" s="6"/>
      <c r="D193" s="52">
        <f t="shared" si="11"/>
        <v>0</v>
      </c>
      <c r="E193" s="52">
        <v>672842</v>
      </c>
      <c r="F193" s="52">
        <f t="shared" si="12"/>
        <v>0</v>
      </c>
      <c r="G193" s="67">
        <f t="shared" si="15"/>
        <v>672842</v>
      </c>
    </row>
    <row r="194" spans="1:7" x14ac:dyDescent="0.2">
      <c r="A194" s="4">
        <v>6</v>
      </c>
      <c r="B194" s="7" t="s">
        <v>107</v>
      </c>
      <c r="C194" s="6"/>
      <c r="D194" s="52">
        <f t="shared" si="11"/>
        <v>0</v>
      </c>
      <c r="E194" s="52">
        <v>672842</v>
      </c>
      <c r="F194" s="52">
        <f t="shared" si="12"/>
        <v>0</v>
      </c>
      <c r="G194" s="67">
        <f t="shared" si="15"/>
        <v>672842</v>
      </c>
    </row>
    <row r="195" spans="1:7" x14ac:dyDescent="0.2">
      <c r="A195" s="4">
        <v>7</v>
      </c>
      <c r="B195" s="5" t="s">
        <v>103</v>
      </c>
      <c r="C195" s="6"/>
      <c r="D195" s="52">
        <f t="shared" si="11"/>
        <v>0</v>
      </c>
      <c r="E195" s="52">
        <v>672842</v>
      </c>
      <c r="F195" s="52">
        <f t="shared" si="12"/>
        <v>0</v>
      </c>
      <c r="G195" s="67">
        <f t="shared" si="15"/>
        <v>672842</v>
      </c>
    </row>
    <row r="196" spans="1:7" x14ac:dyDescent="0.2">
      <c r="A196" s="4">
        <v>8</v>
      </c>
      <c r="B196" s="5" t="s">
        <v>110</v>
      </c>
      <c r="C196" s="6"/>
      <c r="D196" s="52">
        <f t="shared" si="11"/>
        <v>0</v>
      </c>
      <c r="E196" s="52">
        <v>672842</v>
      </c>
      <c r="F196" s="52">
        <f t="shared" si="12"/>
        <v>0</v>
      </c>
      <c r="G196" s="67">
        <f t="shared" si="15"/>
        <v>672842</v>
      </c>
    </row>
    <row r="197" spans="1:7" x14ac:dyDescent="0.2">
      <c r="A197" s="4">
        <v>9</v>
      </c>
      <c r="B197" s="5" t="s">
        <v>108</v>
      </c>
      <c r="C197" s="6"/>
      <c r="D197" s="52">
        <f t="shared" si="11"/>
        <v>0</v>
      </c>
      <c r="E197" s="52">
        <v>672842</v>
      </c>
      <c r="F197" s="52">
        <f t="shared" si="12"/>
        <v>0</v>
      </c>
      <c r="G197" s="67">
        <f t="shared" si="15"/>
        <v>672842</v>
      </c>
    </row>
    <row r="198" spans="1:7" x14ac:dyDescent="0.2">
      <c r="A198" s="4">
        <v>10</v>
      </c>
      <c r="B198" s="7" t="s">
        <v>99</v>
      </c>
      <c r="C198" s="6"/>
      <c r="D198" s="52">
        <f t="shared" si="11"/>
        <v>0</v>
      </c>
      <c r="E198" s="52">
        <v>672842</v>
      </c>
      <c r="F198" s="52">
        <f t="shared" si="12"/>
        <v>0</v>
      </c>
      <c r="G198" s="67">
        <f t="shared" si="15"/>
        <v>672842</v>
      </c>
    </row>
    <row r="199" spans="1:7" x14ac:dyDescent="0.2">
      <c r="A199" s="4">
        <v>11</v>
      </c>
      <c r="B199" s="7" t="s">
        <v>100</v>
      </c>
      <c r="C199" s="6"/>
      <c r="D199" s="52">
        <f t="shared" si="11"/>
        <v>0</v>
      </c>
      <c r="E199" s="52">
        <v>672842</v>
      </c>
      <c r="F199" s="52">
        <f t="shared" si="12"/>
        <v>0</v>
      </c>
      <c r="G199" s="67">
        <f t="shared" si="15"/>
        <v>672842</v>
      </c>
    </row>
    <row r="200" spans="1:7" x14ac:dyDescent="0.2">
      <c r="A200" s="4">
        <v>12</v>
      </c>
      <c r="B200" s="7" t="s">
        <v>109</v>
      </c>
      <c r="C200" s="6"/>
      <c r="D200" s="52">
        <f t="shared" si="11"/>
        <v>0</v>
      </c>
      <c r="E200" s="52">
        <v>672842</v>
      </c>
      <c r="F200" s="52">
        <f t="shared" si="12"/>
        <v>0</v>
      </c>
      <c r="G200" s="67">
        <f t="shared" si="15"/>
        <v>672842</v>
      </c>
    </row>
    <row r="201" spans="1:7" x14ac:dyDescent="0.2">
      <c r="A201" s="4">
        <v>13</v>
      </c>
      <c r="B201" s="7" t="s">
        <v>105</v>
      </c>
      <c r="C201" s="6"/>
      <c r="D201" s="52">
        <f t="shared" si="11"/>
        <v>0</v>
      </c>
      <c r="E201" s="52">
        <v>672842</v>
      </c>
      <c r="F201" s="52">
        <f t="shared" si="12"/>
        <v>0</v>
      </c>
      <c r="G201" s="67">
        <f t="shared" si="15"/>
        <v>672842</v>
      </c>
    </row>
    <row r="202" spans="1:7" x14ac:dyDescent="0.2">
      <c r="A202" s="4">
        <v>14</v>
      </c>
      <c r="B202" s="7" t="s">
        <v>106</v>
      </c>
      <c r="C202" s="6"/>
      <c r="D202" s="52">
        <f t="shared" si="11"/>
        <v>0</v>
      </c>
      <c r="E202" s="52">
        <v>672842</v>
      </c>
      <c r="F202" s="52">
        <f t="shared" si="12"/>
        <v>0</v>
      </c>
      <c r="G202" s="67">
        <f t="shared" si="15"/>
        <v>672842</v>
      </c>
    </row>
    <row r="203" spans="1:7" x14ac:dyDescent="0.2">
      <c r="A203" s="4">
        <v>15</v>
      </c>
      <c r="B203" s="7" t="s">
        <v>112</v>
      </c>
      <c r="C203" s="6"/>
      <c r="D203" s="52">
        <f t="shared" si="11"/>
        <v>0</v>
      </c>
      <c r="E203" s="52">
        <v>672842</v>
      </c>
      <c r="F203" s="52">
        <f t="shared" si="12"/>
        <v>0</v>
      </c>
      <c r="G203" s="67">
        <f t="shared" si="15"/>
        <v>672842</v>
      </c>
    </row>
    <row r="204" spans="1:7" x14ac:dyDescent="0.2">
      <c r="A204" s="4">
        <v>16</v>
      </c>
      <c r="B204" s="7" t="s">
        <v>116</v>
      </c>
      <c r="C204" s="8"/>
      <c r="D204" s="52">
        <f t="shared" si="11"/>
        <v>0</v>
      </c>
      <c r="E204" s="52">
        <v>672842</v>
      </c>
      <c r="F204" s="52">
        <f t="shared" si="12"/>
        <v>0</v>
      </c>
      <c r="G204" s="67">
        <f t="shared" si="15"/>
        <v>672842</v>
      </c>
    </row>
    <row r="205" spans="1:7" x14ac:dyDescent="0.2">
      <c r="A205" s="4">
        <v>17</v>
      </c>
      <c r="B205" s="7" t="s">
        <v>118</v>
      </c>
      <c r="C205" s="8"/>
      <c r="D205" s="52">
        <f t="shared" si="11"/>
        <v>0</v>
      </c>
      <c r="E205" s="52">
        <v>672842</v>
      </c>
      <c r="F205" s="52">
        <f t="shared" si="12"/>
        <v>0</v>
      </c>
      <c r="G205" s="67">
        <f t="shared" si="15"/>
        <v>672842</v>
      </c>
    </row>
    <row r="206" spans="1:7" x14ac:dyDescent="0.2">
      <c r="A206" s="4">
        <v>18</v>
      </c>
      <c r="B206" s="7" t="s">
        <v>117</v>
      </c>
      <c r="C206" s="8"/>
      <c r="D206" s="52">
        <f t="shared" ref="D206:D269" si="16">10%*C206</f>
        <v>0</v>
      </c>
      <c r="E206" s="52">
        <v>672842</v>
      </c>
      <c r="F206" s="52">
        <f t="shared" ref="F206:F269" si="17">D206*40%</f>
        <v>0</v>
      </c>
      <c r="G206" s="67">
        <f t="shared" si="15"/>
        <v>672842</v>
      </c>
    </row>
    <row r="207" spans="1:7" x14ac:dyDescent="0.2">
      <c r="A207" s="4">
        <v>19</v>
      </c>
      <c r="B207" s="7" t="s">
        <v>119</v>
      </c>
      <c r="C207" s="8"/>
      <c r="D207" s="52">
        <f t="shared" si="16"/>
        <v>0</v>
      </c>
      <c r="E207" s="52">
        <v>672842</v>
      </c>
      <c r="F207" s="52">
        <f t="shared" si="17"/>
        <v>0</v>
      </c>
      <c r="G207" s="67">
        <f t="shared" si="15"/>
        <v>672842</v>
      </c>
    </row>
    <row r="208" spans="1:7" x14ac:dyDescent="0.2">
      <c r="A208" s="4">
        <v>20</v>
      </c>
      <c r="B208" s="7" t="s">
        <v>115</v>
      </c>
      <c r="C208" s="8"/>
      <c r="D208" s="52">
        <f t="shared" si="16"/>
        <v>0</v>
      </c>
      <c r="E208" s="52">
        <v>672842</v>
      </c>
      <c r="F208" s="52">
        <f t="shared" si="17"/>
        <v>0</v>
      </c>
      <c r="G208" s="67">
        <f t="shared" si="15"/>
        <v>672842</v>
      </c>
    </row>
    <row r="209" spans="1:7" x14ac:dyDescent="0.2">
      <c r="A209" s="4">
        <v>21</v>
      </c>
      <c r="B209" s="7" t="s">
        <v>114</v>
      </c>
      <c r="C209" s="8"/>
      <c r="D209" s="52">
        <f t="shared" si="16"/>
        <v>0</v>
      </c>
      <c r="E209" s="52">
        <v>672842</v>
      </c>
      <c r="F209" s="52">
        <f t="shared" si="17"/>
        <v>0</v>
      </c>
      <c r="G209" s="67">
        <f t="shared" si="15"/>
        <v>672842</v>
      </c>
    </row>
    <row r="210" spans="1:7" x14ac:dyDescent="0.2">
      <c r="A210" s="4">
        <v>22</v>
      </c>
      <c r="B210" s="7" t="s">
        <v>113</v>
      </c>
      <c r="C210" s="8"/>
      <c r="D210" s="52">
        <f t="shared" si="16"/>
        <v>0</v>
      </c>
      <c r="E210" s="52">
        <v>672842</v>
      </c>
      <c r="F210" s="52">
        <f t="shared" si="17"/>
        <v>0</v>
      </c>
      <c r="G210" s="67">
        <f t="shared" si="15"/>
        <v>672842</v>
      </c>
    </row>
    <row r="211" spans="1:7" s="30" customFormat="1" x14ac:dyDescent="0.2">
      <c r="A211" s="85" t="s">
        <v>298</v>
      </c>
      <c r="B211" s="85"/>
      <c r="C211" s="32"/>
      <c r="D211" s="58"/>
      <c r="E211" s="52"/>
      <c r="F211" s="52"/>
      <c r="G211" s="68"/>
    </row>
    <row r="212" spans="1:7" x14ac:dyDescent="0.2">
      <c r="A212" s="4">
        <v>1</v>
      </c>
      <c r="B212" s="5" t="s">
        <v>281</v>
      </c>
      <c r="C212" s="6"/>
      <c r="D212" s="52">
        <f t="shared" si="16"/>
        <v>0</v>
      </c>
      <c r="E212" s="52">
        <v>672842</v>
      </c>
      <c r="F212" s="52">
        <f t="shared" si="17"/>
        <v>0</v>
      </c>
      <c r="G212" s="67">
        <f t="shared" ref="G212:G221" si="18">SUM(E212:F212)</f>
        <v>672842</v>
      </c>
    </row>
    <row r="213" spans="1:7" x14ac:dyDescent="0.2">
      <c r="A213" s="4">
        <v>2</v>
      </c>
      <c r="B213" s="5" t="s">
        <v>177</v>
      </c>
      <c r="C213" s="6"/>
      <c r="D213" s="52">
        <f t="shared" si="16"/>
        <v>0</v>
      </c>
      <c r="E213" s="52">
        <v>672842</v>
      </c>
      <c r="F213" s="52">
        <f t="shared" si="17"/>
        <v>0</v>
      </c>
      <c r="G213" s="67">
        <f t="shared" si="18"/>
        <v>672842</v>
      </c>
    </row>
    <row r="214" spans="1:7" x14ac:dyDescent="0.2">
      <c r="A214" s="4">
        <v>3</v>
      </c>
      <c r="B214" s="5" t="s">
        <v>178</v>
      </c>
      <c r="C214" s="6"/>
      <c r="D214" s="52">
        <f t="shared" si="16"/>
        <v>0</v>
      </c>
      <c r="E214" s="52">
        <v>672842</v>
      </c>
      <c r="F214" s="52">
        <f t="shared" si="17"/>
        <v>0</v>
      </c>
      <c r="G214" s="67">
        <f t="shared" si="18"/>
        <v>672842</v>
      </c>
    </row>
    <row r="215" spans="1:7" x14ac:dyDescent="0.2">
      <c r="A215" s="4">
        <v>4</v>
      </c>
      <c r="B215" s="5" t="s">
        <v>176</v>
      </c>
      <c r="C215" s="6"/>
      <c r="D215" s="52">
        <f t="shared" si="16"/>
        <v>0</v>
      </c>
      <c r="E215" s="52">
        <v>672842</v>
      </c>
      <c r="F215" s="52">
        <f t="shared" si="17"/>
        <v>0</v>
      </c>
      <c r="G215" s="67">
        <f t="shared" si="18"/>
        <v>672842</v>
      </c>
    </row>
    <row r="216" spans="1:7" x14ac:dyDescent="0.2">
      <c r="A216" s="4">
        <v>5</v>
      </c>
      <c r="B216" s="7" t="s">
        <v>175</v>
      </c>
      <c r="C216" s="8"/>
      <c r="D216" s="52">
        <f t="shared" si="16"/>
        <v>0</v>
      </c>
      <c r="E216" s="52">
        <v>672842</v>
      </c>
      <c r="F216" s="52">
        <f t="shared" si="17"/>
        <v>0</v>
      </c>
      <c r="G216" s="67">
        <f t="shared" si="18"/>
        <v>672842</v>
      </c>
    </row>
    <row r="217" spans="1:7" x14ac:dyDescent="0.2">
      <c r="A217" s="4">
        <v>6</v>
      </c>
      <c r="B217" s="7" t="s">
        <v>174</v>
      </c>
      <c r="C217" s="8"/>
      <c r="D217" s="52">
        <f t="shared" si="16"/>
        <v>0</v>
      </c>
      <c r="E217" s="52">
        <v>672842</v>
      </c>
      <c r="F217" s="52">
        <f t="shared" si="17"/>
        <v>0</v>
      </c>
      <c r="G217" s="67">
        <f t="shared" si="18"/>
        <v>672842</v>
      </c>
    </row>
    <row r="218" spans="1:7" x14ac:dyDescent="0.2">
      <c r="A218" s="4">
        <v>7</v>
      </c>
      <c r="B218" s="7" t="s">
        <v>282</v>
      </c>
      <c r="C218" s="8"/>
      <c r="D218" s="52">
        <f t="shared" si="16"/>
        <v>0</v>
      </c>
      <c r="E218" s="52">
        <v>672842</v>
      </c>
      <c r="F218" s="52">
        <f t="shared" si="17"/>
        <v>0</v>
      </c>
      <c r="G218" s="67">
        <f t="shared" si="18"/>
        <v>672842</v>
      </c>
    </row>
    <row r="219" spans="1:7" x14ac:dyDescent="0.2">
      <c r="A219" s="4">
        <v>8</v>
      </c>
      <c r="B219" s="7" t="s">
        <v>173</v>
      </c>
      <c r="C219" s="8"/>
      <c r="D219" s="52">
        <f t="shared" si="16"/>
        <v>0</v>
      </c>
      <c r="E219" s="52">
        <v>672842</v>
      </c>
      <c r="F219" s="52">
        <f t="shared" si="17"/>
        <v>0</v>
      </c>
      <c r="G219" s="67">
        <f t="shared" si="18"/>
        <v>672842</v>
      </c>
    </row>
    <row r="220" spans="1:7" x14ac:dyDescent="0.2">
      <c r="A220" s="4">
        <v>9</v>
      </c>
      <c r="B220" s="7" t="s">
        <v>171</v>
      </c>
      <c r="C220" s="8"/>
      <c r="D220" s="52">
        <f t="shared" si="16"/>
        <v>0</v>
      </c>
      <c r="E220" s="52">
        <v>672842</v>
      </c>
      <c r="F220" s="52">
        <f t="shared" si="17"/>
        <v>0</v>
      </c>
      <c r="G220" s="67">
        <f t="shared" si="18"/>
        <v>672842</v>
      </c>
    </row>
    <row r="221" spans="1:7" x14ac:dyDescent="0.2">
      <c r="A221" s="4">
        <v>10</v>
      </c>
      <c r="B221" s="7" t="s">
        <v>172</v>
      </c>
      <c r="C221" s="8"/>
      <c r="D221" s="52">
        <f t="shared" si="16"/>
        <v>0</v>
      </c>
      <c r="E221" s="52">
        <v>672842</v>
      </c>
      <c r="F221" s="52">
        <f t="shared" si="17"/>
        <v>0</v>
      </c>
      <c r="G221" s="67">
        <f t="shared" si="18"/>
        <v>672842</v>
      </c>
    </row>
    <row r="222" spans="1:7" s="30" customFormat="1" ht="15" customHeight="1" x14ac:dyDescent="0.2">
      <c r="A222" s="85" t="s">
        <v>294</v>
      </c>
      <c r="B222" s="85"/>
      <c r="C222" s="33"/>
      <c r="D222" s="58"/>
      <c r="E222" s="52"/>
      <c r="F222" s="52"/>
      <c r="G222" s="68"/>
    </row>
    <row r="223" spans="1:7" ht="15" customHeight="1" x14ac:dyDescent="0.2">
      <c r="A223" s="4">
        <v>1</v>
      </c>
      <c r="B223" s="5" t="s">
        <v>145</v>
      </c>
      <c r="C223" s="6"/>
      <c r="D223" s="52">
        <f t="shared" si="16"/>
        <v>0</v>
      </c>
      <c r="E223" s="52">
        <v>672842</v>
      </c>
      <c r="F223" s="52">
        <f t="shared" si="17"/>
        <v>0</v>
      </c>
      <c r="G223" s="67">
        <f t="shared" ref="G223:G236" si="19">SUM(E223:F223)</f>
        <v>672842</v>
      </c>
    </row>
    <row r="224" spans="1:7" ht="15" customHeight="1" x14ac:dyDescent="0.2">
      <c r="A224" s="4">
        <v>2</v>
      </c>
      <c r="B224" s="5" t="s">
        <v>146</v>
      </c>
      <c r="C224" s="6"/>
      <c r="D224" s="52">
        <f t="shared" si="16"/>
        <v>0</v>
      </c>
      <c r="E224" s="52">
        <v>672842</v>
      </c>
      <c r="F224" s="52">
        <f t="shared" si="17"/>
        <v>0</v>
      </c>
      <c r="G224" s="67">
        <f t="shared" si="19"/>
        <v>672842</v>
      </c>
    </row>
    <row r="225" spans="1:7" ht="15" customHeight="1" x14ac:dyDescent="0.2">
      <c r="A225" s="4">
        <v>3</v>
      </c>
      <c r="B225" s="5" t="s">
        <v>148</v>
      </c>
      <c r="C225" s="6"/>
      <c r="D225" s="52">
        <f t="shared" si="16"/>
        <v>0</v>
      </c>
      <c r="E225" s="52">
        <v>672842</v>
      </c>
      <c r="F225" s="52">
        <f t="shared" si="17"/>
        <v>0</v>
      </c>
      <c r="G225" s="67">
        <f t="shared" si="19"/>
        <v>672842</v>
      </c>
    </row>
    <row r="226" spans="1:7" ht="15" customHeight="1" x14ac:dyDescent="0.2">
      <c r="A226" s="4">
        <v>4</v>
      </c>
      <c r="B226" s="5" t="s">
        <v>151</v>
      </c>
      <c r="C226" s="6"/>
      <c r="D226" s="52">
        <f t="shared" si="16"/>
        <v>0</v>
      </c>
      <c r="E226" s="52">
        <v>672842</v>
      </c>
      <c r="F226" s="52">
        <f t="shared" si="17"/>
        <v>0</v>
      </c>
      <c r="G226" s="67">
        <f t="shared" si="19"/>
        <v>672842</v>
      </c>
    </row>
    <row r="227" spans="1:7" ht="15" customHeight="1" x14ac:dyDescent="0.2">
      <c r="A227" s="4">
        <v>5</v>
      </c>
      <c r="B227" s="5" t="s">
        <v>144</v>
      </c>
      <c r="C227" s="6"/>
      <c r="D227" s="52">
        <f t="shared" si="16"/>
        <v>0</v>
      </c>
      <c r="E227" s="52">
        <v>672842</v>
      </c>
      <c r="F227" s="52">
        <f t="shared" si="17"/>
        <v>0</v>
      </c>
      <c r="G227" s="67">
        <f t="shared" si="19"/>
        <v>672842</v>
      </c>
    </row>
    <row r="228" spans="1:7" ht="15" customHeight="1" x14ac:dyDescent="0.2">
      <c r="A228" s="4">
        <v>6</v>
      </c>
      <c r="B228" s="5" t="s">
        <v>149</v>
      </c>
      <c r="C228" s="6"/>
      <c r="D228" s="52">
        <f t="shared" si="16"/>
        <v>0</v>
      </c>
      <c r="E228" s="52">
        <v>672842</v>
      </c>
      <c r="F228" s="52">
        <f t="shared" si="17"/>
        <v>0</v>
      </c>
      <c r="G228" s="67">
        <f t="shared" si="19"/>
        <v>672842</v>
      </c>
    </row>
    <row r="229" spans="1:7" ht="15" customHeight="1" x14ac:dyDescent="0.2">
      <c r="A229" s="4">
        <v>7</v>
      </c>
      <c r="B229" s="5" t="s">
        <v>150</v>
      </c>
      <c r="C229" s="6"/>
      <c r="D229" s="52">
        <f t="shared" si="16"/>
        <v>0</v>
      </c>
      <c r="E229" s="52">
        <v>672842</v>
      </c>
      <c r="F229" s="52">
        <f t="shared" si="17"/>
        <v>0</v>
      </c>
      <c r="G229" s="67">
        <f t="shared" si="19"/>
        <v>672842</v>
      </c>
    </row>
    <row r="230" spans="1:7" ht="15" customHeight="1" x14ac:dyDescent="0.2">
      <c r="A230" s="4">
        <v>8</v>
      </c>
      <c r="B230" s="5" t="s">
        <v>142</v>
      </c>
      <c r="C230" s="6"/>
      <c r="D230" s="52">
        <f t="shared" si="16"/>
        <v>0</v>
      </c>
      <c r="E230" s="52">
        <v>672842</v>
      </c>
      <c r="F230" s="52">
        <f t="shared" si="17"/>
        <v>0</v>
      </c>
      <c r="G230" s="67">
        <f t="shared" si="19"/>
        <v>672842</v>
      </c>
    </row>
    <row r="231" spans="1:7" ht="15" customHeight="1" x14ac:dyDescent="0.2">
      <c r="A231" s="4">
        <v>9</v>
      </c>
      <c r="B231" s="5" t="s">
        <v>152</v>
      </c>
      <c r="C231" s="6"/>
      <c r="D231" s="52">
        <f t="shared" si="16"/>
        <v>0</v>
      </c>
      <c r="E231" s="52">
        <v>672842</v>
      </c>
      <c r="F231" s="52">
        <f t="shared" si="17"/>
        <v>0</v>
      </c>
      <c r="G231" s="67">
        <f t="shared" si="19"/>
        <v>672842</v>
      </c>
    </row>
    <row r="232" spans="1:7" ht="15" customHeight="1" x14ac:dyDescent="0.2">
      <c r="A232" s="4">
        <v>10</v>
      </c>
      <c r="B232" s="5" t="s">
        <v>147</v>
      </c>
      <c r="C232" s="6"/>
      <c r="D232" s="52">
        <f t="shared" si="16"/>
        <v>0</v>
      </c>
      <c r="E232" s="52">
        <v>672842</v>
      </c>
      <c r="F232" s="52">
        <f t="shared" si="17"/>
        <v>0</v>
      </c>
      <c r="G232" s="67">
        <f t="shared" si="19"/>
        <v>672842</v>
      </c>
    </row>
    <row r="233" spans="1:7" ht="15" customHeight="1" x14ac:dyDescent="0.2">
      <c r="A233" s="4">
        <v>11</v>
      </c>
      <c r="B233" s="5" t="s">
        <v>143</v>
      </c>
      <c r="C233" s="6"/>
      <c r="D233" s="52">
        <f t="shared" si="16"/>
        <v>0</v>
      </c>
      <c r="E233" s="52">
        <v>672842</v>
      </c>
      <c r="F233" s="52">
        <f t="shared" si="17"/>
        <v>0</v>
      </c>
      <c r="G233" s="67">
        <f t="shared" si="19"/>
        <v>672842</v>
      </c>
    </row>
    <row r="234" spans="1:7" ht="15" customHeight="1" x14ac:dyDescent="0.2">
      <c r="A234" s="4">
        <v>12</v>
      </c>
      <c r="B234" s="7" t="s">
        <v>140</v>
      </c>
      <c r="C234" s="8"/>
      <c r="D234" s="52">
        <f t="shared" si="16"/>
        <v>0</v>
      </c>
      <c r="E234" s="52">
        <v>672842</v>
      </c>
      <c r="F234" s="52">
        <f t="shared" si="17"/>
        <v>0</v>
      </c>
      <c r="G234" s="67">
        <f t="shared" si="19"/>
        <v>672842</v>
      </c>
    </row>
    <row r="235" spans="1:7" ht="15" customHeight="1" x14ac:dyDescent="0.2">
      <c r="A235" s="4">
        <v>13</v>
      </c>
      <c r="B235" s="7" t="s">
        <v>139</v>
      </c>
      <c r="C235" s="8"/>
      <c r="D235" s="52">
        <f t="shared" si="16"/>
        <v>0</v>
      </c>
      <c r="E235" s="52">
        <v>672842</v>
      </c>
      <c r="F235" s="52">
        <f t="shared" si="17"/>
        <v>0</v>
      </c>
      <c r="G235" s="67">
        <f t="shared" si="19"/>
        <v>672842</v>
      </c>
    </row>
    <row r="236" spans="1:7" ht="15" customHeight="1" x14ac:dyDescent="0.2">
      <c r="A236" s="4">
        <v>14</v>
      </c>
      <c r="B236" s="7" t="s">
        <v>141</v>
      </c>
      <c r="C236" s="8"/>
      <c r="D236" s="52">
        <f t="shared" si="16"/>
        <v>0</v>
      </c>
      <c r="E236" s="52">
        <v>672842</v>
      </c>
      <c r="F236" s="52">
        <f t="shared" si="17"/>
        <v>0</v>
      </c>
      <c r="G236" s="67">
        <f t="shared" si="19"/>
        <v>672842</v>
      </c>
    </row>
    <row r="237" spans="1:7" s="30" customFormat="1" ht="18.75" customHeight="1" x14ac:dyDescent="0.2">
      <c r="A237" s="85" t="s">
        <v>303</v>
      </c>
      <c r="B237" s="85"/>
      <c r="C237" s="29"/>
      <c r="D237" s="58"/>
      <c r="E237" s="52"/>
      <c r="F237" s="52"/>
      <c r="G237" s="68"/>
    </row>
    <row r="238" spans="1:7" x14ac:dyDescent="0.2">
      <c r="A238" s="4">
        <v>1</v>
      </c>
      <c r="B238" s="5" t="s">
        <v>187</v>
      </c>
      <c r="C238" s="6"/>
      <c r="D238" s="52">
        <f t="shared" si="16"/>
        <v>0</v>
      </c>
      <c r="E238" s="52">
        <v>672842</v>
      </c>
      <c r="F238" s="52">
        <f t="shared" si="17"/>
        <v>0</v>
      </c>
      <c r="G238" s="67">
        <f t="shared" ref="G238:G250" si="20">SUM(E238:F238)</f>
        <v>672842</v>
      </c>
    </row>
    <row r="239" spans="1:7" x14ac:dyDescent="0.2">
      <c r="A239" s="4">
        <v>2</v>
      </c>
      <c r="B239" s="5" t="s">
        <v>188</v>
      </c>
      <c r="C239" s="6"/>
      <c r="D239" s="52">
        <f t="shared" si="16"/>
        <v>0</v>
      </c>
      <c r="E239" s="52">
        <v>672842</v>
      </c>
      <c r="F239" s="52">
        <f t="shared" si="17"/>
        <v>0</v>
      </c>
      <c r="G239" s="67">
        <f t="shared" si="20"/>
        <v>672842</v>
      </c>
    </row>
    <row r="240" spans="1:7" x14ac:dyDescent="0.2">
      <c r="A240" s="4">
        <v>3</v>
      </c>
      <c r="B240" s="5" t="s">
        <v>190</v>
      </c>
      <c r="C240" s="6"/>
      <c r="D240" s="52">
        <f t="shared" si="16"/>
        <v>0</v>
      </c>
      <c r="E240" s="52">
        <v>672842</v>
      </c>
      <c r="F240" s="52">
        <f t="shared" si="17"/>
        <v>0</v>
      </c>
      <c r="G240" s="67">
        <f t="shared" si="20"/>
        <v>672842</v>
      </c>
    </row>
    <row r="241" spans="1:7" x14ac:dyDescent="0.2">
      <c r="A241" s="4">
        <v>4</v>
      </c>
      <c r="B241" s="5" t="s">
        <v>182</v>
      </c>
      <c r="C241" s="6"/>
      <c r="D241" s="52">
        <f t="shared" si="16"/>
        <v>0</v>
      </c>
      <c r="E241" s="52">
        <v>672842</v>
      </c>
      <c r="F241" s="52">
        <f t="shared" si="17"/>
        <v>0</v>
      </c>
      <c r="G241" s="67">
        <f t="shared" si="20"/>
        <v>672842</v>
      </c>
    </row>
    <row r="242" spans="1:7" x14ac:dyDescent="0.2">
      <c r="A242" s="4">
        <v>5</v>
      </c>
      <c r="B242" s="5" t="s">
        <v>189</v>
      </c>
      <c r="C242" s="6"/>
      <c r="D242" s="52">
        <f t="shared" si="16"/>
        <v>0</v>
      </c>
      <c r="E242" s="52">
        <v>672842</v>
      </c>
      <c r="F242" s="52">
        <f t="shared" si="17"/>
        <v>0</v>
      </c>
      <c r="G242" s="67">
        <f t="shared" si="20"/>
        <v>672842</v>
      </c>
    </row>
    <row r="243" spans="1:7" x14ac:dyDescent="0.2">
      <c r="A243" s="4">
        <v>6</v>
      </c>
      <c r="B243" s="5" t="s">
        <v>191</v>
      </c>
      <c r="C243" s="6"/>
      <c r="D243" s="52">
        <f t="shared" si="16"/>
        <v>0</v>
      </c>
      <c r="E243" s="52">
        <v>672842</v>
      </c>
      <c r="F243" s="52">
        <f t="shared" si="17"/>
        <v>0</v>
      </c>
      <c r="G243" s="67">
        <f t="shared" si="20"/>
        <v>672842</v>
      </c>
    </row>
    <row r="244" spans="1:7" x14ac:dyDescent="0.2">
      <c r="A244" s="4">
        <v>7</v>
      </c>
      <c r="B244" s="5" t="s">
        <v>186</v>
      </c>
      <c r="C244" s="6"/>
      <c r="D244" s="52">
        <f t="shared" si="16"/>
        <v>0</v>
      </c>
      <c r="E244" s="52">
        <v>672842</v>
      </c>
      <c r="F244" s="52">
        <f t="shared" si="17"/>
        <v>0</v>
      </c>
      <c r="G244" s="67">
        <f t="shared" si="20"/>
        <v>672842</v>
      </c>
    </row>
    <row r="245" spans="1:7" x14ac:dyDescent="0.2">
      <c r="A245" s="4">
        <v>8</v>
      </c>
      <c r="B245" s="5" t="s">
        <v>180</v>
      </c>
      <c r="C245" s="6"/>
      <c r="D245" s="52">
        <f t="shared" si="16"/>
        <v>0</v>
      </c>
      <c r="E245" s="52">
        <v>672842</v>
      </c>
      <c r="F245" s="52">
        <f t="shared" si="17"/>
        <v>0</v>
      </c>
      <c r="G245" s="67">
        <f t="shared" si="20"/>
        <v>672842</v>
      </c>
    </row>
    <row r="246" spans="1:7" x14ac:dyDescent="0.2">
      <c r="A246" s="4">
        <v>9</v>
      </c>
      <c r="B246" s="5" t="s">
        <v>185</v>
      </c>
      <c r="C246" s="6"/>
      <c r="D246" s="52">
        <f t="shared" si="16"/>
        <v>0</v>
      </c>
      <c r="E246" s="52">
        <v>672842</v>
      </c>
      <c r="F246" s="52">
        <f t="shared" si="17"/>
        <v>0</v>
      </c>
      <c r="G246" s="67">
        <f t="shared" si="20"/>
        <v>672842</v>
      </c>
    </row>
    <row r="247" spans="1:7" x14ac:dyDescent="0.2">
      <c r="A247" s="4">
        <v>10</v>
      </c>
      <c r="B247" s="5" t="s">
        <v>181</v>
      </c>
      <c r="C247" s="6"/>
      <c r="D247" s="52">
        <f t="shared" si="16"/>
        <v>0</v>
      </c>
      <c r="E247" s="52">
        <v>672842</v>
      </c>
      <c r="F247" s="52">
        <f t="shared" si="17"/>
        <v>0</v>
      </c>
      <c r="G247" s="67">
        <f t="shared" si="20"/>
        <v>672842</v>
      </c>
    </row>
    <row r="248" spans="1:7" x14ac:dyDescent="0.2">
      <c r="A248" s="4">
        <v>11</v>
      </c>
      <c r="B248" s="5" t="s">
        <v>184</v>
      </c>
      <c r="C248" s="6"/>
      <c r="D248" s="52">
        <f t="shared" si="16"/>
        <v>0</v>
      </c>
      <c r="E248" s="52">
        <v>672842</v>
      </c>
      <c r="F248" s="52">
        <f t="shared" si="17"/>
        <v>0</v>
      </c>
      <c r="G248" s="67">
        <f t="shared" si="20"/>
        <v>672842</v>
      </c>
    </row>
    <row r="249" spans="1:7" x14ac:dyDescent="0.2">
      <c r="A249" s="4">
        <v>12</v>
      </c>
      <c r="B249" s="5" t="s">
        <v>183</v>
      </c>
      <c r="C249" s="6"/>
      <c r="D249" s="52">
        <f t="shared" si="16"/>
        <v>0</v>
      </c>
      <c r="E249" s="52">
        <v>672842</v>
      </c>
      <c r="F249" s="52">
        <f t="shared" si="17"/>
        <v>0</v>
      </c>
      <c r="G249" s="67">
        <f t="shared" si="20"/>
        <v>672842</v>
      </c>
    </row>
    <row r="250" spans="1:7" x14ac:dyDescent="0.2">
      <c r="A250" s="4">
        <v>13</v>
      </c>
      <c r="B250" s="7" t="s">
        <v>179</v>
      </c>
      <c r="C250" s="8"/>
      <c r="D250" s="52">
        <f t="shared" si="16"/>
        <v>0</v>
      </c>
      <c r="E250" s="52">
        <v>672842</v>
      </c>
      <c r="F250" s="52">
        <f t="shared" si="17"/>
        <v>0</v>
      </c>
      <c r="G250" s="67">
        <f t="shared" si="20"/>
        <v>672842</v>
      </c>
    </row>
    <row r="251" spans="1:7" s="30" customFormat="1" ht="15" customHeight="1" x14ac:dyDescent="0.2">
      <c r="A251" s="85" t="s">
        <v>301</v>
      </c>
      <c r="B251" s="85"/>
      <c r="C251" s="29"/>
      <c r="D251" s="58"/>
      <c r="E251" s="52"/>
      <c r="F251" s="52">
        <f t="shared" si="17"/>
        <v>0</v>
      </c>
      <c r="G251" s="68"/>
    </row>
    <row r="252" spans="1:7" ht="15" customHeight="1" x14ac:dyDescent="0.2">
      <c r="A252" s="4">
        <v>1</v>
      </c>
      <c r="B252" s="5" t="s">
        <v>88</v>
      </c>
      <c r="C252" s="6"/>
      <c r="D252" s="52">
        <f t="shared" si="16"/>
        <v>0</v>
      </c>
      <c r="E252" s="52">
        <v>672842</v>
      </c>
      <c r="F252" s="52">
        <f t="shared" si="17"/>
        <v>0</v>
      </c>
      <c r="G252" s="67">
        <f t="shared" ref="G252:G266" si="21">SUM(E252:F252)</f>
        <v>672842</v>
      </c>
    </row>
    <row r="253" spans="1:7" ht="15" customHeight="1" x14ac:dyDescent="0.2">
      <c r="A253" s="4">
        <v>2</v>
      </c>
      <c r="B253" s="5" t="s">
        <v>89</v>
      </c>
      <c r="C253" s="6"/>
      <c r="D253" s="52">
        <f t="shared" si="16"/>
        <v>0</v>
      </c>
      <c r="E253" s="52">
        <v>672842</v>
      </c>
      <c r="F253" s="52">
        <f t="shared" si="17"/>
        <v>0</v>
      </c>
      <c r="G253" s="67">
        <f t="shared" si="21"/>
        <v>672842</v>
      </c>
    </row>
    <row r="254" spans="1:7" ht="15" customHeight="1" x14ac:dyDescent="0.2">
      <c r="A254" s="4">
        <v>3</v>
      </c>
      <c r="B254" s="5" t="s">
        <v>84</v>
      </c>
      <c r="C254" s="6"/>
      <c r="D254" s="52">
        <f t="shared" si="16"/>
        <v>0</v>
      </c>
      <c r="E254" s="52">
        <v>672842</v>
      </c>
      <c r="F254" s="52">
        <f t="shared" si="17"/>
        <v>0</v>
      </c>
      <c r="G254" s="67">
        <f t="shared" si="21"/>
        <v>672842</v>
      </c>
    </row>
    <row r="255" spans="1:7" ht="15" customHeight="1" x14ac:dyDescent="0.2">
      <c r="A255" s="4">
        <v>4</v>
      </c>
      <c r="B255" s="5" t="s">
        <v>90</v>
      </c>
      <c r="C255" s="6"/>
      <c r="D255" s="52">
        <f t="shared" si="16"/>
        <v>0</v>
      </c>
      <c r="E255" s="52">
        <v>672842</v>
      </c>
      <c r="F255" s="52">
        <f t="shared" si="17"/>
        <v>0</v>
      </c>
      <c r="G255" s="67">
        <f t="shared" si="21"/>
        <v>672842</v>
      </c>
    </row>
    <row r="256" spans="1:7" ht="15" customHeight="1" x14ac:dyDescent="0.2">
      <c r="A256" s="4">
        <v>5</v>
      </c>
      <c r="B256" s="5" t="s">
        <v>86</v>
      </c>
      <c r="C256" s="6"/>
      <c r="D256" s="52">
        <f t="shared" si="16"/>
        <v>0</v>
      </c>
      <c r="E256" s="52">
        <v>672842</v>
      </c>
      <c r="F256" s="52">
        <f t="shared" si="17"/>
        <v>0</v>
      </c>
      <c r="G256" s="67">
        <f t="shared" si="21"/>
        <v>672842</v>
      </c>
    </row>
    <row r="257" spans="1:7" ht="15" customHeight="1" x14ac:dyDescent="0.2">
      <c r="A257" s="4">
        <v>6</v>
      </c>
      <c r="B257" s="5" t="s">
        <v>87</v>
      </c>
      <c r="C257" s="6"/>
      <c r="D257" s="52">
        <f t="shared" si="16"/>
        <v>0</v>
      </c>
      <c r="E257" s="52">
        <v>672842</v>
      </c>
      <c r="F257" s="52">
        <f t="shared" si="17"/>
        <v>0</v>
      </c>
      <c r="G257" s="67">
        <f t="shared" si="21"/>
        <v>672842</v>
      </c>
    </row>
    <row r="258" spans="1:7" x14ac:dyDescent="0.2">
      <c r="A258" s="4">
        <v>7</v>
      </c>
      <c r="B258" s="5" t="s">
        <v>85</v>
      </c>
      <c r="C258" s="6"/>
      <c r="D258" s="52">
        <f t="shared" si="16"/>
        <v>0</v>
      </c>
      <c r="E258" s="52">
        <v>672842</v>
      </c>
      <c r="F258" s="52">
        <f t="shared" si="17"/>
        <v>0</v>
      </c>
      <c r="G258" s="67">
        <f t="shared" si="21"/>
        <v>672842</v>
      </c>
    </row>
    <row r="259" spans="1:7" x14ac:dyDescent="0.2">
      <c r="A259" s="4">
        <v>8</v>
      </c>
      <c r="B259" s="5" t="s">
        <v>91</v>
      </c>
      <c r="C259" s="6"/>
      <c r="D259" s="52">
        <f t="shared" si="16"/>
        <v>0</v>
      </c>
      <c r="E259" s="52">
        <v>672842</v>
      </c>
      <c r="F259" s="52">
        <f t="shared" si="17"/>
        <v>0</v>
      </c>
      <c r="G259" s="67">
        <f t="shared" si="21"/>
        <v>672842</v>
      </c>
    </row>
    <row r="260" spans="1:7" x14ac:dyDescent="0.2">
      <c r="A260" s="4">
        <v>9</v>
      </c>
      <c r="B260" s="5" t="s">
        <v>92</v>
      </c>
      <c r="C260" s="6"/>
      <c r="D260" s="52">
        <f t="shared" si="16"/>
        <v>0</v>
      </c>
      <c r="E260" s="52">
        <v>672842</v>
      </c>
      <c r="F260" s="52">
        <f t="shared" si="17"/>
        <v>0</v>
      </c>
      <c r="G260" s="67">
        <f t="shared" si="21"/>
        <v>672842</v>
      </c>
    </row>
    <row r="261" spans="1:7" x14ac:dyDescent="0.2">
      <c r="A261" s="4">
        <v>10</v>
      </c>
      <c r="B261" s="5" t="s">
        <v>83</v>
      </c>
      <c r="C261" s="6"/>
      <c r="D261" s="52">
        <f t="shared" si="16"/>
        <v>0</v>
      </c>
      <c r="E261" s="52">
        <v>672842</v>
      </c>
      <c r="F261" s="52">
        <f t="shared" si="17"/>
        <v>0</v>
      </c>
      <c r="G261" s="67">
        <f t="shared" si="21"/>
        <v>672842</v>
      </c>
    </row>
    <row r="262" spans="1:7" x14ac:dyDescent="0.2">
      <c r="A262" s="4">
        <v>11</v>
      </c>
      <c r="B262" s="7" t="s">
        <v>93</v>
      </c>
      <c r="C262" s="8"/>
      <c r="D262" s="52">
        <f t="shared" si="16"/>
        <v>0</v>
      </c>
      <c r="E262" s="52">
        <v>672842</v>
      </c>
      <c r="F262" s="52">
        <f t="shared" si="17"/>
        <v>0</v>
      </c>
      <c r="G262" s="67">
        <f t="shared" si="21"/>
        <v>672842</v>
      </c>
    </row>
    <row r="263" spans="1:7" x14ac:dyDescent="0.2">
      <c r="A263" s="4">
        <v>12</v>
      </c>
      <c r="B263" s="7" t="s">
        <v>96</v>
      </c>
      <c r="C263" s="8"/>
      <c r="D263" s="52">
        <f t="shared" si="16"/>
        <v>0</v>
      </c>
      <c r="E263" s="52">
        <v>672842</v>
      </c>
      <c r="F263" s="52">
        <f t="shared" si="17"/>
        <v>0</v>
      </c>
      <c r="G263" s="67">
        <f t="shared" si="21"/>
        <v>672842</v>
      </c>
    </row>
    <row r="264" spans="1:7" x14ac:dyDescent="0.2">
      <c r="A264" s="4">
        <v>13</v>
      </c>
      <c r="B264" s="7" t="s">
        <v>97</v>
      </c>
      <c r="C264" s="8"/>
      <c r="D264" s="52">
        <f t="shared" si="16"/>
        <v>0</v>
      </c>
      <c r="E264" s="52">
        <v>672842</v>
      </c>
      <c r="F264" s="52">
        <f t="shared" si="17"/>
        <v>0</v>
      </c>
      <c r="G264" s="67">
        <f t="shared" si="21"/>
        <v>672842</v>
      </c>
    </row>
    <row r="265" spans="1:7" x14ac:dyDescent="0.2">
      <c r="A265" s="4">
        <v>14</v>
      </c>
      <c r="B265" s="7" t="s">
        <v>95</v>
      </c>
      <c r="C265" s="8"/>
      <c r="D265" s="52">
        <f t="shared" si="16"/>
        <v>0</v>
      </c>
      <c r="E265" s="52">
        <v>672842</v>
      </c>
      <c r="F265" s="52">
        <f t="shared" si="17"/>
        <v>0</v>
      </c>
      <c r="G265" s="67">
        <f t="shared" si="21"/>
        <v>672842</v>
      </c>
    </row>
    <row r="266" spans="1:7" x14ac:dyDescent="0.2">
      <c r="A266" s="4">
        <v>15</v>
      </c>
      <c r="B266" s="7" t="s">
        <v>94</v>
      </c>
      <c r="C266" s="8"/>
      <c r="D266" s="52">
        <f t="shared" si="16"/>
        <v>0</v>
      </c>
      <c r="E266" s="52">
        <v>672842</v>
      </c>
      <c r="F266" s="52">
        <f t="shared" si="17"/>
        <v>0</v>
      </c>
      <c r="G266" s="67">
        <f t="shared" si="21"/>
        <v>672842</v>
      </c>
    </row>
    <row r="267" spans="1:7" s="30" customFormat="1" x14ac:dyDescent="0.2">
      <c r="A267" s="85" t="s">
        <v>302</v>
      </c>
      <c r="B267" s="85"/>
      <c r="C267" s="29"/>
      <c r="D267" s="58"/>
      <c r="E267" s="52"/>
      <c r="F267" s="52">
        <f t="shared" si="17"/>
        <v>0</v>
      </c>
      <c r="G267" s="68"/>
    </row>
    <row r="268" spans="1:7" x14ac:dyDescent="0.2">
      <c r="A268" s="4">
        <v>1</v>
      </c>
      <c r="B268" s="5" t="s">
        <v>221</v>
      </c>
      <c r="C268" s="6"/>
      <c r="D268" s="52">
        <f t="shared" si="16"/>
        <v>0</v>
      </c>
      <c r="E268" s="52">
        <v>672842</v>
      </c>
      <c r="F268" s="52">
        <f t="shared" si="17"/>
        <v>0</v>
      </c>
      <c r="G268" s="67">
        <f t="shared" ref="G268:G279" si="22">SUM(E268:F268)</f>
        <v>672842</v>
      </c>
    </row>
    <row r="269" spans="1:7" ht="15" customHeight="1" x14ac:dyDescent="0.2">
      <c r="A269" s="4">
        <v>2</v>
      </c>
      <c r="B269" s="5" t="s">
        <v>216</v>
      </c>
      <c r="C269" s="6"/>
      <c r="D269" s="52">
        <f t="shared" si="16"/>
        <v>0</v>
      </c>
      <c r="E269" s="52">
        <v>672842</v>
      </c>
      <c r="F269" s="52">
        <f t="shared" si="17"/>
        <v>0</v>
      </c>
      <c r="G269" s="67">
        <f t="shared" si="22"/>
        <v>672842</v>
      </c>
    </row>
    <row r="270" spans="1:7" x14ac:dyDescent="0.2">
      <c r="A270" s="4">
        <v>3</v>
      </c>
      <c r="B270" s="5" t="s">
        <v>215</v>
      </c>
      <c r="C270" s="6"/>
      <c r="D270" s="52">
        <f t="shared" ref="D270:D320" si="23">10%*C270</f>
        <v>0</v>
      </c>
      <c r="E270" s="52">
        <v>672842</v>
      </c>
      <c r="F270" s="52">
        <f t="shared" ref="F270:F320" si="24">D270*40%</f>
        <v>0</v>
      </c>
      <c r="G270" s="67">
        <f t="shared" si="22"/>
        <v>672842</v>
      </c>
    </row>
    <row r="271" spans="1:7" x14ac:dyDescent="0.2">
      <c r="A271" s="4">
        <v>4</v>
      </c>
      <c r="B271" s="5" t="s">
        <v>220</v>
      </c>
      <c r="C271" s="6"/>
      <c r="D271" s="52">
        <f t="shared" si="23"/>
        <v>0</v>
      </c>
      <c r="E271" s="52">
        <v>672842</v>
      </c>
      <c r="F271" s="52">
        <f t="shared" si="24"/>
        <v>0</v>
      </c>
      <c r="G271" s="67">
        <f t="shared" si="22"/>
        <v>672842</v>
      </c>
    </row>
    <row r="272" spans="1:7" x14ac:dyDescent="0.2">
      <c r="A272" s="4">
        <v>5</v>
      </c>
      <c r="B272" s="5" t="s">
        <v>222</v>
      </c>
      <c r="C272" s="6"/>
      <c r="D272" s="52">
        <f t="shared" si="23"/>
        <v>0</v>
      </c>
      <c r="E272" s="52">
        <v>672842</v>
      </c>
      <c r="F272" s="52">
        <f t="shared" si="24"/>
        <v>0</v>
      </c>
      <c r="G272" s="67">
        <f t="shared" si="22"/>
        <v>672842</v>
      </c>
    </row>
    <row r="273" spans="1:7" x14ac:dyDescent="0.2">
      <c r="A273" s="4">
        <v>6</v>
      </c>
      <c r="B273" s="5" t="s">
        <v>214</v>
      </c>
      <c r="C273" s="6"/>
      <c r="D273" s="52">
        <f t="shared" si="23"/>
        <v>0</v>
      </c>
      <c r="E273" s="52">
        <v>672842</v>
      </c>
      <c r="F273" s="52">
        <f t="shared" si="24"/>
        <v>0</v>
      </c>
      <c r="G273" s="67">
        <f t="shared" si="22"/>
        <v>672842</v>
      </c>
    </row>
    <row r="274" spans="1:7" x14ac:dyDescent="0.2">
      <c r="A274" s="4">
        <v>7</v>
      </c>
      <c r="B274" s="5" t="s">
        <v>213</v>
      </c>
      <c r="C274" s="6"/>
      <c r="D274" s="52">
        <f t="shared" si="23"/>
        <v>0</v>
      </c>
      <c r="E274" s="52">
        <v>672842</v>
      </c>
      <c r="F274" s="52">
        <f t="shared" si="24"/>
        <v>0</v>
      </c>
      <c r="G274" s="67">
        <f t="shared" si="22"/>
        <v>672842</v>
      </c>
    </row>
    <row r="275" spans="1:7" x14ac:dyDescent="0.2">
      <c r="A275" s="4">
        <v>8</v>
      </c>
      <c r="B275" s="5" t="s">
        <v>217</v>
      </c>
      <c r="C275" s="6"/>
      <c r="D275" s="52">
        <f t="shared" si="23"/>
        <v>0</v>
      </c>
      <c r="E275" s="52">
        <v>672842</v>
      </c>
      <c r="F275" s="52">
        <f t="shared" si="24"/>
        <v>0</v>
      </c>
      <c r="G275" s="67">
        <f t="shared" si="22"/>
        <v>672842</v>
      </c>
    </row>
    <row r="276" spans="1:7" x14ac:dyDescent="0.2">
      <c r="A276" s="4">
        <v>9</v>
      </c>
      <c r="B276" s="5" t="s">
        <v>218</v>
      </c>
      <c r="C276" s="6"/>
      <c r="D276" s="52">
        <f t="shared" si="23"/>
        <v>0</v>
      </c>
      <c r="E276" s="52">
        <v>672842</v>
      </c>
      <c r="F276" s="52">
        <f t="shared" si="24"/>
        <v>0</v>
      </c>
      <c r="G276" s="67">
        <f t="shared" si="22"/>
        <v>672842</v>
      </c>
    </row>
    <row r="277" spans="1:7" x14ac:dyDescent="0.2">
      <c r="A277" s="4">
        <v>10</v>
      </c>
      <c r="B277" s="5" t="s">
        <v>219</v>
      </c>
      <c r="C277" s="6"/>
      <c r="D277" s="52">
        <f t="shared" si="23"/>
        <v>0</v>
      </c>
      <c r="E277" s="52">
        <v>672842</v>
      </c>
      <c r="F277" s="52">
        <f t="shared" si="24"/>
        <v>0</v>
      </c>
      <c r="G277" s="67">
        <f t="shared" si="22"/>
        <v>672842</v>
      </c>
    </row>
    <row r="278" spans="1:7" x14ac:dyDescent="0.2">
      <c r="A278" s="4">
        <v>11</v>
      </c>
      <c r="B278" s="7" t="s">
        <v>212</v>
      </c>
      <c r="C278" s="8"/>
      <c r="D278" s="52">
        <f t="shared" si="23"/>
        <v>0</v>
      </c>
      <c r="E278" s="52">
        <v>672842</v>
      </c>
      <c r="F278" s="52">
        <f t="shared" si="24"/>
        <v>0</v>
      </c>
      <c r="G278" s="67">
        <f t="shared" si="22"/>
        <v>672842</v>
      </c>
    </row>
    <row r="279" spans="1:7" x14ac:dyDescent="0.2">
      <c r="A279" s="4">
        <v>12</v>
      </c>
      <c r="B279" s="7" t="s">
        <v>211</v>
      </c>
      <c r="C279" s="8"/>
      <c r="D279" s="52">
        <f t="shared" si="23"/>
        <v>0</v>
      </c>
      <c r="E279" s="52">
        <v>672842</v>
      </c>
      <c r="F279" s="52">
        <f t="shared" si="24"/>
        <v>0</v>
      </c>
      <c r="G279" s="67">
        <f t="shared" si="22"/>
        <v>672842</v>
      </c>
    </row>
    <row r="280" spans="1:7" s="30" customFormat="1" x14ac:dyDescent="0.2">
      <c r="A280" s="85" t="s">
        <v>304</v>
      </c>
      <c r="B280" s="85"/>
      <c r="C280" s="29"/>
      <c r="D280" s="58"/>
      <c r="E280" s="52"/>
      <c r="F280" s="52"/>
      <c r="G280" s="68"/>
    </row>
    <row r="281" spans="1:7" x14ac:dyDescent="0.2">
      <c r="A281" s="4">
        <v>1</v>
      </c>
      <c r="B281" s="5" t="s">
        <v>29</v>
      </c>
      <c r="C281" s="6"/>
      <c r="D281" s="52">
        <f t="shared" si="23"/>
        <v>0</v>
      </c>
      <c r="E281" s="52">
        <v>672842</v>
      </c>
      <c r="F281" s="52">
        <f t="shared" si="24"/>
        <v>0</v>
      </c>
      <c r="G281" s="67">
        <f t="shared" ref="G281:G298" si="25">SUM(E281:F281)</f>
        <v>672842</v>
      </c>
    </row>
    <row r="282" spans="1:7" x14ac:dyDescent="0.2">
      <c r="A282" s="4">
        <v>2</v>
      </c>
      <c r="B282" s="5" t="s">
        <v>31</v>
      </c>
      <c r="C282" s="6"/>
      <c r="D282" s="52">
        <f t="shared" si="23"/>
        <v>0</v>
      </c>
      <c r="E282" s="52">
        <v>672842</v>
      </c>
      <c r="F282" s="52">
        <f t="shared" si="24"/>
        <v>0</v>
      </c>
      <c r="G282" s="67">
        <f t="shared" si="25"/>
        <v>672842</v>
      </c>
    </row>
    <row r="283" spans="1:7" x14ac:dyDescent="0.2">
      <c r="A283" s="4">
        <v>3</v>
      </c>
      <c r="B283" s="5" t="s">
        <v>286</v>
      </c>
      <c r="C283" s="6"/>
      <c r="D283" s="52">
        <f t="shared" si="23"/>
        <v>0</v>
      </c>
      <c r="E283" s="52">
        <v>672842</v>
      </c>
      <c r="F283" s="52">
        <f t="shared" si="24"/>
        <v>0</v>
      </c>
      <c r="G283" s="67">
        <f t="shared" si="25"/>
        <v>672842</v>
      </c>
    </row>
    <row r="284" spans="1:7" x14ac:dyDescent="0.2">
      <c r="A284" s="4">
        <v>4</v>
      </c>
      <c r="B284" s="5" t="s">
        <v>287</v>
      </c>
      <c r="C284" s="6"/>
      <c r="D284" s="52">
        <f t="shared" si="23"/>
        <v>0</v>
      </c>
      <c r="E284" s="52">
        <v>672842</v>
      </c>
      <c r="F284" s="52">
        <f t="shared" si="24"/>
        <v>0</v>
      </c>
      <c r="G284" s="67">
        <f t="shared" si="25"/>
        <v>672842</v>
      </c>
    </row>
    <row r="285" spans="1:7" ht="15" customHeight="1" x14ac:dyDescent="0.2">
      <c r="A285" s="4">
        <v>5</v>
      </c>
      <c r="B285" s="5" t="s">
        <v>33</v>
      </c>
      <c r="C285" s="6"/>
      <c r="D285" s="52">
        <f t="shared" si="23"/>
        <v>0</v>
      </c>
      <c r="E285" s="52">
        <v>672842</v>
      </c>
      <c r="F285" s="52">
        <f t="shared" si="24"/>
        <v>0</v>
      </c>
      <c r="G285" s="67">
        <f t="shared" si="25"/>
        <v>672842</v>
      </c>
    </row>
    <row r="286" spans="1:7" x14ac:dyDescent="0.2">
      <c r="A286" s="4">
        <v>6</v>
      </c>
      <c r="B286" s="5" t="s">
        <v>28</v>
      </c>
      <c r="C286" s="6"/>
      <c r="D286" s="52">
        <f t="shared" si="23"/>
        <v>0</v>
      </c>
      <c r="E286" s="52">
        <v>672842</v>
      </c>
      <c r="F286" s="52">
        <f t="shared" si="24"/>
        <v>0</v>
      </c>
      <c r="G286" s="67">
        <f t="shared" si="25"/>
        <v>672842</v>
      </c>
    </row>
    <row r="287" spans="1:7" x14ac:dyDescent="0.2">
      <c r="A287" s="4">
        <v>7</v>
      </c>
      <c r="B287" s="5" t="s">
        <v>32</v>
      </c>
      <c r="C287" s="6"/>
      <c r="D287" s="52">
        <f t="shared" si="23"/>
        <v>0</v>
      </c>
      <c r="E287" s="52">
        <v>672842</v>
      </c>
      <c r="F287" s="52">
        <f t="shared" si="24"/>
        <v>0</v>
      </c>
      <c r="G287" s="67">
        <f t="shared" si="25"/>
        <v>672842</v>
      </c>
    </row>
    <row r="288" spans="1:7" x14ac:dyDescent="0.2">
      <c r="A288" s="4">
        <v>8</v>
      </c>
      <c r="B288" s="5" t="s">
        <v>26</v>
      </c>
      <c r="C288" s="6"/>
      <c r="D288" s="52">
        <f t="shared" si="23"/>
        <v>0</v>
      </c>
      <c r="E288" s="52">
        <v>672842</v>
      </c>
      <c r="F288" s="52">
        <f t="shared" si="24"/>
        <v>0</v>
      </c>
      <c r="G288" s="67">
        <f t="shared" si="25"/>
        <v>672842</v>
      </c>
    </row>
    <row r="289" spans="1:7" x14ac:dyDescent="0.2">
      <c r="A289" s="4">
        <v>9</v>
      </c>
      <c r="B289" s="5" t="s">
        <v>289</v>
      </c>
      <c r="C289" s="6"/>
      <c r="D289" s="52">
        <f t="shared" si="23"/>
        <v>0</v>
      </c>
      <c r="E289" s="52">
        <v>672842</v>
      </c>
      <c r="F289" s="52">
        <f t="shared" si="24"/>
        <v>0</v>
      </c>
      <c r="G289" s="67">
        <f t="shared" si="25"/>
        <v>672842</v>
      </c>
    </row>
    <row r="290" spans="1:7" x14ac:dyDescent="0.2">
      <c r="A290" s="4">
        <v>10</v>
      </c>
      <c r="B290" s="5" t="s">
        <v>36</v>
      </c>
      <c r="C290" s="6"/>
      <c r="D290" s="52">
        <f t="shared" si="23"/>
        <v>0</v>
      </c>
      <c r="E290" s="52">
        <v>672842</v>
      </c>
      <c r="F290" s="52">
        <f t="shared" si="24"/>
        <v>0</v>
      </c>
      <c r="G290" s="67">
        <f t="shared" si="25"/>
        <v>672842</v>
      </c>
    </row>
    <row r="291" spans="1:7" x14ac:dyDescent="0.2">
      <c r="A291" s="4">
        <v>11</v>
      </c>
      <c r="B291" s="5" t="s">
        <v>37</v>
      </c>
      <c r="C291" s="6"/>
      <c r="D291" s="52">
        <f t="shared" si="23"/>
        <v>0</v>
      </c>
      <c r="E291" s="52">
        <v>672842</v>
      </c>
      <c r="F291" s="52">
        <f t="shared" si="24"/>
        <v>0</v>
      </c>
      <c r="G291" s="67">
        <f t="shared" si="25"/>
        <v>672842</v>
      </c>
    </row>
    <row r="292" spans="1:7" x14ac:dyDescent="0.2">
      <c r="A292" s="4">
        <v>12</v>
      </c>
      <c r="B292" s="5" t="s">
        <v>27</v>
      </c>
      <c r="C292" s="6"/>
      <c r="D292" s="52">
        <f t="shared" si="23"/>
        <v>0</v>
      </c>
      <c r="E292" s="52">
        <v>672842</v>
      </c>
      <c r="F292" s="52">
        <f t="shared" si="24"/>
        <v>0</v>
      </c>
      <c r="G292" s="67">
        <f t="shared" si="25"/>
        <v>672842</v>
      </c>
    </row>
    <row r="293" spans="1:7" x14ac:dyDescent="0.2">
      <c r="A293" s="4">
        <v>13</v>
      </c>
      <c r="B293" s="5" t="s">
        <v>34</v>
      </c>
      <c r="C293" s="6"/>
      <c r="D293" s="52">
        <f t="shared" si="23"/>
        <v>0</v>
      </c>
      <c r="E293" s="52">
        <v>672842</v>
      </c>
      <c r="F293" s="52">
        <f t="shared" si="24"/>
        <v>0</v>
      </c>
      <c r="G293" s="67">
        <f t="shared" si="25"/>
        <v>672842</v>
      </c>
    </row>
    <row r="294" spans="1:7" x14ac:dyDescent="0.2">
      <c r="A294" s="4">
        <v>14</v>
      </c>
      <c r="B294" s="5" t="s">
        <v>35</v>
      </c>
      <c r="C294" s="6"/>
      <c r="D294" s="52">
        <f t="shared" si="23"/>
        <v>0</v>
      </c>
      <c r="E294" s="52">
        <v>672842</v>
      </c>
      <c r="F294" s="52">
        <f t="shared" si="24"/>
        <v>0</v>
      </c>
      <c r="G294" s="67">
        <f t="shared" si="25"/>
        <v>672842</v>
      </c>
    </row>
    <row r="295" spans="1:7" x14ac:dyDescent="0.2">
      <c r="A295" s="4">
        <v>15</v>
      </c>
      <c r="B295" s="5" t="s">
        <v>38</v>
      </c>
      <c r="C295" s="6"/>
      <c r="D295" s="52">
        <f t="shared" si="23"/>
        <v>0</v>
      </c>
      <c r="E295" s="52">
        <v>672842</v>
      </c>
      <c r="F295" s="52">
        <f t="shared" si="24"/>
        <v>0</v>
      </c>
      <c r="G295" s="67">
        <f t="shared" si="25"/>
        <v>672842</v>
      </c>
    </row>
    <row r="296" spans="1:7" x14ac:dyDescent="0.2">
      <c r="A296" s="4">
        <v>16</v>
      </c>
      <c r="B296" s="5" t="s">
        <v>30</v>
      </c>
      <c r="C296" s="6"/>
      <c r="D296" s="52">
        <f t="shared" si="23"/>
        <v>0</v>
      </c>
      <c r="E296" s="52">
        <v>672842</v>
      </c>
      <c r="F296" s="52">
        <f t="shared" si="24"/>
        <v>0</v>
      </c>
      <c r="G296" s="67">
        <f t="shared" si="25"/>
        <v>672842</v>
      </c>
    </row>
    <row r="297" spans="1:7" x14ac:dyDescent="0.2">
      <c r="A297" s="4">
        <v>17</v>
      </c>
      <c r="B297" s="7" t="s">
        <v>40</v>
      </c>
      <c r="C297" s="8"/>
      <c r="D297" s="52">
        <f t="shared" si="23"/>
        <v>0</v>
      </c>
      <c r="E297" s="52">
        <v>672842</v>
      </c>
      <c r="F297" s="52">
        <f t="shared" si="24"/>
        <v>0</v>
      </c>
      <c r="G297" s="67">
        <f t="shared" si="25"/>
        <v>672842</v>
      </c>
    </row>
    <row r="298" spans="1:7" x14ac:dyDescent="0.2">
      <c r="A298" s="4">
        <v>18</v>
      </c>
      <c r="B298" s="7" t="s">
        <v>39</v>
      </c>
      <c r="C298" s="8"/>
      <c r="D298" s="52">
        <f t="shared" si="23"/>
        <v>0</v>
      </c>
      <c r="E298" s="52">
        <v>672842</v>
      </c>
      <c r="F298" s="52">
        <f t="shared" si="24"/>
        <v>0</v>
      </c>
      <c r="G298" s="67">
        <f t="shared" si="25"/>
        <v>672842</v>
      </c>
    </row>
    <row r="299" spans="1:7" s="30" customFormat="1" ht="15" customHeight="1" x14ac:dyDescent="0.2">
      <c r="A299" s="85" t="s">
        <v>296</v>
      </c>
      <c r="B299" s="85"/>
      <c r="C299" s="29"/>
      <c r="D299" s="58"/>
      <c r="E299" s="52"/>
      <c r="F299" s="52"/>
      <c r="G299" s="68"/>
    </row>
    <row r="300" spans="1:7" ht="15" customHeight="1" x14ac:dyDescent="0.2">
      <c r="A300" s="4">
        <v>1</v>
      </c>
      <c r="B300" s="5" t="s">
        <v>202</v>
      </c>
      <c r="C300" s="6"/>
      <c r="D300" s="52">
        <f t="shared" si="23"/>
        <v>0</v>
      </c>
      <c r="E300" s="52">
        <v>672842</v>
      </c>
      <c r="F300" s="52">
        <f t="shared" si="24"/>
        <v>0</v>
      </c>
      <c r="G300" s="67">
        <f t="shared" ref="G300:G319" si="26">SUM(E300:F300)</f>
        <v>672842</v>
      </c>
    </row>
    <row r="301" spans="1:7" ht="15" customHeight="1" x14ac:dyDescent="0.2">
      <c r="A301" s="4">
        <v>2</v>
      </c>
      <c r="B301" s="5" t="s">
        <v>194</v>
      </c>
      <c r="C301" s="6"/>
      <c r="D301" s="52">
        <f t="shared" si="23"/>
        <v>0</v>
      </c>
      <c r="E301" s="52">
        <v>672842</v>
      </c>
      <c r="F301" s="52">
        <f t="shared" si="24"/>
        <v>0</v>
      </c>
      <c r="G301" s="67">
        <f t="shared" si="26"/>
        <v>672842</v>
      </c>
    </row>
    <row r="302" spans="1:7" ht="15" customHeight="1" x14ac:dyDescent="0.2">
      <c r="A302" s="4">
        <v>3</v>
      </c>
      <c r="B302" s="5" t="s">
        <v>207</v>
      </c>
      <c r="C302" s="6"/>
      <c r="D302" s="52">
        <f t="shared" si="23"/>
        <v>0</v>
      </c>
      <c r="E302" s="52">
        <v>672842</v>
      </c>
      <c r="F302" s="52">
        <f t="shared" si="24"/>
        <v>0</v>
      </c>
      <c r="G302" s="67">
        <f t="shared" si="26"/>
        <v>672842</v>
      </c>
    </row>
    <row r="303" spans="1:7" ht="15" customHeight="1" x14ac:dyDescent="0.2">
      <c r="A303" s="4">
        <v>4</v>
      </c>
      <c r="B303" s="5" t="s">
        <v>201</v>
      </c>
      <c r="C303" s="6"/>
      <c r="D303" s="52">
        <f t="shared" si="23"/>
        <v>0</v>
      </c>
      <c r="E303" s="52">
        <v>672842</v>
      </c>
      <c r="F303" s="52">
        <f t="shared" si="24"/>
        <v>0</v>
      </c>
      <c r="G303" s="67">
        <f t="shared" si="26"/>
        <v>672842</v>
      </c>
    </row>
    <row r="304" spans="1:7" ht="15" customHeight="1" x14ac:dyDescent="0.2">
      <c r="A304" s="4">
        <v>5</v>
      </c>
      <c r="B304" s="9" t="s">
        <v>206</v>
      </c>
      <c r="C304" s="6"/>
      <c r="D304" s="52">
        <f t="shared" si="23"/>
        <v>0</v>
      </c>
      <c r="E304" s="52">
        <v>672842</v>
      </c>
      <c r="F304" s="52">
        <f t="shared" si="24"/>
        <v>0</v>
      </c>
      <c r="G304" s="67">
        <f t="shared" si="26"/>
        <v>672842</v>
      </c>
    </row>
    <row r="305" spans="1:7" ht="15" customHeight="1" x14ac:dyDescent="0.2">
      <c r="A305" s="4">
        <v>6</v>
      </c>
      <c r="B305" s="5" t="s">
        <v>208</v>
      </c>
      <c r="C305" s="6"/>
      <c r="D305" s="52">
        <f t="shared" si="23"/>
        <v>0</v>
      </c>
      <c r="E305" s="52">
        <v>672842</v>
      </c>
      <c r="F305" s="52">
        <f t="shared" si="24"/>
        <v>0</v>
      </c>
      <c r="G305" s="67">
        <f t="shared" si="26"/>
        <v>672842</v>
      </c>
    </row>
    <row r="306" spans="1:7" ht="15" customHeight="1" x14ac:dyDescent="0.2">
      <c r="A306" s="4">
        <v>7</v>
      </c>
      <c r="B306" s="5" t="s">
        <v>292</v>
      </c>
      <c r="C306" s="6"/>
      <c r="D306" s="52">
        <f t="shared" si="23"/>
        <v>0</v>
      </c>
      <c r="E306" s="52">
        <v>672842</v>
      </c>
      <c r="F306" s="52">
        <f t="shared" si="24"/>
        <v>0</v>
      </c>
      <c r="G306" s="67">
        <f t="shared" si="26"/>
        <v>672842</v>
      </c>
    </row>
    <row r="307" spans="1:7" ht="15" customHeight="1" x14ac:dyDescent="0.2">
      <c r="A307" s="4">
        <v>8</v>
      </c>
      <c r="B307" s="5" t="s">
        <v>195</v>
      </c>
      <c r="C307" s="6"/>
      <c r="D307" s="52">
        <f t="shared" si="23"/>
        <v>0</v>
      </c>
      <c r="E307" s="52">
        <v>672842</v>
      </c>
      <c r="F307" s="52">
        <f t="shared" si="24"/>
        <v>0</v>
      </c>
      <c r="G307" s="67">
        <f t="shared" si="26"/>
        <v>672842</v>
      </c>
    </row>
    <row r="308" spans="1:7" ht="15" customHeight="1" x14ac:dyDescent="0.2">
      <c r="A308" s="4">
        <v>9</v>
      </c>
      <c r="B308" s="5" t="s">
        <v>197</v>
      </c>
      <c r="C308" s="6"/>
      <c r="D308" s="52">
        <f t="shared" si="23"/>
        <v>0</v>
      </c>
      <c r="E308" s="52">
        <v>672842</v>
      </c>
      <c r="F308" s="52">
        <f t="shared" si="24"/>
        <v>0</v>
      </c>
      <c r="G308" s="67">
        <f t="shared" si="26"/>
        <v>672842</v>
      </c>
    </row>
    <row r="309" spans="1:7" ht="15" customHeight="1" x14ac:dyDescent="0.2">
      <c r="A309" s="4">
        <v>10</v>
      </c>
      <c r="B309" s="5" t="s">
        <v>196</v>
      </c>
      <c r="C309" s="6"/>
      <c r="D309" s="52">
        <f t="shared" si="23"/>
        <v>0</v>
      </c>
      <c r="E309" s="52">
        <v>672842</v>
      </c>
      <c r="F309" s="52">
        <f t="shared" si="24"/>
        <v>0</v>
      </c>
      <c r="G309" s="67">
        <f t="shared" si="26"/>
        <v>672842</v>
      </c>
    </row>
    <row r="310" spans="1:7" ht="15" customHeight="1" x14ac:dyDescent="0.2">
      <c r="A310" s="4">
        <v>11</v>
      </c>
      <c r="B310" s="5" t="s">
        <v>210</v>
      </c>
      <c r="C310" s="6"/>
      <c r="D310" s="52">
        <f t="shared" si="23"/>
        <v>0</v>
      </c>
      <c r="E310" s="52">
        <v>672842</v>
      </c>
      <c r="F310" s="52">
        <f t="shared" si="24"/>
        <v>0</v>
      </c>
      <c r="G310" s="67">
        <f t="shared" si="26"/>
        <v>672842</v>
      </c>
    </row>
    <row r="311" spans="1:7" ht="15" customHeight="1" x14ac:dyDescent="0.2">
      <c r="A311" s="4">
        <v>12</v>
      </c>
      <c r="B311" s="5" t="s">
        <v>203</v>
      </c>
      <c r="C311" s="6"/>
      <c r="D311" s="52">
        <f t="shared" si="23"/>
        <v>0</v>
      </c>
      <c r="E311" s="52">
        <v>672842</v>
      </c>
      <c r="F311" s="52">
        <f t="shared" si="24"/>
        <v>0</v>
      </c>
      <c r="G311" s="67">
        <f t="shared" si="26"/>
        <v>672842</v>
      </c>
    </row>
    <row r="312" spans="1:7" ht="15" customHeight="1" x14ac:dyDescent="0.2">
      <c r="A312" s="4">
        <v>13</v>
      </c>
      <c r="B312" s="5" t="s">
        <v>205</v>
      </c>
      <c r="C312" s="6"/>
      <c r="D312" s="52">
        <f t="shared" si="23"/>
        <v>0</v>
      </c>
      <c r="E312" s="52">
        <v>672842</v>
      </c>
      <c r="F312" s="52">
        <f t="shared" si="24"/>
        <v>0</v>
      </c>
      <c r="G312" s="67">
        <f t="shared" si="26"/>
        <v>672842</v>
      </c>
    </row>
    <row r="313" spans="1:7" ht="15" customHeight="1" x14ac:dyDescent="0.2">
      <c r="A313" s="4">
        <v>14</v>
      </c>
      <c r="B313" s="5" t="s">
        <v>199</v>
      </c>
      <c r="C313" s="6"/>
      <c r="D313" s="52">
        <f t="shared" si="23"/>
        <v>0</v>
      </c>
      <c r="E313" s="52">
        <v>672842</v>
      </c>
      <c r="F313" s="52">
        <f t="shared" si="24"/>
        <v>0</v>
      </c>
      <c r="G313" s="67">
        <f t="shared" si="26"/>
        <v>672842</v>
      </c>
    </row>
    <row r="314" spans="1:7" ht="15" customHeight="1" x14ac:dyDescent="0.2">
      <c r="A314" s="4">
        <v>15</v>
      </c>
      <c r="B314" s="5" t="s">
        <v>198</v>
      </c>
      <c r="C314" s="6"/>
      <c r="D314" s="52">
        <f t="shared" si="23"/>
        <v>0</v>
      </c>
      <c r="E314" s="52">
        <v>672842</v>
      </c>
      <c r="F314" s="52">
        <f t="shared" si="24"/>
        <v>0</v>
      </c>
      <c r="G314" s="67">
        <f t="shared" si="26"/>
        <v>672842</v>
      </c>
    </row>
    <row r="315" spans="1:7" ht="15" customHeight="1" x14ac:dyDescent="0.2">
      <c r="A315" s="4">
        <v>16</v>
      </c>
      <c r="B315" s="5" t="s">
        <v>288</v>
      </c>
      <c r="C315" s="6"/>
      <c r="D315" s="52">
        <f t="shared" si="23"/>
        <v>0</v>
      </c>
      <c r="E315" s="52">
        <v>672842</v>
      </c>
      <c r="F315" s="52">
        <f t="shared" si="24"/>
        <v>0</v>
      </c>
      <c r="G315" s="67">
        <f t="shared" si="26"/>
        <v>672842</v>
      </c>
    </row>
    <row r="316" spans="1:7" ht="15" customHeight="1" x14ac:dyDescent="0.2">
      <c r="A316" s="4">
        <v>17</v>
      </c>
      <c r="B316" s="5" t="s">
        <v>209</v>
      </c>
      <c r="C316" s="6"/>
      <c r="D316" s="52">
        <f t="shared" si="23"/>
        <v>0</v>
      </c>
      <c r="E316" s="52">
        <v>672842</v>
      </c>
      <c r="F316" s="52">
        <f t="shared" si="24"/>
        <v>0</v>
      </c>
      <c r="G316" s="67">
        <f t="shared" si="26"/>
        <v>672842</v>
      </c>
    </row>
    <row r="317" spans="1:7" ht="15" customHeight="1" x14ac:dyDescent="0.2">
      <c r="A317" s="4">
        <v>18</v>
      </c>
      <c r="B317" s="5" t="s">
        <v>200</v>
      </c>
      <c r="C317" s="6"/>
      <c r="D317" s="52">
        <f t="shared" si="23"/>
        <v>0</v>
      </c>
      <c r="E317" s="52">
        <v>672842</v>
      </c>
      <c r="F317" s="52">
        <f t="shared" si="24"/>
        <v>0</v>
      </c>
      <c r="G317" s="67">
        <f t="shared" si="26"/>
        <v>672842</v>
      </c>
    </row>
    <row r="318" spans="1:7" ht="15" customHeight="1" x14ac:dyDescent="0.2">
      <c r="A318" s="4">
        <v>19</v>
      </c>
      <c r="B318" s="5" t="s">
        <v>204</v>
      </c>
      <c r="C318" s="6"/>
      <c r="D318" s="52">
        <f t="shared" si="23"/>
        <v>0</v>
      </c>
      <c r="E318" s="52">
        <v>672842</v>
      </c>
      <c r="F318" s="52">
        <f t="shared" si="24"/>
        <v>0</v>
      </c>
      <c r="G318" s="67">
        <f t="shared" si="26"/>
        <v>672842</v>
      </c>
    </row>
    <row r="319" spans="1:7" ht="15" customHeight="1" x14ac:dyDescent="0.2">
      <c r="A319" s="4">
        <v>20</v>
      </c>
      <c r="B319" s="7" t="s">
        <v>193</v>
      </c>
      <c r="C319" s="8"/>
      <c r="D319" s="52">
        <f t="shared" si="23"/>
        <v>0</v>
      </c>
      <c r="E319" s="52">
        <v>672842</v>
      </c>
      <c r="F319" s="52">
        <f t="shared" si="24"/>
        <v>0</v>
      </c>
      <c r="G319" s="67">
        <f t="shared" si="26"/>
        <v>672842</v>
      </c>
    </row>
    <row r="320" spans="1:7" ht="15" customHeight="1" x14ac:dyDescent="0.2">
      <c r="A320" s="4">
        <v>21</v>
      </c>
      <c r="B320" s="10" t="s">
        <v>192</v>
      </c>
      <c r="C320" s="8"/>
      <c r="D320" s="52">
        <f t="shared" si="23"/>
        <v>0</v>
      </c>
      <c r="E320" s="52">
        <v>672842</v>
      </c>
      <c r="F320" s="52">
        <f t="shared" si="24"/>
        <v>0</v>
      </c>
      <c r="G320" s="67">
        <f>SUM(E320:F320)</f>
        <v>672842</v>
      </c>
    </row>
    <row r="321" spans="1:7" ht="23.25" customHeight="1" x14ac:dyDescent="0.2">
      <c r="A321" s="105" t="s">
        <v>310</v>
      </c>
      <c r="B321" s="106"/>
      <c r="C321" s="11">
        <f t="shared" ref="C321:G321" si="27">SUM(C12:C320)</f>
        <v>0</v>
      </c>
      <c r="D321" s="80">
        <f t="shared" si="27"/>
        <v>0</v>
      </c>
      <c r="E321" s="80">
        <f t="shared" si="27"/>
        <v>196469864.46575344</v>
      </c>
      <c r="F321" s="80">
        <f t="shared" si="27"/>
        <v>0</v>
      </c>
      <c r="G321" s="79">
        <f t="shared" si="27"/>
        <v>196469864.46575344</v>
      </c>
    </row>
    <row r="322" spans="1:7" ht="21.75" customHeight="1" x14ac:dyDescent="0.2">
      <c r="F322" s="77" t="s">
        <v>354</v>
      </c>
      <c r="G322" s="78">
        <f>D321-G321</f>
        <v>-196469864.46575344</v>
      </c>
    </row>
    <row r="323" spans="1:7" ht="21.75" customHeight="1" x14ac:dyDescent="0.2"/>
    <row r="324" spans="1:7" ht="18" x14ac:dyDescent="0.25">
      <c r="A324" s="108" t="s">
        <v>319</v>
      </c>
      <c r="B324" s="108"/>
      <c r="C324" s="108"/>
      <c r="D324" s="108"/>
      <c r="E324" s="108"/>
      <c r="F324" s="108"/>
      <c r="G324" s="108"/>
    </row>
    <row r="325" spans="1:7" ht="18" x14ac:dyDescent="0.25">
      <c r="A325" s="108" t="s">
        <v>320</v>
      </c>
      <c r="B325" s="108"/>
      <c r="C325" s="108"/>
      <c r="D325" s="108"/>
      <c r="E325" s="108"/>
      <c r="F325" s="108"/>
      <c r="G325" s="108"/>
    </row>
    <row r="326" spans="1:7" x14ac:dyDescent="0.2">
      <c r="A326" s="13"/>
      <c r="B326" s="13"/>
      <c r="C326" s="12"/>
      <c r="D326" s="53"/>
      <c r="E326" s="53"/>
      <c r="F326" s="53"/>
      <c r="G326" s="69"/>
    </row>
    <row r="327" spans="1:7" ht="24.95" customHeight="1" x14ac:dyDescent="0.2">
      <c r="A327" s="20" t="s">
        <v>317</v>
      </c>
      <c r="B327" s="20" t="s">
        <v>316</v>
      </c>
      <c r="C327" s="20" t="s">
        <v>318</v>
      </c>
      <c r="D327" s="54"/>
      <c r="E327" s="54"/>
      <c r="F327" s="54"/>
      <c r="G327" s="70"/>
    </row>
    <row r="328" spans="1:7" x14ac:dyDescent="0.2">
      <c r="A328" s="4">
        <v>1</v>
      </c>
      <c r="B328" s="7" t="s">
        <v>56</v>
      </c>
      <c r="C328" s="8"/>
      <c r="D328" s="52"/>
      <c r="E328" s="52"/>
      <c r="F328" s="52"/>
      <c r="G328" s="67"/>
    </row>
    <row r="329" spans="1:7" ht="15.75" customHeight="1" x14ac:dyDescent="0.2">
      <c r="A329" s="4">
        <v>2</v>
      </c>
      <c r="B329" s="7" t="s">
        <v>57</v>
      </c>
      <c r="C329" s="8"/>
      <c r="D329" s="52"/>
      <c r="E329" s="52"/>
      <c r="F329" s="52"/>
      <c r="G329" s="67"/>
    </row>
    <row r="330" spans="1:7" x14ac:dyDescent="0.2">
      <c r="A330" s="4">
        <v>3</v>
      </c>
      <c r="B330" s="7" t="s">
        <v>49</v>
      </c>
      <c r="C330" s="8"/>
      <c r="D330" s="52"/>
      <c r="E330" s="52"/>
      <c r="F330" s="52"/>
      <c r="G330" s="67"/>
    </row>
    <row r="331" spans="1:7" x14ac:dyDescent="0.2">
      <c r="A331" s="4">
        <v>4</v>
      </c>
      <c r="B331" s="7" t="s">
        <v>50</v>
      </c>
      <c r="C331" s="8"/>
      <c r="D331" s="52"/>
      <c r="E331" s="52"/>
      <c r="F331" s="52"/>
      <c r="G331" s="67"/>
    </row>
    <row r="332" spans="1:7" x14ac:dyDescent="0.2">
      <c r="A332" s="4">
        <v>5</v>
      </c>
      <c r="B332" s="7" t="s">
        <v>58</v>
      </c>
      <c r="C332" s="8"/>
      <c r="D332" s="52"/>
      <c r="E332" s="52"/>
      <c r="F332" s="52"/>
      <c r="G332" s="67"/>
    </row>
    <row r="333" spans="1:7" s="22" customFormat="1" ht="24.75" customHeight="1" x14ac:dyDescent="0.25">
      <c r="A333" s="105" t="s">
        <v>311</v>
      </c>
      <c r="B333" s="106"/>
      <c r="C333" s="21">
        <f>SUM(C328:C332)</f>
        <v>0</v>
      </c>
      <c r="D333" s="55"/>
      <c r="E333" s="55"/>
      <c r="F333" s="55"/>
      <c r="G333" s="71"/>
    </row>
    <row r="334" spans="1:7" x14ac:dyDescent="0.2">
      <c r="A334" s="13"/>
      <c r="B334" s="13"/>
      <c r="C334" s="12"/>
      <c r="D334" s="53"/>
      <c r="E334" s="53"/>
      <c r="F334" s="53"/>
      <c r="G334" s="69"/>
    </row>
    <row r="335" spans="1:7" x14ac:dyDescent="0.2">
      <c r="A335" s="13"/>
      <c r="B335" s="13"/>
      <c r="C335" s="12"/>
      <c r="D335" s="53"/>
      <c r="E335" s="53"/>
      <c r="F335" s="53"/>
      <c r="G335" s="69"/>
    </row>
    <row r="336" spans="1:7" ht="15" x14ac:dyDescent="0.2">
      <c r="A336" s="109" t="s">
        <v>358</v>
      </c>
      <c r="B336" s="110"/>
      <c r="C336" s="110"/>
      <c r="D336" s="110"/>
      <c r="E336" s="110"/>
      <c r="F336" s="111"/>
      <c r="G336" s="72"/>
    </row>
    <row r="337" spans="1:7" ht="15" x14ac:dyDescent="0.2">
      <c r="A337" s="23"/>
      <c r="B337" s="112" t="s">
        <v>353</v>
      </c>
      <c r="C337" s="112"/>
      <c r="D337" s="112"/>
      <c r="E337" s="56"/>
      <c r="F337" s="59"/>
      <c r="G337" s="69"/>
    </row>
    <row r="338" spans="1:7" x14ac:dyDescent="0.2">
      <c r="A338" s="24"/>
      <c r="B338" s="113">
        <f>C321+C333</f>
        <v>0</v>
      </c>
      <c r="C338" s="114"/>
      <c r="D338" s="114"/>
      <c r="E338" s="56"/>
      <c r="F338" s="59"/>
      <c r="G338" s="69"/>
    </row>
    <row r="339" spans="1:7" ht="15" x14ac:dyDescent="0.2">
      <c r="A339" s="25"/>
      <c r="B339" s="26"/>
      <c r="C339" s="27"/>
      <c r="D339" s="57"/>
      <c r="E339" s="57"/>
      <c r="F339" s="60"/>
      <c r="G339" s="69"/>
    </row>
    <row r="341" spans="1:7" x14ac:dyDescent="0.2">
      <c r="A341" s="14"/>
    </row>
    <row r="342" spans="1:7" x14ac:dyDescent="0.2">
      <c r="A342" s="14"/>
    </row>
    <row r="343" spans="1:7" x14ac:dyDescent="0.2">
      <c r="A343" s="107"/>
      <c r="B343" s="107"/>
    </row>
    <row r="344" spans="1:7" x14ac:dyDescent="0.2">
      <c r="A344" s="107"/>
      <c r="B344" s="107"/>
    </row>
    <row r="345" spans="1:7" x14ac:dyDescent="0.2">
      <c r="A345" s="107"/>
      <c r="B345" s="107"/>
    </row>
    <row r="352" spans="1:7" x14ac:dyDescent="0.2">
      <c r="C352" s="15"/>
    </row>
  </sheetData>
  <dataConsolidate/>
  <mergeCells count="37">
    <mergeCell ref="A343:B343"/>
    <mergeCell ref="A344:B344"/>
    <mergeCell ref="A345:B345"/>
    <mergeCell ref="A324:G324"/>
    <mergeCell ref="A325:G325"/>
    <mergeCell ref="A333:B333"/>
    <mergeCell ref="A336:F336"/>
    <mergeCell ref="B337:D337"/>
    <mergeCell ref="B338:D338"/>
    <mergeCell ref="A321:B321"/>
    <mergeCell ref="A128:B128"/>
    <mergeCell ref="A154:B154"/>
    <mergeCell ref="A176:B176"/>
    <mergeCell ref="A188:B188"/>
    <mergeCell ref="A211:B211"/>
    <mergeCell ref="A222:B222"/>
    <mergeCell ref="A237:B237"/>
    <mergeCell ref="A251:B251"/>
    <mergeCell ref="A267:B267"/>
    <mergeCell ref="A280:B280"/>
    <mergeCell ref="A299:B299"/>
    <mergeCell ref="A114:B114"/>
    <mergeCell ref="A1:C1"/>
    <mergeCell ref="A2:G2"/>
    <mergeCell ref="A3:G3"/>
    <mergeCell ref="A4:G4"/>
    <mergeCell ref="A8:A10"/>
    <mergeCell ref="B8:B10"/>
    <mergeCell ref="C8:C10"/>
    <mergeCell ref="D8:D9"/>
    <mergeCell ref="E8:F8"/>
    <mergeCell ref="G8:G10"/>
    <mergeCell ref="A12:B12"/>
    <mergeCell ref="A31:B31"/>
    <mergeCell ref="A52:B52"/>
    <mergeCell ref="A72:B72"/>
    <mergeCell ref="A91:B91"/>
  </mergeCells>
  <pageMargins left="0.47244094488188981" right="0.31496062992125984" top="0.27559055118110237" bottom="0.27559055118110237" header="0.31496062992125984" footer="0.31496062992125984"/>
  <pageSetup paperSize="512" scale="55" fitToHeight="8" orientation="portrait" verticalDpi="150" r:id="rId1"/>
  <rowBreaks count="4" manualBreakCount="4">
    <brk id="90" max="16383" man="1"/>
    <brk id="187" max="16383" man="1"/>
    <brk id="279" max="16383" man="1"/>
    <brk id="3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Hit Ret Sampah</vt:lpstr>
      <vt:lpstr>Hit Ret Parkir</vt:lpstr>
      <vt:lpstr>Hit Ret Pasar</vt:lpstr>
      <vt:lpstr>Hit ReT PKB</vt:lpstr>
      <vt:lpstr>Hit Ret Pelabuhan</vt:lpstr>
      <vt:lpstr>Hit Ret OW</vt:lpstr>
      <vt:lpstr>Hit Ret RUAS JLN</vt:lpstr>
      <vt:lpstr>Hit Ret IMB</vt:lpstr>
      <vt:lpstr>Hit Ret HO</vt:lpstr>
      <vt:lpstr>Hit Ret TrayeK</vt:lpstr>
      <vt:lpstr>Hit </vt:lpstr>
      <vt:lpstr>Rekom RET</vt:lpstr>
      <vt:lpstr>'Hit Ret HO'!Print_Area</vt:lpstr>
      <vt:lpstr>'Hit Ret IMB'!Print_Area</vt:lpstr>
      <vt:lpstr>'Hit Ret OW'!Print_Area</vt:lpstr>
      <vt:lpstr>'Hit Ret Parkir'!Print_Area</vt:lpstr>
      <vt:lpstr>'Hit Ret Pasar'!Print_Area</vt:lpstr>
      <vt:lpstr>'Hit Ret Pelabuhan'!Print_Area</vt:lpstr>
      <vt:lpstr>'Hit ReT PKB'!Print_Area</vt:lpstr>
      <vt:lpstr>'Hit Ret RUAS JLN'!Print_Area</vt:lpstr>
      <vt:lpstr>'Hit Ret Sampah'!Print_Area</vt:lpstr>
      <vt:lpstr>'Hit Ret TrayeK'!Print_Area</vt:lpstr>
      <vt:lpstr>'Hit Ret HO'!Print_Titles</vt:lpstr>
      <vt:lpstr>'Hit Ret IMB'!Print_Titles</vt:lpstr>
      <vt:lpstr>'Hit Ret OW'!Print_Titles</vt:lpstr>
      <vt:lpstr>'Hit Ret Parkir'!Print_Titles</vt:lpstr>
      <vt:lpstr>'Hit Ret Pasar'!Print_Titles</vt:lpstr>
      <vt:lpstr>'Hit Ret Pelabuhan'!Print_Titles</vt:lpstr>
      <vt:lpstr>'Hit ReT PKB'!Print_Titles</vt:lpstr>
      <vt:lpstr>'Hit Ret RUAS JLN'!Print_Titles</vt:lpstr>
      <vt:lpstr>'Hit Ret Sampah'!Print_Titles</vt:lpstr>
      <vt:lpstr>'Hit Ret TrayeK'!Print_Titles</vt:lpstr>
    </vt:vector>
  </TitlesOfParts>
  <Company>DPPK KAB. BREBES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Tamami</dc:creator>
  <cp:lastModifiedBy>TAMAMI</cp:lastModifiedBy>
  <cp:lastPrinted>2014-11-17T06:09:55Z</cp:lastPrinted>
  <dcterms:created xsi:type="dcterms:W3CDTF">2013-01-16T02:54:28Z</dcterms:created>
  <dcterms:modified xsi:type="dcterms:W3CDTF">2015-02-07T16:06:51Z</dcterms:modified>
</cp:coreProperties>
</file>