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234120\Downloads\"/>
    </mc:Choice>
  </mc:AlternateContent>
  <xr:revisionPtr revIDLastSave="0" documentId="13_ncr:1_{86BAA309-DC74-4E11-A1EF-C8BD800E9331}" xr6:coauthVersionLast="36" xr6:coauthVersionMax="36" xr10:uidLastSave="{00000000-0000-0000-0000-000000000000}"/>
  <bookViews>
    <workbookView xWindow="0" yWindow="0" windowWidth="28800" windowHeight="12225" xr2:uid="{6709D6B1-245A-4EC3-85EE-5FED244AA22A}"/>
  </bookViews>
  <sheets>
    <sheet name="TPS2121" sheetId="4" r:id="rId1"/>
    <sheet name="TPS2116" sheetId="5" r:id="rId2"/>
    <sheet name="TPS2117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6" l="1"/>
  <c r="B15" i="6" s="1"/>
  <c r="B11" i="6"/>
  <c r="B14" i="6" s="1"/>
  <c r="B10" i="6"/>
  <c r="B6" i="6"/>
  <c r="B5" i="6"/>
  <c r="B4" i="6"/>
  <c r="B13" i="5" l="1"/>
  <c r="B6" i="5"/>
  <c r="B5" i="5"/>
  <c r="B4" i="5"/>
  <c r="B10" i="5" l="1"/>
  <c r="B11" i="5"/>
  <c r="B14" i="5" s="1"/>
  <c r="B15" i="5"/>
  <c r="B15" i="4"/>
  <c r="B29" i="4"/>
  <c r="B10" i="4" l="1"/>
  <c r="B13" i="4"/>
  <c r="B11" i="4"/>
  <c r="B12" i="4"/>
  <c r="B8" i="4"/>
  <c r="B7" i="4"/>
  <c r="B6" i="4"/>
  <c r="B5" i="4"/>
  <c r="B4" i="4"/>
  <c r="B22" i="4" l="1"/>
  <c r="B19" i="4"/>
  <c r="B18" i="4"/>
  <c r="B27" i="4"/>
  <c r="B26" i="4"/>
  <c r="J19" i="4"/>
  <c r="B20" i="4" l="1"/>
  <c r="B23" i="4" s="1"/>
  <c r="B24" i="4"/>
</calcChain>
</file>

<file path=xl/sharedStrings.xml><?xml version="1.0" encoding="utf-8"?>
<sst xmlns="http://schemas.openxmlformats.org/spreadsheetml/2006/main" count="108" uniqueCount="37">
  <si>
    <t>VIN1</t>
  </si>
  <si>
    <t>VIN2</t>
  </si>
  <si>
    <t xml:space="preserve">R1 </t>
  </si>
  <si>
    <t>R2</t>
  </si>
  <si>
    <t>R3</t>
  </si>
  <si>
    <t>R4</t>
  </si>
  <si>
    <t>RHYST</t>
  </si>
  <si>
    <t>Outputs</t>
  </si>
  <si>
    <t>IN1 at switchover</t>
  </si>
  <si>
    <t>PR1 R2 when IN2 selected using hysterisis</t>
  </si>
  <si>
    <r>
      <t>k</t>
    </r>
    <r>
      <rPr>
        <sz val="11"/>
        <color theme="1"/>
        <rFont val="Arial"/>
        <family val="2"/>
      </rPr>
      <t>Ω</t>
    </r>
  </si>
  <si>
    <t>V</t>
  </si>
  <si>
    <t>kΩ</t>
  </si>
  <si>
    <t>PR1 when IN2 selected using hysterisis</t>
  </si>
  <si>
    <t>Instructions:</t>
  </si>
  <si>
    <t>Grey shaded cells are automated outputs, please do not edit</t>
  </si>
  <si>
    <t>R5</t>
  </si>
  <si>
    <t>R6</t>
  </si>
  <si>
    <t>R7</t>
  </si>
  <si>
    <t>R8</t>
  </si>
  <si>
    <t>Vov1</t>
  </si>
  <si>
    <t>Vov2</t>
  </si>
  <si>
    <t>ILM</t>
  </si>
  <si>
    <t>A</t>
  </si>
  <si>
    <t>RILM</t>
  </si>
  <si>
    <t>PR1 at VIN1 DC</t>
  </si>
  <si>
    <t xml:space="preserve">CP2 at VIN2 DC </t>
  </si>
  <si>
    <t>Current Limit</t>
  </si>
  <si>
    <t xml:space="preserve">Overvoltage </t>
  </si>
  <si>
    <t xml:space="preserve">Please edit green shaded cells to resemble your schematic </t>
  </si>
  <si>
    <t>Overvoltage Inputs</t>
  </si>
  <si>
    <t>Current Limit Inputs</t>
  </si>
  <si>
    <t>Inputs</t>
  </si>
  <si>
    <t>Switchover using Hysteresis 
(N/A when not using RHYST)</t>
  </si>
  <si>
    <t>Vref</t>
  </si>
  <si>
    <t>PR1 when IN2 is selected using hysterisis</t>
  </si>
  <si>
    <t>IN1 voltage needed to switch back to IN1 when IN2 is selected using hysterisis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</si>
</sst>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FFB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6" xfId="0" applyFill="1" applyBorder="1"/>
    <xf numFmtId="0" fontId="0" fillId="5" borderId="0" xfId="0" applyFill="1" applyBorder="1"/>
    <xf numFmtId="0" fontId="0" fillId="5" borderId="7" xfId="0" applyFill="1" applyBorder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FB9"/>
      <color rgb="FFEFF692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14909</xdr:colOff>
      <xdr:row>4</xdr:row>
      <xdr:rowOff>95335</xdr:rowOff>
    </xdr:from>
    <xdr:to>
      <xdr:col>13</xdr:col>
      <xdr:colOff>77719</xdr:colOff>
      <xdr:row>22</xdr:row>
      <xdr:rowOff>239852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C9B784-6938-4A6C-8787-CC36741C4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8431" y="824205"/>
          <a:ext cx="5637005" cy="38156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520700</xdr:colOff>
      <xdr:row>4</xdr:row>
      <xdr:rowOff>56832</xdr:rowOff>
    </xdr:from>
    <xdr:to>
      <xdr:col>11</xdr:col>
      <xdr:colOff>330200</xdr:colOff>
      <xdr:row>14</xdr:row>
      <xdr:rowOff>600376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33FEF-CFA7-42F9-917F-642BF5E41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5925" y="780732"/>
          <a:ext cx="4765675" cy="29470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4</xdr:row>
          <xdr:rowOff>45720</xdr:rowOff>
        </xdr:from>
        <xdr:to>
          <xdr:col>11</xdr:col>
          <xdr:colOff>480060</xdr:colOff>
          <xdr:row>14</xdr:row>
          <xdr:rowOff>601980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8B82099B-20DD-4AB2-AD6E-826741B7D7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Visio_Drawing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F33E-6068-494D-AFB0-9BF5980F5AC4}">
  <dimension ref="A1:L44"/>
  <sheetViews>
    <sheetView tabSelected="1" zoomScaleNormal="100" workbookViewId="0">
      <selection activeCell="E16" sqref="E16"/>
    </sheetView>
  </sheetViews>
  <sheetFormatPr defaultRowHeight="15" x14ac:dyDescent="0.25"/>
  <cols>
    <col min="1" max="1" width="21.5703125" style="1" customWidth="1"/>
    <col min="2" max="2" width="11.5703125" bestFit="1" customWidth="1"/>
    <col min="3" max="3" width="11.140625" customWidth="1"/>
    <col min="7" max="7" width="12" bestFit="1" customWidth="1"/>
    <col min="9" max="10" width="12" bestFit="1" customWidth="1"/>
  </cols>
  <sheetData>
    <row r="1" spans="1:12" x14ac:dyDescent="0.25">
      <c r="A1" s="30" t="s">
        <v>32</v>
      </c>
      <c r="B1" s="30"/>
      <c r="C1" s="30"/>
      <c r="D1" s="30"/>
      <c r="F1" s="34" t="s">
        <v>14</v>
      </c>
      <c r="G1" s="35"/>
      <c r="H1" s="35"/>
      <c r="I1" s="35"/>
      <c r="J1" s="35"/>
      <c r="K1" s="35"/>
      <c r="L1" s="36"/>
    </row>
    <row r="2" spans="1:12" x14ac:dyDescent="0.25">
      <c r="A2" s="8" t="s">
        <v>0</v>
      </c>
      <c r="B2" s="37">
        <v>12</v>
      </c>
      <c r="C2" s="37"/>
      <c r="D2" s="4" t="s">
        <v>11</v>
      </c>
      <c r="F2" s="5" t="s">
        <v>29</v>
      </c>
      <c r="G2" s="6"/>
      <c r="H2" s="6"/>
      <c r="I2" s="6"/>
      <c r="J2" s="6"/>
      <c r="K2" s="6"/>
      <c r="L2" s="7"/>
    </row>
    <row r="3" spans="1:12" x14ac:dyDescent="0.25">
      <c r="A3" s="8" t="s">
        <v>1</v>
      </c>
      <c r="B3" s="37">
        <v>12</v>
      </c>
      <c r="C3" s="37"/>
      <c r="D3" s="4" t="s">
        <v>11</v>
      </c>
      <c r="F3" s="38" t="s">
        <v>15</v>
      </c>
      <c r="G3" s="39"/>
      <c r="H3" s="39"/>
      <c r="I3" s="39"/>
      <c r="J3" s="39"/>
      <c r="K3" s="39"/>
      <c r="L3" s="40"/>
    </row>
    <row r="4" spans="1:12" x14ac:dyDescent="0.25">
      <c r="A4" s="8" t="s">
        <v>2</v>
      </c>
      <c r="B4" s="3">
        <f>C4*1000</f>
        <v>18200</v>
      </c>
      <c r="C4" s="9">
        <v>18.2</v>
      </c>
      <c r="D4" s="4" t="s">
        <v>10</v>
      </c>
    </row>
    <row r="5" spans="1:12" x14ac:dyDescent="0.25">
      <c r="A5" s="8" t="s">
        <v>3</v>
      </c>
      <c r="B5" s="3">
        <f t="shared" ref="B5:B8" si="0">C5*1000</f>
        <v>5000</v>
      </c>
      <c r="C5" s="9">
        <v>5</v>
      </c>
      <c r="D5" s="4" t="s">
        <v>10</v>
      </c>
    </row>
    <row r="6" spans="1:12" x14ac:dyDescent="0.25">
      <c r="A6" s="8" t="s">
        <v>4</v>
      </c>
      <c r="B6" s="3">
        <f t="shared" si="0"/>
        <v>49900</v>
      </c>
      <c r="C6" s="17">
        <v>49.9</v>
      </c>
      <c r="D6" s="4" t="s">
        <v>10</v>
      </c>
    </row>
    <row r="7" spans="1:12" x14ac:dyDescent="0.25">
      <c r="A7" s="8" t="s">
        <v>5</v>
      </c>
      <c r="B7" s="3">
        <f t="shared" si="0"/>
        <v>5000</v>
      </c>
      <c r="C7" s="9">
        <v>5</v>
      </c>
      <c r="D7" s="4" t="s">
        <v>10</v>
      </c>
    </row>
    <row r="8" spans="1:12" x14ac:dyDescent="0.25">
      <c r="A8" s="16" t="s">
        <v>6</v>
      </c>
      <c r="B8" s="3">
        <f t="shared" si="0"/>
        <v>10700</v>
      </c>
      <c r="C8" s="17">
        <v>10.7</v>
      </c>
      <c r="D8" s="4" t="s">
        <v>10</v>
      </c>
    </row>
    <row r="9" spans="1:12" x14ac:dyDescent="0.25">
      <c r="A9" s="31" t="s">
        <v>30</v>
      </c>
      <c r="B9" s="32"/>
      <c r="C9" s="32"/>
      <c r="D9" s="33"/>
    </row>
    <row r="10" spans="1:12" x14ac:dyDescent="0.25">
      <c r="A10" s="8" t="s">
        <v>16</v>
      </c>
      <c r="B10" s="3">
        <f>C10*1000</f>
        <v>63400</v>
      </c>
      <c r="C10" s="12">
        <v>63.4</v>
      </c>
      <c r="D10" s="4" t="s">
        <v>10</v>
      </c>
    </row>
    <row r="11" spans="1:12" x14ac:dyDescent="0.25">
      <c r="A11" s="8" t="s">
        <v>17</v>
      </c>
      <c r="B11" s="3">
        <f>C11*1000</f>
        <v>5000</v>
      </c>
      <c r="C11" s="12">
        <v>5</v>
      </c>
      <c r="D11" s="4" t="s">
        <v>10</v>
      </c>
    </row>
    <row r="12" spans="1:12" x14ac:dyDescent="0.25">
      <c r="A12" s="8" t="s">
        <v>18</v>
      </c>
      <c r="B12" s="3">
        <f>C12*1000</f>
        <v>63400</v>
      </c>
      <c r="C12" s="12">
        <v>63.4</v>
      </c>
      <c r="D12" s="4" t="s">
        <v>10</v>
      </c>
    </row>
    <row r="13" spans="1:12" x14ac:dyDescent="0.25">
      <c r="A13" s="8" t="s">
        <v>19</v>
      </c>
      <c r="B13" s="3">
        <f>C13*1000</f>
        <v>5000</v>
      </c>
      <c r="C13" s="12">
        <v>5</v>
      </c>
      <c r="D13" s="4" t="s">
        <v>10</v>
      </c>
    </row>
    <row r="14" spans="1:12" x14ac:dyDescent="0.25">
      <c r="A14" s="31" t="s">
        <v>31</v>
      </c>
      <c r="B14" s="32"/>
      <c r="C14" s="32"/>
      <c r="D14" s="33"/>
    </row>
    <row r="15" spans="1:12" x14ac:dyDescent="0.25">
      <c r="A15" s="11" t="s">
        <v>24</v>
      </c>
      <c r="B15" s="3">
        <f>C15*1000</f>
        <v>51100</v>
      </c>
      <c r="C15" s="12">
        <v>51.1</v>
      </c>
      <c r="D15" s="3" t="s">
        <v>10</v>
      </c>
    </row>
    <row r="17" spans="1:10" ht="14.45" customHeight="1" x14ac:dyDescent="0.25">
      <c r="A17" s="31" t="s">
        <v>7</v>
      </c>
      <c r="B17" s="32"/>
      <c r="C17" s="32"/>
      <c r="D17" s="33"/>
    </row>
    <row r="18" spans="1:10" x14ac:dyDescent="0.25">
      <c r="A18" s="23" t="s">
        <v>25</v>
      </c>
      <c r="B18" s="29">
        <f>B2*B5/(B4+B5)</f>
        <v>2.5862068965517242</v>
      </c>
      <c r="C18" s="29"/>
      <c r="D18" s="21" t="s">
        <v>11</v>
      </c>
    </row>
    <row r="19" spans="1:10" x14ac:dyDescent="0.25">
      <c r="A19" s="23" t="s">
        <v>26</v>
      </c>
      <c r="B19" s="29">
        <f>B3*B7/(B6+B7)</f>
        <v>1.0928961748633881</v>
      </c>
      <c r="C19" s="29"/>
      <c r="D19" s="21" t="s">
        <v>11</v>
      </c>
      <c r="J19" s="10">
        <f>B3*B13/(B12+B13)</f>
        <v>0.8771929824561403</v>
      </c>
    </row>
    <row r="20" spans="1:10" x14ac:dyDescent="0.25">
      <c r="A20" s="23" t="s">
        <v>8</v>
      </c>
      <c r="B20" s="29">
        <f>B19*(B4+B5)/B5</f>
        <v>5.0710382513661205</v>
      </c>
      <c r="C20" s="29"/>
      <c r="D20" s="21" t="s">
        <v>11</v>
      </c>
    </row>
    <row r="21" spans="1:10" ht="30.95" customHeight="1" x14ac:dyDescent="0.25">
      <c r="A21" s="30" t="s">
        <v>33</v>
      </c>
      <c r="B21" s="30"/>
      <c r="C21" s="30"/>
      <c r="D21" s="30"/>
    </row>
    <row r="22" spans="1:10" ht="45" x14ac:dyDescent="0.25">
      <c r="A22" s="23" t="s">
        <v>9</v>
      </c>
      <c r="B22" s="29">
        <f>(B5*B8)/(B5+B8)</f>
        <v>3407.6433121019109</v>
      </c>
      <c r="C22" s="29"/>
      <c r="D22" s="22" t="s">
        <v>12</v>
      </c>
    </row>
    <row r="23" spans="1:10" ht="45" x14ac:dyDescent="0.25">
      <c r="A23" s="23" t="s">
        <v>35</v>
      </c>
      <c r="B23" s="29">
        <f>B20*B22/(B22+B4)</f>
        <v>0.79973041636625231</v>
      </c>
      <c r="C23" s="29"/>
      <c r="D23" s="22" t="s">
        <v>11</v>
      </c>
    </row>
    <row r="24" spans="1:10" ht="60" x14ac:dyDescent="0.25">
      <c r="A24" s="23" t="s">
        <v>36</v>
      </c>
      <c r="B24" s="29">
        <f>B19*(B4+B22)/B22</f>
        <v>6.9299831469281452</v>
      </c>
      <c r="C24" s="29"/>
      <c r="D24" s="22" t="s">
        <v>11</v>
      </c>
    </row>
    <row r="25" spans="1:10" x14ac:dyDescent="0.25">
      <c r="A25" s="30" t="s">
        <v>28</v>
      </c>
      <c r="B25" s="30"/>
      <c r="C25" s="30"/>
      <c r="D25" s="30"/>
    </row>
    <row r="26" spans="1:10" x14ac:dyDescent="0.25">
      <c r="A26" s="23" t="s">
        <v>20</v>
      </c>
      <c r="B26" s="28">
        <f>1.06/(B11/(B10+B11))</f>
        <v>14.500800000000002</v>
      </c>
      <c r="C26" s="28"/>
      <c r="D26" s="4" t="s">
        <v>11</v>
      </c>
    </row>
    <row r="27" spans="1:10" x14ac:dyDescent="0.25">
      <c r="A27" s="23" t="s">
        <v>21</v>
      </c>
      <c r="B27" s="28">
        <f>1.06/(B13/(B12+B13))</f>
        <v>14.500800000000002</v>
      </c>
      <c r="C27" s="28"/>
      <c r="D27" s="4" t="s">
        <v>11</v>
      </c>
    </row>
    <row r="28" spans="1:10" x14ac:dyDescent="0.25">
      <c r="A28" s="30" t="s">
        <v>27</v>
      </c>
      <c r="B28" s="30"/>
      <c r="C28" s="30"/>
      <c r="D28" s="30"/>
    </row>
    <row r="29" spans="1:10" x14ac:dyDescent="0.25">
      <c r="A29" s="23" t="s">
        <v>22</v>
      </c>
      <c r="B29" s="28">
        <f>65.2/C15^0.861</f>
        <v>2.2044345075247671</v>
      </c>
      <c r="C29" s="28"/>
      <c r="D29" s="21" t="s">
        <v>23</v>
      </c>
    </row>
    <row r="31" spans="1:10" x14ac:dyDescent="0.25">
      <c r="C31" s="13"/>
      <c r="D31" s="15"/>
      <c r="E31" s="13"/>
      <c r="F31" s="13"/>
    </row>
    <row r="32" spans="1:10" x14ac:dyDescent="0.25">
      <c r="C32" s="13"/>
      <c r="D32" s="13"/>
      <c r="E32" s="13"/>
      <c r="F32" s="13"/>
    </row>
    <row r="33" spans="3:6" x14ac:dyDescent="0.25">
      <c r="C33" s="13"/>
      <c r="D33" s="13"/>
      <c r="E33" s="13"/>
      <c r="F33" s="13"/>
    </row>
    <row r="34" spans="3:6" x14ac:dyDescent="0.25">
      <c r="C34" s="13"/>
      <c r="D34" s="13"/>
      <c r="E34" s="13"/>
      <c r="F34" s="13"/>
    </row>
    <row r="35" spans="3:6" x14ac:dyDescent="0.25">
      <c r="C35" s="13"/>
      <c r="D35" s="13"/>
      <c r="E35" s="13"/>
      <c r="F35" s="13"/>
    </row>
    <row r="36" spans="3:6" x14ac:dyDescent="0.25">
      <c r="C36" s="13"/>
      <c r="D36" s="15"/>
      <c r="E36" s="13"/>
      <c r="F36" s="13"/>
    </row>
    <row r="37" spans="3:6" x14ac:dyDescent="0.25">
      <c r="C37" s="13"/>
      <c r="D37" s="13"/>
      <c r="E37" s="13"/>
      <c r="F37" s="13"/>
    </row>
    <row r="38" spans="3:6" x14ac:dyDescent="0.25">
      <c r="C38" s="13"/>
      <c r="D38" s="13"/>
      <c r="E38" s="13"/>
      <c r="F38" s="13"/>
    </row>
    <row r="39" spans="3:6" x14ac:dyDescent="0.25">
      <c r="C39" s="13"/>
      <c r="D39" s="13"/>
      <c r="E39" s="13"/>
      <c r="F39" s="13"/>
    </row>
    <row r="40" spans="3:6" x14ac:dyDescent="0.25">
      <c r="C40" s="13"/>
      <c r="D40" s="13"/>
      <c r="E40" s="13"/>
      <c r="F40" s="13"/>
    </row>
    <row r="41" spans="3:6" x14ac:dyDescent="0.25">
      <c r="C41" s="13"/>
      <c r="D41" s="13"/>
      <c r="E41" s="13"/>
      <c r="F41" s="13"/>
    </row>
    <row r="42" spans="3:6" x14ac:dyDescent="0.25">
      <c r="C42" s="13"/>
      <c r="D42" s="13"/>
      <c r="E42" s="13"/>
      <c r="F42" s="13"/>
    </row>
    <row r="43" spans="3:6" x14ac:dyDescent="0.25">
      <c r="C43" s="13"/>
      <c r="D43" s="13"/>
      <c r="E43" s="13"/>
      <c r="F43" s="13"/>
    </row>
    <row r="44" spans="3:6" x14ac:dyDescent="0.25">
      <c r="C44" s="14"/>
      <c r="D44" s="14"/>
      <c r="E44" s="14"/>
      <c r="F44" s="14"/>
    </row>
  </sheetData>
  <mergeCells count="20">
    <mergeCell ref="A14:D14"/>
    <mergeCell ref="A17:D17"/>
    <mergeCell ref="A9:D9"/>
    <mergeCell ref="A1:D1"/>
    <mergeCell ref="F1:L1"/>
    <mergeCell ref="B2:C2"/>
    <mergeCell ref="B3:C3"/>
    <mergeCell ref="F3:L3"/>
    <mergeCell ref="B29:C29"/>
    <mergeCell ref="B24:C24"/>
    <mergeCell ref="B23:C23"/>
    <mergeCell ref="B22:C22"/>
    <mergeCell ref="B18:C18"/>
    <mergeCell ref="B19:C19"/>
    <mergeCell ref="B20:C20"/>
    <mergeCell ref="B26:C26"/>
    <mergeCell ref="B27:C27"/>
    <mergeCell ref="A21:D21"/>
    <mergeCell ref="A25:D25"/>
    <mergeCell ref="A28:D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35D15-9D89-4FDA-9B43-D76F87B172DF}">
  <dimension ref="A1:L30"/>
  <sheetViews>
    <sheetView workbookViewId="0">
      <selection sqref="A1:XFD1048576"/>
    </sheetView>
  </sheetViews>
  <sheetFormatPr defaultRowHeight="15" x14ac:dyDescent="0.25"/>
  <cols>
    <col min="1" max="1" width="21.5703125" style="1" customWidth="1"/>
    <col min="2" max="2" width="11.5703125" bestFit="1" customWidth="1"/>
    <col min="3" max="3" width="11.140625" customWidth="1"/>
    <col min="7" max="7" width="12" bestFit="1" customWidth="1"/>
    <col min="9" max="10" width="12" bestFit="1" customWidth="1"/>
  </cols>
  <sheetData>
    <row r="1" spans="1:12" x14ac:dyDescent="0.25">
      <c r="A1" s="30" t="s">
        <v>32</v>
      </c>
      <c r="B1" s="30"/>
      <c r="C1" s="30"/>
      <c r="D1" s="30"/>
      <c r="F1" s="34" t="s">
        <v>14</v>
      </c>
      <c r="G1" s="35"/>
      <c r="H1" s="35"/>
      <c r="I1" s="35"/>
      <c r="J1" s="35"/>
      <c r="K1" s="35"/>
      <c r="L1" s="36"/>
    </row>
    <row r="2" spans="1:12" x14ac:dyDescent="0.25">
      <c r="A2" s="18" t="s">
        <v>0</v>
      </c>
      <c r="B2" s="37">
        <v>5</v>
      </c>
      <c r="C2" s="37"/>
      <c r="D2" s="4" t="s">
        <v>11</v>
      </c>
      <c r="F2" s="5" t="s">
        <v>29</v>
      </c>
      <c r="G2" s="6"/>
      <c r="H2" s="6"/>
      <c r="I2" s="6"/>
      <c r="J2" s="6"/>
      <c r="K2" s="6"/>
      <c r="L2" s="7"/>
    </row>
    <row r="3" spans="1:12" x14ac:dyDescent="0.25">
      <c r="A3" s="18" t="s">
        <v>1</v>
      </c>
      <c r="B3" s="37">
        <v>5</v>
      </c>
      <c r="C3" s="37"/>
      <c r="D3" s="4" t="s">
        <v>11</v>
      </c>
      <c r="F3" s="38" t="s">
        <v>15</v>
      </c>
      <c r="G3" s="39"/>
      <c r="H3" s="39"/>
      <c r="I3" s="39"/>
      <c r="J3" s="39"/>
      <c r="K3" s="39"/>
      <c r="L3" s="40"/>
    </row>
    <row r="4" spans="1:12" x14ac:dyDescent="0.25">
      <c r="A4" s="18" t="s">
        <v>2</v>
      </c>
      <c r="B4" s="3">
        <f>C4*1000</f>
        <v>9530</v>
      </c>
      <c r="C4" s="19">
        <v>9.5299999999999994</v>
      </c>
      <c r="D4" s="4" t="s">
        <v>10</v>
      </c>
    </row>
    <row r="5" spans="1:12" x14ac:dyDescent="0.25">
      <c r="A5" s="18" t="s">
        <v>3</v>
      </c>
      <c r="B5" s="3">
        <f t="shared" ref="B5:B6" si="0">C5*1000</f>
        <v>5000</v>
      </c>
      <c r="C5" s="19">
        <v>5</v>
      </c>
      <c r="D5" s="4" t="s">
        <v>10</v>
      </c>
    </row>
    <row r="6" spans="1:12" x14ac:dyDescent="0.25">
      <c r="A6" s="18" t="s">
        <v>6</v>
      </c>
      <c r="B6" s="3">
        <f t="shared" si="0"/>
        <v>10000</v>
      </c>
      <c r="C6" s="19">
        <v>10</v>
      </c>
      <c r="D6" s="4" t="s">
        <v>10</v>
      </c>
    </row>
    <row r="7" spans="1:12" x14ac:dyDescent="0.25">
      <c r="A7" s="18" t="s">
        <v>34</v>
      </c>
      <c r="B7" s="41">
        <v>1</v>
      </c>
      <c r="C7" s="42"/>
      <c r="D7" s="4" t="s">
        <v>11</v>
      </c>
    </row>
    <row r="9" spans="1:12" ht="14.45" customHeight="1" x14ac:dyDescent="0.25">
      <c r="A9" s="30" t="s">
        <v>7</v>
      </c>
      <c r="B9" s="30"/>
      <c r="C9" s="30"/>
      <c r="D9" s="30"/>
    </row>
    <row r="10" spans="1:12" x14ac:dyDescent="0.25">
      <c r="A10" s="20" t="s">
        <v>25</v>
      </c>
      <c r="B10" s="29">
        <f>B2*B5/(B4+B5)</f>
        <v>1.7205781142463867</v>
      </c>
      <c r="C10" s="29"/>
      <c r="D10" s="3" t="s">
        <v>11</v>
      </c>
    </row>
    <row r="11" spans="1:12" x14ac:dyDescent="0.25">
      <c r="A11" s="20" t="s">
        <v>8</v>
      </c>
      <c r="B11" s="29">
        <f>B7*(B4+B5)/B5</f>
        <v>2.9060000000000001</v>
      </c>
      <c r="C11" s="29"/>
      <c r="D11" s="3" t="s">
        <v>11</v>
      </c>
    </row>
    <row r="12" spans="1:12" ht="30.95" customHeight="1" x14ac:dyDescent="0.25">
      <c r="A12" s="30" t="s">
        <v>33</v>
      </c>
      <c r="B12" s="30"/>
      <c r="C12" s="30"/>
      <c r="D12" s="30"/>
    </row>
    <row r="13" spans="1:12" ht="45" x14ac:dyDescent="0.25">
      <c r="A13" s="20" t="s">
        <v>9</v>
      </c>
      <c r="B13" s="29">
        <f>(B5*B6)/(B5+B6)</f>
        <v>3333.3333333333335</v>
      </c>
      <c r="C13" s="29"/>
      <c r="D13" s="2" t="s">
        <v>12</v>
      </c>
    </row>
    <row r="14" spans="1:12" ht="30" x14ac:dyDescent="0.25">
      <c r="A14" s="20" t="s">
        <v>13</v>
      </c>
      <c r="B14" s="29">
        <f>B11*B13/(B13+B4)</f>
        <v>0.7530448302669086</v>
      </c>
      <c r="C14" s="29"/>
      <c r="D14" s="2" t="s">
        <v>11</v>
      </c>
    </row>
    <row r="15" spans="1:12" ht="60" x14ac:dyDescent="0.25">
      <c r="A15" s="20" t="s">
        <v>36</v>
      </c>
      <c r="B15" s="29">
        <f>B7*(B4+B13)/B13</f>
        <v>3.859</v>
      </c>
      <c r="C15" s="29"/>
      <c r="D15" s="2" t="s">
        <v>11</v>
      </c>
    </row>
    <row r="17" spans="3:9" x14ac:dyDescent="0.25">
      <c r="C17" s="13"/>
      <c r="D17" s="15"/>
      <c r="E17" s="13"/>
      <c r="F17" s="13"/>
    </row>
    <row r="18" spans="3:9" x14ac:dyDescent="0.25">
      <c r="C18" s="13"/>
      <c r="D18" s="13"/>
      <c r="E18" s="13"/>
      <c r="F18" s="13"/>
    </row>
    <row r="19" spans="3:9" x14ac:dyDescent="0.25">
      <c r="C19" s="13"/>
      <c r="D19" s="13"/>
      <c r="E19" s="13"/>
      <c r="F19" s="13"/>
    </row>
    <row r="20" spans="3:9" x14ac:dyDescent="0.25">
      <c r="C20" s="13"/>
      <c r="D20" s="13"/>
      <c r="E20" s="13"/>
      <c r="F20" s="13"/>
    </row>
    <row r="21" spans="3:9" x14ac:dyDescent="0.25">
      <c r="C21" s="13"/>
      <c r="D21" s="13"/>
      <c r="E21" s="13"/>
      <c r="F21" s="13"/>
    </row>
    <row r="22" spans="3:9" x14ac:dyDescent="0.25">
      <c r="C22" s="13"/>
      <c r="D22" s="15"/>
      <c r="E22" s="13"/>
      <c r="F22" s="13"/>
    </row>
    <row r="23" spans="3:9" x14ac:dyDescent="0.25">
      <c r="C23" s="13"/>
      <c r="D23" s="13"/>
      <c r="E23" s="13"/>
      <c r="F23" s="13"/>
    </row>
    <row r="24" spans="3:9" x14ac:dyDescent="0.25">
      <c r="C24" s="13"/>
      <c r="D24" s="13"/>
      <c r="E24" s="13"/>
      <c r="F24" s="13"/>
    </row>
    <row r="25" spans="3:9" x14ac:dyDescent="0.25">
      <c r="C25" s="13"/>
      <c r="D25" s="13"/>
      <c r="E25" s="13"/>
      <c r="F25" s="13"/>
    </row>
    <row r="26" spans="3:9" x14ac:dyDescent="0.25">
      <c r="C26" s="13"/>
      <c r="D26" s="13"/>
      <c r="E26" s="13"/>
      <c r="F26" s="13"/>
    </row>
    <row r="27" spans="3:9" x14ac:dyDescent="0.25">
      <c r="C27" s="13"/>
      <c r="D27" s="13"/>
      <c r="E27" s="13"/>
      <c r="F27" s="13"/>
      <c r="G27" s="13"/>
      <c r="H27" s="13"/>
      <c r="I27" s="13"/>
    </row>
    <row r="28" spans="3:9" x14ac:dyDescent="0.25">
      <c r="C28" s="13"/>
      <c r="D28" s="13"/>
      <c r="E28" s="13"/>
      <c r="F28" s="13"/>
      <c r="G28" s="13"/>
      <c r="H28" s="13"/>
      <c r="I28" s="13"/>
    </row>
    <row r="29" spans="3:9" x14ac:dyDescent="0.25">
      <c r="C29" s="13"/>
      <c r="D29" s="13"/>
      <c r="E29" s="13"/>
      <c r="F29" s="13"/>
      <c r="G29" s="13"/>
      <c r="H29" s="13"/>
      <c r="I29" s="13"/>
    </row>
    <row r="30" spans="3:9" x14ac:dyDescent="0.25">
      <c r="C30" s="13"/>
      <c r="D30" s="13"/>
      <c r="E30" s="13"/>
      <c r="F30" s="13"/>
      <c r="G30" s="13"/>
      <c r="H30" s="13"/>
      <c r="I30" s="13"/>
    </row>
  </sheetData>
  <mergeCells count="13">
    <mergeCell ref="A9:D9"/>
    <mergeCell ref="B7:C7"/>
    <mergeCell ref="A1:D1"/>
    <mergeCell ref="F1:L1"/>
    <mergeCell ref="B2:C2"/>
    <mergeCell ref="B3:C3"/>
    <mergeCell ref="F3:L3"/>
    <mergeCell ref="B13:C13"/>
    <mergeCell ref="B14:C14"/>
    <mergeCell ref="B15:C15"/>
    <mergeCell ref="B10:C10"/>
    <mergeCell ref="B11:C11"/>
    <mergeCell ref="A12:D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2B429-9B45-4678-A645-14F1F498FD7F}">
  <dimension ref="A1:L30"/>
  <sheetViews>
    <sheetView workbookViewId="0">
      <selection activeCell="O10" sqref="O10"/>
    </sheetView>
  </sheetViews>
  <sheetFormatPr defaultRowHeight="15" x14ac:dyDescent="0.25"/>
  <cols>
    <col min="1" max="1" width="21.5703125" style="1" customWidth="1"/>
    <col min="2" max="2" width="11.5703125" bestFit="1" customWidth="1"/>
    <col min="3" max="3" width="11.140625" customWidth="1"/>
    <col min="7" max="7" width="12" bestFit="1" customWidth="1"/>
    <col min="9" max="10" width="12" bestFit="1" customWidth="1"/>
  </cols>
  <sheetData>
    <row r="1" spans="1:12" x14ac:dyDescent="0.25">
      <c r="A1" s="30" t="s">
        <v>32</v>
      </c>
      <c r="B1" s="30"/>
      <c r="C1" s="30"/>
      <c r="D1" s="30"/>
      <c r="F1" s="34" t="s">
        <v>14</v>
      </c>
      <c r="G1" s="35"/>
      <c r="H1" s="35"/>
      <c r="I1" s="35"/>
      <c r="J1" s="35"/>
      <c r="K1" s="35"/>
      <c r="L1" s="36"/>
    </row>
    <row r="2" spans="1:12" x14ac:dyDescent="0.25">
      <c r="A2" s="24" t="s">
        <v>0</v>
      </c>
      <c r="B2" s="37">
        <v>5</v>
      </c>
      <c r="C2" s="37"/>
      <c r="D2" s="4" t="s">
        <v>11</v>
      </c>
      <c r="F2" s="5" t="s">
        <v>29</v>
      </c>
      <c r="G2" s="6"/>
      <c r="H2" s="6"/>
      <c r="I2" s="6"/>
      <c r="J2" s="6"/>
      <c r="K2" s="6"/>
      <c r="L2" s="7"/>
    </row>
    <row r="3" spans="1:12" x14ac:dyDescent="0.25">
      <c r="A3" s="24" t="s">
        <v>1</v>
      </c>
      <c r="B3" s="37">
        <v>5</v>
      </c>
      <c r="C3" s="37"/>
      <c r="D3" s="4" t="s">
        <v>11</v>
      </c>
      <c r="F3" s="38" t="s">
        <v>15</v>
      </c>
      <c r="G3" s="39"/>
      <c r="H3" s="39"/>
      <c r="I3" s="39"/>
      <c r="J3" s="39"/>
      <c r="K3" s="39"/>
      <c r="L3" s="40"/>
    </row>
    <row r="4" spans="1:12" x14ac:dyDescent="0.25">
      <c r="A4" s="24" t="s">
        <v>2</v>
      </c>
      <c r="B4" s="26">
        <f>C4*1000</f>
        <v>9530</v>
      </c>
      <c r="C4" s="25">
        <v>9.5299999999999994</v>
      </c>
      <c r="D4" s="4" t="s">
        <v>10</v>
      </c>
    </row>
    <row r="5" spans="1:12" x14ac:dyDescent="0.25">
      <c r="A5" s="24" t="s">
        <v>3</v>
      </c>
      <c r="B5" s="26">
        <f t="shared" ref="B5:B6" si="0">C5*1000</f>
        <v>5000</v>
      </c>
      <c r="C5" s="25">
        <v>5</v>
      </c>
      <c r="D5" s="4" t="s">
        <v>10</v>
      </c>
    </row>
    <row r="6" spans="1:12" x14ac:dyDescent="0.25">
      <c r="A6" s="24" t="s">
        <v>6</v>
      </c>
      <c r="B6" s="26">
        <f t="shared" si="0"/>
        <v>10000</v>
      </c>
      <c r="C6" s="25">
        <v>10</v>
      </c>
      <c r="D6" s="4" t="s">
        <v>10</v>
      </c>
    </row>
    <row r="7" spans="1:12" x14ac:dyDescent="0.25">
      <c r="A7" s="24" t="s">
        <v>34</v>
      </c>
      <c r="B7" s="41">
        <v>1</v>
      </c>
      <c r="C7" s="42"/>
      <c r="D7" s="4" t="s">
        <v>11</v>
      </c>
    </row>
    <row r="9" spans="1:12" ht="14.45" customHeight="1" x14ac:dyDescent="0.25">
      <c r="A9" s="30" t="s">
        <v>7</v>
      </c>
      <c r="B9" s="30"/>
      <c r="C9" s="30"/>
      <c r="D9" s="30"/>
    </row>
    <row r="10" spans="1:12" x14ac:dyDescent="0.25">
      <c r="A10" s="24" t="s">
        <v>25</v>
      </c>
      <c r="B10" s="29">
        <f>B2*B5/(B4+B5)</f>
        <v>1.7205781142463867</v>
      </c>
      <c r="C10" s="29"/>
      <c r="D10" s="26" t="s">
        <v>11</v>
      </c>
    </row>
    <row r="11" spans="1:12" x14ac:dyDescent="0.25">
      <c r="A11" s="24" t="s">
        <v>8</v>
      </c>
      <c r="B11" s="29">
        <f>B7*(B4+B5)/B5</f>
        <v>2.9060000000000001</v>
      </c>
      <c r="C11" s="29"/>
      <c r="D11" s="26" t="s">
        <v>11</v>
      </c>
    </row>
    <row r="12" spans="1:12" ht="30.95" customHeight="1" x14ac:dyDescent="0.25">
      <c r="A12" s="30" t="s">
        <v>33</v>
      </c>
      <c r="B12" s="30"/>
      <c r="C12" s="30"/>
      <c r="D12" s="30"/>
    </row>
    <row r="13" spans="1:12" ht="45" x14ac:dyDescent="0.25">
      <c r="A13" s="24" t="s">
        <v>9</v>
      </c>
      <c r="B13" s="29">
        <f>(B5*B6)/(B5+B6)</f>
        <v>3333.3333333333335</v>
      </c>
      <c r="C13" s="29"/>
      <c r="D13" s="27" t="s">
        <v>12</v>
      </c>
    </row>
    <row r="14" spans="1:12" ht="30" x14ac:dyDescent="0.25">
      <c r="A14" s="24" t="s">
        <v>13</v>
      </c>
      <c r="B14" s="29">
        <f>B11*B13/(B13+B4)</f>
        <v>0.7530448302669086</v>
      </c>
      <c r="C14" s="29"/>
      <c r="D14" s="27" t="s">
        <v>11</v>
      </c>
    </row>
    <row r="15" spans="1:12" ht="60" x14ac:dyDescent="0.25">
      <c r="A15" s="24" t="s">
        <v>36</v>
      </c>
      <c r="B15" s="29">
        <f>B7*(B4+B13)/B13</f>
        <v>3.859</v>
      </c>
      <c r="C15" s="29"/>
      <c r="D15" s="27" t="s">
        <v>11</v>
      </c>
    </row>
    <row r="17" spans="3:9" x14ac:dyDescent="0.25">
      <c r="C17" s="13"/>
      <c r="D17" s="15"/>
      <c r="E17" s="13"/>
      <c r="F17" s="13"/>
    </row>
    <row r="18" spans="3:9" x14ac:dyDescent="0.25">
      <c r="C18" s="13"/>
      <c r="D18" s="13"/>
      <c r="E18" s="13"/>
      <c r="F18" s="13"/>
    </row>
    <row r="19" spans="3:9" x14ac:dyDescent="0.25">
      <c r="C19" s="13"/>
      <c r="D19" s="13"/>
      <c r="E19" s="13"/>
      <c r="F19" s="13"/>
    </row>
    <row r="20" spans="3:9" x14ac:dyDescent="0.25">
      <c r="C20" s="13"/>
      <c r="D20" s="13"/>
      <c r="E20" s="13"/>
      <c r="F20" s="13"/>
    </row>
    <row r="21" spans="3:9" x14ac:dyDescent="0.25">
      <c r="C21" s="13"/>
      <c r="D21" s="13"/>
      <c r="E21" s="13"/>
      <c r="F21" s="13"/>
    </row>
    <row r="22" spans="3:9" x14ac:dyDescent="0.25">
      <c r="C22" s="13"/>
      <c r="D22" s="15"/>
      <c r="E22" s="13"/>
      <c r="F22" s="13"/>
    </row>
    <row r="23" spans="3:9" x14ac:dyDescent="0.25">
      <c r="C23" s="13"/>
      <c r="D23" s="13"/>
      <c r="E23" s="13"/>
      <c r="F23" s="13"/>
    </row>
    <row r="24" spans="3:9" x14ac:dyDescent="0.25">
      <c r="C24" s="13"/>
      <c r="D24" s="13"/>
      <c r="E24" s="13"/>
      <c r="F24" s="13"/>
    </row>
    <row r="25" spans="3:9" x14ac:dyDescent="0.25">
      <c r="C25" s="13"/>
      <c r="D25" s="13"/>
      <c r="E25" s="13"/>
      <c r="F25" s="13"/>
    </row>
    <row r="26" spans="3:9" x14ac:dyDescent="0.25">
      <c r="C26" s="13"/>
      <c r="D26" s="13"/>
      <c r="E26" s="13"/>
      <c r="F26" s="13"/>
    </row>
    <row r="27" spans="3:9" x14ac:dyDescent="0.25">
      <c r="C27" s="13"/>
      <c r="D27" s="13"/>
      <c r="E27" s="13"/>
      <c r="F27" s="13"/>
      <c r="G27" s="13"/>
      <c r="H27" s="13"/>
      <c r="I27" s="13"/>
    </row>
    <row r="28" spans="3:9" x14ac:dyDescent="0.25">
      <c r="C28" s="13"/>
      <c r="D28" s="13"/>
      <c r="E28" s="13"/>
      <c r="F28" s="13"/>
      <c r="G28" s="13"/>
      <c r="H28" s="13"/>
      <c r="I28" s="13"/>
    </row>
    <row r="29" spans="3:9" x14ac:dyDescent="0.25">
      <c r="C29" s="13"/>
      <c r="D29" s="13"/>
      <c r="E29" s="13"/>
      <c r="F29" s="13"/>
      <c r="G29" s="13"/>
      <c r="H29" s="13"/>
      <c r="I29" s="13"/>
    </row>
    <row r="30" spans="3:9" x14ac:dyDescent="0.25">
      <c r="C30" s="13"/>
      <c r="D30" s="13"/>
      <c r="E30" s="13"/>
      <c r="F30" s="13"/>
      <c r="G30" s="13"/>
      <c r="H30" s="13"/>
      <c r="I30" s="13"/>
    </row>
  </sheetData>
  <mergeCells count="13">
    <mergeCell ref="B15:C15"/>
    <mergeCell ref="A9:D9"/>
    <mergeCell ref="B10:C10"/>
    <mergeCell ref="B11:C11"/>
    <mergeCell ref="A12:D12"/>
    <mergeCell ref="B13:C13"/>
    <mergeCell ref="B14:C14"/>
    <mergeCell ref="A1:D1"/>
    <mergeCell ref="F1:L1"/>
    <mergeCell ref="B2:C2"/>
    <mergeCell ref="B3:C3"/>
    <mergeCell ref="F3:L3"/>
    <mergeCell ref="B7:C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r:id="rId5">
            <anchor moveWithCells="1">
              <from>
                <xdr:col>5</xdr:col>
                <xdr:colOff>28575</xdr:colOff>
                <xdr:row>4</xdr:row>
                <xdr:rowOff>47625</xdr:rowOff>
              </from>
              <to>
                <xdr:col>11</xdr:col>
                <xdr:colOff>476250</xdr:colOff>
                <xdr:row>14</xdr:row>
                <xdr:rowOff>600075</xdr:rowOff>
              </to>
            </anchor>
          </objectPr>
        </oleObject>
      </mc:Choice>
      <mc:Fallback>
        <oleObject progId="Visio.Drawing.15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TPS2121</vt:lpstr>
      <vt:lpstr>TPS2116</vt:lpstr>
      <vt:lpstr>TPS2117</vt:lpstr>
    </vt:vector>
  </TitlesOfParts>
  <Company>Texas Instruments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Higgins, Elizabeth</dc:creator>
  <cp:lastModifiedBy>Higgins, Elizabeth</cp:lastModifiedBy>
  <dcterms:created xsi:type="dcterms:W3CDTF">2022-07-25T19:59:50Z</dcterms:created>
  <dcterms:modified xsi:type="dcterms:W3CDTF">2024-01-19T19:36:32Z</dcterms:modified>
</cp:coreProperties>
</file>