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8.Projects\tebako-benchmarking\results\raw\"/>
    </mc:Choice>
  </mc:AlternateContent>
  <xr:revisionPtr revIDLastSave="0" documentId="13_ncr:1_{5332CBAE-56B3-4B35-A005-7FCF922FF79E}" xr6:coauthVersionLast="47" xr6:coauthVersionMax="47" xr10:uidLastSave="{00000000-0000-0000-0000-000000000000}"/>
  <bookViews>
    <workbookView xWindow="3800" yWindow="2480" windowWidth="32730" windowHeight="18520" activeTab="4" xr2:uid="{CC4E95A0-18F8-C345-87FB-74ABA326F855}"/>
  </bookViews>
  <sheets>
    <sheet name="Simple script" sheetId="1" r:id="rId1"/>
    <sheet name="coradoc gem" sheetId="2" r:id="rId2"/>
    <sheet name="emf2svg gem" sheetId="3" r:id="rId3"/>
    <sheet name="vectory gem" sheetId="4" r:id="rId4"/>
    <sheet name="metanorm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H5" i="5"/>
  <c r="H4" i="5"/>
  <c r="F5" i="5"/>
  <c r="F4" i="5"/>
  <c r="E5" i="5"/>
  <c r="E4" i="5"/>
  <c r="D5" i="5"/>
  <c r="D4" i="5"/>
</calcChain>
</file>

<file path=xl/sharedStrings.xml><?xml version="1.0" encoding="utf-8"?>
<sst xmlns="http://schemas.openxmlformats.org/spreadsheetml/2006/main" count="19" uniqueCount="11">
  <si>
    <t xml:space="preserve">Plain Ruby </t>
  </si>
  <si>
    <t>Tebako package</t>
  </si>
  <si>
    <t>help</t>
  </si>
  <si>
    <t>version</t>
  </si>
  <si>
    <t>ietf</t>
  </si>
  <si>
    <t>ieee</t>
  </si>
  <si>
    <t>iec</t>
  </si>
  <si>
    <t>iso</t>
  </si>
  <si>
    <t>iho</t>
  </si>
  <si>
    <t>Utility commands</t>
  </si>
  <si>
    <t>Metanorma site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</si>
</sst>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script'!$A$4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script'!$A$5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'coradoc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gem'!$B$4:$H$4</c:f>
              <c:numCache>
                <c:formatCode>General</c:formatCode>
                <c:ptCount val="7"/>
                <c:pt idx="0">
                  <c:v>0.48</c:v>
                </c:pt>
                <c:pt idx="1">
                  <c:v>1.77</c:v>
                </c:pt>
                <c:pt idx="2">
                  <c:v>6.97</c:v>
                </c:pt>
                <c:pt idx="3">
                  <c:v>26.24</c:v>
                </c:pt>
                <c:pt idx="4">
                  <c:v>102.84</c:v>
                </c:pt>
                <c:pt idx="5">
                  <c:v>414.51</c:v>
                </c:pt>
                <c:pt idx="6">
                  <c:v>1643.93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574D-A3DB-A463D9C08B86}"/>
            </c:ext>
          </c:extLst>
        </c:ser>
        <c:ser>
          <c:idx val="1"/>
          <c:order val="1"/>
          <c:tx>
            <c:strRef>
              <c:f>'coradoc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gem'!$B$5:$H$5</c:f>
              <c:numCache>
                <c:formatCode>General</c:formatCode>
                <c:ptCount val="7"/>
                <c:pt idx="0">
                  <c:v>0.52</c:v>
                </c:pt>
                <c:pt idx="1">
                  <c:v>1.71</c:v>
                </c:pt>
                <c:pt idx="2">
                  <c:v>6.45</c:v>
                </c:pt>
                <c:pt idx="3">
                  <c:v>25.84</c:v>
                </c:pt>
                <c:pt idx="4">
                  <c:v>103.6</c:v>
                </c:pt>
                <c:pt idx="5">
                  <c:v>420.7</c:v>
                </c:pt>
                <c:pt idx="6">
                  <c:v>1650.12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574D-A3DB-A463D9C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emf2svg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'emf2svg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0.17</c:v>
                </c:pt>
                <c:pt idx="4">
                  <c:v>1.26</c:v>
                </c:pt>
                <c:pt idx="5">
                  <c:v>12.23</c:v>
                </c:pt>
                <c:pt idx="6">
                  <c:v>120.81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AC42-8FBB-77921B802420}"/>
            </c:ext>
          </c:extLst>
        </c:ser>
        <c:ser>
          <c:idx val="1"/>
          <c:order val="1"/>
          <c:tx>
            <c:strRef>
              <c:f>'emf2svg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gem'!$B$5:$H$5</c:f>
              <c:numCache>
                <c:formatCode>General</c:formatCode>
                <c:ptCount val="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0.23</c:v>
                </c:pt>
                <c:pt idx="4">
                  <c:v>1.31</c:v>
                </c:pt>
                <c:pt idx="5">
                  <c:v>12.1</c:v>
                </c:pt>
                <c:pt idx="6">
                  <c:v>118.93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AC42-8FBB-77921B80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vectory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'vectory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0.44</c:v>
                </c:pt>
                <c:pt idx="4">
                  <c:v>3.75</c:v>
                </c:pt>
                <c:pt idx="5">
                  <c:v>37.159999999999997</c:v>
                </c:pt>
                <c:pt idx="6">
                  <c:v>373.72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8-B946-9EA9-9FBEFFCDD148}"/>
            </c:ext>
          </c:extLst>
        </c:ser>
        <c:ser>
          <c:idx val="1"/>
          <c:order val="1"/>
          <c:tx>
            <c:strRef>
              <c:f>'vectory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gem'!$B$5:$H$5</c:f>
              <c:numCache>
                <c:formatCode>General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0.16</c:v>
                </c:pt>
                <c:pt idx="3">
                  <c:v>0.48</c:v>
                </c:pt>
                <c:pt idx="4">
                  <c:v>3.88</c:v>
                </c:pt>
                <c:pt idx="5">
                  <c:v>38.03</c:v>
                </c:pt>
                <c:pt idx="6">
                  <c:v>375.77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8-B946-9EA9-9FBEFFCD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metanorma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metanorma!$A$4</c:f>
              <c:strCache>
                <c:ptCount val="1"/>
                <c:pt idx="0">
                  <c:v>Plain Ruby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metanorma!$B$2:$H$3</c:f>
              <c:multiLvlStrCache>
                <c:ptCount val="7"/>
                <c:lvl>
                  <c:pt idx="0">
                    <c:v>help</c:v>
                  </c:pt>
                  <c:pt idx="1">
                    <c:v>version</c:v>
                  </c:pt>
                  <c:pt idx="2">
                    <c:v>ietf</c:v>
                  </c:pt>
                  <c:pt idx="3">
                    <c:v>ieee</c:v>
                  </c:pt>
                  <c:pt idx="4">
                    <c:v>iec</c:v>
                  </c:pt>
                  <c:pt idx="5">
                    <c:v>iho</c:v>
                  </c:pt>
                  <c:pt idx="6">
                    <c:v>iso</c:v>
                  </c:pt>
                </c:lvl>
                <c:lvl>
                  <c:pt idx="0">
                    <c:v>Utility commands</c:v>
                  </c:pt>
                  <c:pt idx="2">
                    <c:v>Metanorma site generate</c:v>
                  </c:pt>
                </c:lvl>
              </c:multiLvlStrCache>
            </c:multiLvlStrRef>
          </c:cat>
          <c:val>
            <c:numRef>
              <c:f>metanorma!$B$4:$H$4</c:f>
              <c:numCache>
                <c:formatCode>General</c:formatCode>
                <c:ptCount val="7"/>
                <c:pt idx="0">
                  <c:v>1.92</c:v>
                </c:pt>
                <c:pt idx="1">
                  <c:v>2.92</c:v>
                </c:pt>
                <c:pt idx="2">
                  <c:v>10.45</c:v>
                </c:pt>
                <c:pt idx="3">
                  <c:v>21.77</c:v>
                </c:pt>
                <c:pt idx="4">
                  <c:v>61.33</c:v>
                </c:pt>
                <c:pt idx="5">
                  <c:v>70.680000000000007</c:v>
                </c:pt>
                <c:pt idx="6">
                  <c:v>248.89999999999998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F94D-9367-75C2FE92B452}"/>
            </c:ext>
          </c:extLst>
        </c:ser>
        <c:ser>
          <c:idx val="1"/>
          <c:order val="1"/>
          <c:tx>
            <c:strRef>
              <c:f>metanorma!$A$5</c:f>
              <c:strCache>
                <c:ptCount val="1"/>
                <c:pt idx="0">
                  <c:v>Tebako package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metanorma!$B$2:$H$3</c:f>
              <c:multiLvlStrCache>
                <c:ptCount val="7"/>
                <c:lvl>
                  <c:pt idx="0">
                    <c:v>help</c:v>
                  </c:pt>
                  <c:pt idx="1">
                    <c:v>version</c:v>
                  </c:pt>
                  <c:pt idx="2">
                    <c:v>ietf</c:v>
                  </c:pt>
                  <c:pt idx="3">
                    <c:v>ieee</c:v>
                  </c:pt>
                  <c:pt idx="4">
                    <c:v>iec</c:v>
                  </c:pt>
                  <c:pt idx="5">
                    <c:v>iho</c:v>
                  </c:pt>
                  <c:pt idx="6">
                    <c:v>iso</c:v>
                  </c:pt>
                </c:lvl>
                <c:lvl>
                  <c:pt idx="0">
                    <c:v>Utility commands</c:v>
                  </c:pt>
                  <c:pt idx="2">
                    <c:v>Metanorma site generate</c:v>
                  </c:pt>
                </c:lvl>
              </c:multiLvlStrCache>
            </c:multiLvlStrRef>
          </c:cat>
          <c:val>
            <c:numRef>
              <c:f>metanorma!$B$5:$H$5</c:f>
              <c:numCache>
                <c:formatCode>General</c:formatCode>
                <c:ptCount val="7"/>
                <c:pt idx="0">
                  <c:v>3</c:v>
                </c:pt>
                <c:pt idx="1">
                  <c:v>4.5199999999999996</c:v>
                </c:pt>
                <c:pt idx="2">
                  <c:v>13.51</c:v>
                </c:pt>
                <c:pt idx="3">
                  <c:v>23.689999999999998</c:v>
                </c:pt>
                <c:pt idx="4">
                  <c:v>64.14</c:v>
                </c:pt>
                <c:pt idx="5">
                  <c:v>74.679999999999993</c:v>
                </c:pt>
                <c:pt idx="6">
                  <c:v>252.23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F94D-9367-75C2FE92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09296"/>
        <c:axId val="1858498064"/>
      </c:bar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21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14D9-73AE-2D42-BC48-92435814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F154-D269-4043-A18E-B65A40A9A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7</xdr:row>
      <xdr:rowOff>19050</xdr:rowOff>
    </xdr:from>
    <xdr:to>
      <xdr:col>20</xdr:col>
      <xdr:colOff>247650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5B59-F44A-6D4B-9FC6-BC06E4B7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7</xdr:row>
      <xdr:rowOff>19050</xdr:rowOff>
    </xdr:from>
    <xdr:to>
      <xdr:col>20</xdr:col>
      <xdr:colOff>247650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87314-29C0-4249-87AA-8763D45E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5"/>
  <sheetViews>
    <sheetView workbookViewId="0">
      <selection activeCell="C57" sqref="C57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35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35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5AF-75BC-D948-96DC-630440D94538}">
  <dimension ref="A3:M5"/>
  <sheetViews>
    <sheetView workbookViewId="0">
      <selection activeCell="C62" sqref="C62"/>
    </sheetView>
  </sheetViews>
  <sheetFormatPr defaultColWidth="10.6640625" defaultRowHeight="15.5" x14ac:dyDescent="0.35"/>
  <cols>
    <col min="1" max="1" width="25.33203125" customWidth="1"/>
    <col min="11" max="11" width="11.1640625" bestFit="1" customWidth="1"/>
    <col min="12" max="12" width="12.6640625" bestFit="1" customWidth="1"/>
  </cols>
  <sheetData>
    <row r="3" spans="1:13" x14ac:dyDescent="0.35">
      <c r="B3" s="1">
        <v>1</v>
      </c>
      <c r="C3" s="1">
        <v>4</v>
      </c>
      <c r="D3" s="1">
        <v>16</v>
      </c>
      <c r="E3" s="1">
        <v>64</v>
      </c>
      <c r="F3" s="1">
        <v>256</v>
      </c>
      <c r="G3" s="1">
        <v>1024</v>
      </c>
      <c r="H3" s="1">
        <v>4096</v>
      </c>
      <c r="I3" s="1"/>
      <c r="J3" s="1"/>
      <c r="K3" s="1"/>
      <c r="L3" s="1"/>
      <c r="M3" s="1"/>
    </row>
    <row r="4" spans="1:13" x14ac:dyDescent="0.35">
      <c r="A4" t="s">
        <v>0</v>
      </c>
      <c r="B4">
        <v>0.48</v>
      </c>
      <c r="C4">
        <v>1.77</v>
      </c>
      <c r="D4">
        <v>6.97</v>
      </c>
      <c r="E4">
        <v>26.24</v>
      </c>
      <c r="F4">
        <v>102.84</v>
      </c>
      <c r="G4">
        <v>414.51</v>
      </c>
      <c r="H4">
        <v>1643.93</v>
      </c>
    </row>
    <row r="5" spans="1:13" x14ac:dyDescent="0.35">
      <c r="A5" t="s">
        <v>1</v>
      </c>
      <c r="B5">
        <v>0.52</v>
      </c>
      <c r="C5">
        <v>1.71</v>
      </c>
      <c r="D5">
        <v>6.45</v>
      </c>
      <c r="E5">
        <v>25.84</v>
      </c>
      <c r="F5">
        <v>103.6</v>
      </c>
      <c r="G5">
        <v>420.7</v>
      </c>
      <c r="H5">
        <v>1650.12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F36-FE5D-C545-A7DB-A83B6D4CDF89}">
  <dimension ref="A3:L5"/>
  <sheetViews>
    <sheetView zoomScale="150" workbookViewId="0">
      <selection activeCell="D40" sqref="D40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35">
      <c r="A4" t="s">
        <v>0</v>
      </c>
      <c r="B4">
        <v>0.05</v>
      </c>
      <c r="C4">
        <v>0.05</v>
      </c>
      <c r="D4">
        <v>0.06</v>
      </c>
      <c r="E4">
        <v>0.17</v>
      </c>
      <c r="F4">
        <v>1.26</v>
      </c>
      <c r="G4">
        <v>12.23</v>
      </c>
      <c r="H4">
        <v>120.81</v>
      </c>
    </row>
    <row r="5" spans="1:12" x14ac:dyDescent="0.35">
      <c r="A5" t="s">
        <v>1</v>
      </c>
      <c r="B5">
        <v>0.11</v>
      </c>
      <c r="C5">
        <v>0.11</v>
      </c>
      <c r="D5">
        <v>0.11</v>
      </c>
      <c r="E5">
        <v>0.23</v>
      </c>
      <c r="F5">
        <v>1.31</v>
      </c>
      <c r="G5">
        <v>12.1</v>
      </c>
      <c r="H5">
        <v>118.93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9567-5372-FC45-867D-7249C5F9991D}">
  <dimension ref="A3:L5"/>
  <sheetViews>
    <sheetView zoomScale="150" workbookViewId="0">
      <selection activeCell="E42" sqref="E42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35">
      <c r="A4" t="s">
        <v>0</v>
      </c>
      <c r="B4">
        <v>0.05</v>
      </c>
      <c r="C4">
        <v>0.05</v>
      </c>
      <c r="D4">
        <v>0.09</v>
      </c>
      <c r="E4">
        <v>0.44</v>
      </c>
      <c r="F4">
        <v>3.75</v>
      </c>
      <c r="G4">
        <v>37.159999999999997</v>
      </c>
      <c r="H4">
        <v>373.72</v>
      </c>
    </row>
    <row r="5" spans="1:12" x14ac:dyDescent="0.35">
      <c r="A5" t="s">
        <v>1</v>
      </c>
      <c r="B5">
        <v>0.12</v>
      </c>
      <c r="C5">
        <v>0.12</v>
      </c>
      <c r="D5">
        <v>0.16</v>
      </c>
      <c r="E5">
        <v>0.48</v>
      </c>
      <c r="F5">
        <v>3.88</v>
      </c>
      <c r="G5">
        <v>38.03</v>
      </c>
      <c r="H5">
        <v>375.77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684C-BF99-A647-897C-5D67FE9DCC5C}">
  <dimension ref="A2:L5"/>
  <sheetViews>
    <sheetView tabSelected="1" topLeftCell="D1" zoomScale="75" zoomScaleNormal="75" workbookViewId="0">
      <selection activeCell="R53" sqref="R53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2" spans="1:12" x14ac:dyDescent="0.35">
      <c r="B2" s="3" t="s">
        <v>9</v>
      </c>
      <c r="C2" s="3"/>
      <c r="D2" s="3" t="s">
        <v>10</v>
      </c>
      <c r="E2" s="3"/>
      <c r="F2" s="3"/>
      <c r="G2" s="3"/>
      <c r="H2" s="3"/>
    </row>
    <row r="3" spans="1:12" x14ac:dyDescent="0.35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8</v>
      </c>
      <c r="H3" s="4" t="s">
        <v>7</v>
      </c>
      <c r="I3" s="1"/>
      <c r="J3" s="1"/>
      <c r="K3" s="1"/>
      <c r="L3" s="1"/>
    </row>
    <row r="4" spans="1:12" x14ac:dyDescent="0.35">
      <c r="A4" t="s">
        <v>0</v>
      </c>
      <c r="B4" s="2">
        <v>1.92</v>
      </c>
      <c r="C4" s="2">
        <v>2.92</v>
      </c>
      <c r="D4" s="2">
        <f>7.77+2.68</f>
        <v>10.45</v>
      </c>
      <c r="E4" s="2">
        <f>18.65+3.12</f>
        <v>21.77</v>
      </c>
      <c r="F4" s="2">
        <f>56.74+4.59</f>
        <v>61.33</v>
      </c>
      <c r="G4" s="2">
        <f>63.74+6.94</f>
        <v>70.680000000000007</v>
      </c>
      <c r="H4" s="2">
        <f>230.67+18.23</f>
        <v>248.89999999999998</v>
      </c>
    </row>
    <row r="5" spans="1:12" x14ac:dyDescent="0.35">
      <c r="A5" t="s">
        <v>1</v>
      </c>
      <c r="B5" s="2">
        <v>3</v>
      </c>
      <c r="C5" s="2">
        <v>4.5199999999999996</v>
      </c>
      <c r="D5" s="2">
        <f>11.91+1.6</f>
        <v>13.51</v>
      </c>
      <c r="E5" s="2">
        <f>21.65+2.04</f>
        <v>23.689999999999998</v>
      </c>
      <c r="F5" s="2">
        <f>60.85+3.29</f>
        <v>64.14</v>
      </c>
      <c r="G5" s="2">
        <f>68.44+6.24</f>
        <v>74.679999999999993</v>
      </c>
      <c r="H5" s="2">
        <f>234.95+17.28</f>
        <v>252.23</v>
      </c>
    </row>
  </sheetData>
  <mergeCells count="2">
    <mergeCell ref="B2:C2"/>
    <mergeCell ref="D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Simple script</vt:lpstr>
      <vt:lpstr>coradoc gem</vt:lpstr>
      <vt:lpstr>emf2svg gem</vt:lpstr>
      <vt:lpstr>vectory gem</vt:lpstr>
      <vt:lpstr>metanorma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2023-11-22T13:58:59Z</dcterms:modified>
</cp:coreProperties>
</file>