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Camilo\Desarollo software\nivel 4\NuevasTecnologia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2" i="1" l="1"/>
  <c r="D12" i="1"/>
  <c r="D11" i="1"/>
  <c r="I12" i="1"/>
  <c r="I13" i="1"/>
  <c r="I14" i="1"/>
  <c r="I15" i="1"/>
  <c r="I16" i="1"/>
  <c r="I17" i="1"/>
  <c r="I18" i="1"/>
  <c r="I19" i="1"/>
  <c r="I20" i="1"/>
  <c r="I21" i="1"/>
  <c r="I22" i="1"/>
  <c r="I11" i="1"/>
  <c r="L6" i="1"/>
  <c r="K6" i="1"/>
  <c r="J6" i="1"/>
  <c r="J4" i="1"/>
  <c r="K4" i="1" s="1"/>
  <c r="J12" i="1"/>
  <c r="J13" i="1"/>
  <c r="J14" i="1"/>
  <c r="J15" i="1"/>
  <c r="J16" i="1"/>
  <c r="J17" i="1"/>
  <c r="J18" i="1"/>
  <c r="J19" i="1"/>
  <c r="J20" i="1"/>
  <c r="J21" i="1"/>
  <c r="J22" i="1"/>
  <c r="J11" i="1"/>
  <c r="H8" i="1"/>
  <c r="I8" i="1" s="1"/>
</calcChain>
</file>

<file path=xl/sharedStrings.xml><?xml version="1.0" encoding="utf-8"?>
<sst xmlns="http://schemas.openxmlformats.org/spreadsheetml/2006/main" count="6" uniqueCount="6">
  <si>
    <t>Monto</t>
  </si>
  <si>
    <t>Tasa</t>
  </si>
  <si>
    <t>Periodo</t>
  </si>
  <si>
    <t>Anualidad</t>
  </si>
  <si>
    <t>Intereses</t>
  </si>
  <si>
    <t>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</si>
</sst>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#,##0.00\ &quot;€&quot;;[Red]\-#,##0.00\ &quot;€&quot;"/>
    <numFmt numFmtId="164" formatCode="#,##0_ ;[Red]\-#,##0\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L22"/>
  <sheetViews>
    <sheetView tabSelected="1" workbookViewId="0">
      <selection activeCell="K13" sqref="K13"/>
    </sheetView>
  </sheetViews>
  <sheetFormatPr baseColWidth="10" defaultRowHeight="15" x14ac:dyDescent="0.25"/>
  <cols>
    <col min="8" max="8" width="17.7109375" customWidth="1"/>
    <col min="10" max="10" width="13.85546875" bestFit="1" customWidth="1"/>
    <col min="11" max="11" width="13.140625" bestFit="1" customWidth="1"/>
  </cols>
  <sheetData>
    <row r="4" spans="4:12" x14ac:dyDescent="0.25">
      <c r="G4" t="s">
        <v>0</v>
      </c>
      <c r="H4">
        <v>5000000</v>
      </c>
      <c r="J4" s="1">
        <f>-FV(H5,10,,H4)</f>
        <v>5976511.8417383377</v>
      </c>
      <c r="K4" s="1">
        <f>J4-H4</f>
        <v>976511.84173833765</v>
      </c>
    </row>
    <row r="5" spans="4:12" x14ac:dyDescent="0.25">
      <c r="G5" t="s">
        <v>1</v>
      </c>
      <c r="H5">
        <v>1.7999999999999999E-2</v>
      </c>
    </row>
    <row r="6" spans="4:12" x14ac:dyDescent="0.25">
      <c r="G6" t="s">
        <v>2</v>
      </c>
      <c r="H6">
        <v>12</v>
      </c>
      <c r="J6">
        <f>H4*(1+H5)</f>
        <v>5090000</v>
      </c>
      <c r="K6">
        <f>J6*(1+H5)</f>
        <v>5181620</v>
      </c>
      <c r="L6">
        <f>K6-H4</f>
        <v>181620</v>
      </c>
    </row>
    <row r="8" spans="4:12" x14ac:dyDescent="0.25">
      <c r="G8" t="s">
        <v>3</v>
      </c>
      <c r="H8" s="2">
        <f>-PMT(H5,H6,H4)</f>
        <v>467009.88434472051</v>
      </c>
      <c r="I8" s="2">
        <f>H8*12</f>
        <v>5604118.6121366462</v>
      </c>
    </row>
    <row r="9" spans="4:12" x14ac:dyDescent="0.25">
      <c r="H9" s="2"/>
    </row>
    <row r="10" spans="4:12" x14ac:dyDescent="0.25">
      <c r="H10" s="2"/>
      <c r="I10" t="s">
        <v>4</v>
      </c>
      <c r="J10" t="s">
        <v>5</v>
      </c>
    </row>
    <row r="11" spans="4:12" x14ac:dyDescent="0.25">
      <c r="D11">
        <f>(H4/12)*H5</f>
        <v>7500</v>
      </c>
      <c r="H11" s="2">
        <v>1</v>
      </c>
      <c r="I11" s="2">
        <f>-IPMT($H$5,H11,1,$H$4)</f>
        <v>90000</v>
      </c>
      <c r="J11" s="2">
        <f>-PPMT($H$5,H11,$H$6,$H$4)</f>
        <v>377009.88434472051</v>
      </c>
    </row>
    <row r="12" spans="4:12" x14ac:dyDescent="0.25">
      <c r="D12">
        <f>H4/12</f>
        <v>416666.66666666669</v>
      </c>
      <c r="E12">
        <f>D12+D11</f>
        <v>424166.66666666669</v>
      </c>
      <c r="H12" s="2">
        <v>2</v>
      </c>
      <c r="I12" s="2">
        <f t="shared" ref="I12:I22" si="0">-IPMT($H$5,H12,$H$6,$H$4)</f>
        <v>83213.822081795035</v>
      </c>
      <c r="J12" s="2">
        <f t="shared" ref="J12:J22" si="1">-PPMT($H$5,H12,$H$6,$H$4)</f>
        <v>383796.06226292544</v>
      </c>
    </row>
    <row r="13" spans="4:12" x14ac:dyDescent="0.25">
      <c r="H13" s="2">
        <v>3</v>
      </c>
      <c r="I13" s="2">
        <f t="shared" si="0"/>
        <v>76305.49296106238</v>
      </c>
      <c r="J13" s="2">
        <f t="shared" si="1"/>
        <v>390704.39138365811</v>
      </c>
    </row>
    <row r="14" spans="4:12" x14ac:dyDescent="0.25">
      <c r="H14" s="2">
        <v>4</v>
      </c>
      <c r="I14" s="2">
        <f t="shared" si="0"/>
        <v>69272.813916156534</v>
      </c>
      <c r="J14" s="2">
        <f t="shared" si="1"/>
        <v>397737.07042856398</v>
      </c>
    </row>
    <row r="15" spans="4:12" x14ac:dyDescent="0.25">
      <c r="H15" s="2">
        <v>5</v>
      </c>
      <c r="I15" s="2">
        <f t="shared" si="0"/>
        <v>62113.546648442374</v>
      </c>
      <c r="J15" s="2">
        <f t="shared" si="1"/>
        <v>404896.33769627806</v>
      </c>
    </row>
    <row r="16" spans="4:12" x14ac:dyDescent="0.25">
      <c r="H16" s="2">
        <v>6</v>
      </c>
      <c r="I16" s="2">
        <f t="shared" si="0"/>
        <v>54825.412569909371</v>
      </c>
      <c r="J16" s="2">
        <f t="shared" si="1"/>
        <v>412184.47177481116</v>
      </c>
    </row>
    <row r="17" spans="8:10" x14ac:dyDescent="0.25">
      <c r="H17" s="2">
        <v>7</v>
      </c>
      <c r="I17" s="2">
        <f t="shared" si="0"/>
        <v>47406.09207796277</v>
      </c>
      <c r="J17" s="2">
        <f t="shared" si="1"/>
        <v>419603.79226675769</v>
      </c>
    </row>
    <row r="18" spans="8:10" x14ac:dyDescent="0.25">
      <c r="H18" s="2">
        <v>8</v>
      </c>
      <c r="I18" s="2">
        <f t="shared" si="0"/>
        <v>39853.223817161124</v>
      </c>
      <c r="J18" s="2">
        <f t="shared" si="1"/>
        <v>427156.66052755935</v>
      </c>
    </row>
    <row r="19" spans="8:10" x14ac:dyDescent="0.25">
      <c r="H19" s="2">
        <v>9</v>
      </c>
      <c r="I19" s="2">
        <f t="shared" si="0"/>
        <v>32164.403927665066</v>
      </c>
      <c r="J19" s="2">
        <f t="shared" si="1"/>
        <v>434845.48041705543</v>
      </c>
    </row>
    <row r="20" spans="8:10" x14ac:dyDescent="0.25">
      <c r="H20" s="2">
        <v>10</v>
      </c>
      <c r="I20" s="2">
        <f t="shared" si="0"/>
        <v>24337.185280158064</v>
      </c>
      <c r="J20" s="2">
        <f t="shared" si="1"/>
        <v>442672.69906456245</v>
      </c>
    </row>
    <row r="21" spans="8:10" x14ac:dyDescent="0.25">
      <c r="H21" s="2">
        <v>11</v>
      </c>
      <c r="I21" s="2">
        <f t="shared" si="0"/>
        <v>16369.076696995946</v>
      </c>
      <c r="J21" s="2">
        <f t="shared" si="1"/>
        <v>450640.80764772452</v>
      </c>
    </row>
    <row r="22" spans="8:10" x14ac:dyDescent="0.25">
      <c r="H22" s="2">
        <v>12</v>
      </c>
      <c r="I22" s="2">
        <f t="shared" si="0"/>
        <v>8257.5421593369047</v>
      </c>
      <c r="J22" s="2">
        <f t="shared" si="1"/>
        <v>458752.34218538355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2021-03-06T16:42:45Z</dcterms:created>
  <dcterms:modified xsi:type="dcterms:W3CDTF">2021-03-06T17:38:48Z</dcterms:modified>
</cp:coreProperties>
</file>