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67AA4D81-5ACF-4B2E-8C2E-9D3D380D424E}" xr6:coauthVersionLast="41" xr6:coauthVersionMax="41" xr10:uidLastSave="{00000000-0000-0000-0000-000000000000}"/>
  <bookViews>
    <workbookView xWindow="-108" yWindow="-108" windowWidth="23256" windowHeight="12576" xr2:uid="{00000000-000D-0000-FFFF-FFFF00000000}"/>
  </bookViews>
  <sheets>
    <sheet name="1_About_Contents" sheetId="7" r:id="rId1"/>
    <sheet name="2_definitionsCPSV-AP" sheetId="10" r:id="rId2"/>
    <sheet name="3_Applied models" sheetId="25" r:id="rId3"/>
    <sheet name="4_Academic models" sheetId="27" r:id="rId4"/>
    <sheet name="5_MappingConceptstoCPSV-AP" sheetId="14" r:id="rId5"/>
    <sheet name="6_MappingConceptstoCPSV-APstat" sheetId="32" r:id="rId6"/>
    <sheet name="7_AdditionalConcepts" sheetId="12" r:id="rId7"/>
    <sheet name="8_AdditionalConcepts_stats" sheetId="33" r:id="rId8"/>
    <sheet name="9_UndefinedVagueConcepts" sheetId="31" r:id="rId9"/>
    <sheet name="10_RefinedAdditionalConcepts" sheetId="35" r:id="rId10"/>
    <sheet name="11_Enriched_CPSV-AP" sheetId="26" r:id="rId11"/>
    <sheet name="12_Enriched_CPSV-AP_UML" sheetId="30" r:id="rId12"/>
  </sheets>
  <definedNames>
    <definedName name="_xlnm._FilterDatabase" localSheetId="4" hidden="1">'5_MappingConceptstoCPSV-AP'!$A$2:$C$162</definedName>
    <definedName name="_xlnm._FilterDatabase" localSheetId="5" hidden="1">'6_MappingConceptstoCPSV-APstat'!$A$2:$C$97</definedName>
    <definedName name="_xlnm._FilterDatabase" localSheetId="6" hidden="1">'7_AdditionalConcepts'!#REF!</definedName>
    <definedName name="_xlnm._FilterDatabase" localSheetId="7" hidden="1">'8_AdditionalConcepts_stats'!#REF!</definedName>
    <definedName name="_xlnm._FilterDatabase" localSheetId="8" hidden="1">'9_UndefinedVagueConcepts'!#REF!</definedName>
    <definedName name="_ftn1" localSheetId="1">'2_definitionsCPSV-AP'!$D$43</definedName>
    <definedName name="_ftnref1" localSheetId="1">'2_definitionsCPSV-AP'!$D$3</definedName>
    <definedName name="_Hlk528453283" localSheetId="0">'1_About_Contents'!$A$2</definedName>
    <definedName name="_Toc340746525" localSheetId="4">'5_MappingConceptstoCPSV-AP'!#REF!</definedName>
    <definedName name="_Toc340746525" localSheetId="5">'6_MappingConceptstoCPSV-APstat'!#REF!</definedName>
    <definedName name="_Toc340746525" localSheetId="6">'7_AdditionalConcepts'!#REF!</definedName>
    <definedName name="_Toc340746525" localSheetId="7">'8_AdditionalConcepts_stats'!#REF!</definedName>
    <definedName name="_Toc340746525" localSheetId="8">'9_UndefinedVagueConcepts'!#REF!</definedName>
    <definedName name="_Toc340746527" localSheetId="4">'5_MappingConceptstoCPSV-AP'!#REF!</definedName>
    <definedName name="_Toc340746527" localSheetId="5">'6_MappingConceptstoCPSV-APstat'!#REF!</definedName>
    <definedName name="_Toc340746527" localSheetId="6">'7_AdditionalConcepts'!#REF!</definedName>
    <definedName name="_Toc340746527" localSheetId="7">'8_AdditionalConcepts_stats'!#REF!</definedName>
    <definedName name="_Toc340746527" localSheetId="8">'9_UndefinedVagueConcepts'!#REF!</definedName>
    <definedName name="_Toc415822028" localSheetId="2">'3_Applied models'!$C$1163</definedName>
    <definedName name="_Toc415822030" localSheetId="2">'3_Applied models'!$C$1357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5" i="33" l="1"/>
  <c r="D18" i="33"/>
  <c r="D32" i="33"/>
  <c r="D21" i="33"/>
  <c r="D6" i="33"/>
  <c r="D19" i="33"/>
  <c r="D7" i="33"/>
  <c r="D63" i="33"/>
  <c r="D60" i="33"/>
  <c r="D14" i="33"/>
  <c r="D48" i="33"/>
  <c r="D42" i="33"/>
  <c r="D16" i="33"/>
  <c r="D65" i="33"/>
  <c r="D4" i="33"/>
  <c r="D43" i="33"/>
  <c r="D3" i="14"/>
  <c r="D41" i="32"/>
  <c r="D13" i="32"/>
  <c r="D24" i="32"/>
  <c r="D27" i="32"/>
  <c r="D34" i="32"/>
  <c r="D36" i="32"/>
  <c r="D51" i="32"/>
  <c r="D62" i="32"/>
  <c r="D58" i="32"/>
  <c r="D38" i="32"/>
  <c r="D31" i="32"/>
  <c r="D9" i="32"/>
  <c r="D17" i="32"/>
  <c r="D37" i="32"/>
  <c r="D18" i="32"/>
  <c r="D10" i="32"/>
  <c r="D7" i="32"/>
  <c r="D52" i="32"/>
  <c r="D30" i="32"/>
  <c r="D5" i="32"/>
  <c r="D33" i="32"/>
  <c r="D12" i="32"/>
  <c r="D23" i="32"/>
  <c r="D53" i="32"/>
  <c r="D26" i="32"/>
  <c r="D6" i="32"/>
  <c r="D3" i="32"/>
  <c r="D4" i="32"/>
  <c r="D46" i="32"/>
  <c r="E3" i="14"/>
  <c r="D132" i="14"/>
  <c r="E132" i="14"/>
  <c r="D95" i="14"/>
  <c r="E95" i="14"/>
  <c r="E53" i="14"/>
  <c r="E52" i="14"/>
  <c r="D48" i="14"/>
  <c r="E49" i="14"/>
  <c r="D37" i="14"/>
  <c r="D90" i="12"/>
  <c r="D88" i="12"/>
  <c r="D30" i="12"/>
  <c r="D25" i="12"/>
  <c r="D59" i="12"/>
  <c r="D51" i="12"/>
  <c r="D7" i="12"/>
  <c r="D8" i="14"/>
  <c r="D5" i="14"/>
  <c r="D6" i="12"/>
  <c r="D24" i="12"/>
  <c r="D12" i="12"/>
  <c r="D62" i="14"/>
  <c r="D104" i="32" l="1"/>
  <c r="D106" i="32" s="1"/>
  <c r="D18" i="12"/>
  <c r="D32" i="14"/>
  <c r="D143" i="12"/>
  <c r="D35" i="14"/>
  <c r="D23" i="14"/>
  <c r="D157" i="14"/>
  <c r="D45" i="14"/>
  <c r="D53" i="14"/>
  <c r="D161" i="14"/>
  <c r="D12" i="14"/>
  <c r="D20" i="12"/>
  <c r="D29" i="12"/>
  <c r="D129" i="14"/>
  <c r="D160" i="14"/>
  <c r="D102" i="14"/>
  <c r="D112" i="14"/>
  <c r="D101" i="14"/>
  <c r="D74" i="14"/>
  <c r="D76" i="14"/>
  <c r="D114" i="14"/>
  <c r="D80" i="12"/>
  <c r="D25" i="14"/>
  <c r="D16" i="14"/>
  <c r="E123" i="14" l="1"/>
  <c r="D158" i="14"/>
  <c r="D28" i="14"/>
  <c r="D152" i="12" l="1"/>
  <c r="D20" i="14"/>
  <c r="D4" i="14"/>
  <c r="CF38" i="31" l="1"/>
  <c r="F17" i="31"/>
  <c r="BT16" i="31"/>
  <c r="AJ14" i="31"/>
  <c r="BE9" i="31"/>
  <c r="C9" i="31"/>
  <c r="AM8" i="31"/>
  <c r="D16" i="27"/>
  <c r="F1429" i="25"/>
  <c r="F1430" i="25" s="1"/>
  <c r="F1432" i="25" s="1"/>
  <c r="G1433" i="2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Συντάκτης</author>
  </authors>
  <commentList>
    <comment ref="AU6" authorId="0" shapeId="0" xr:uid="{00000000-0006-0000-0200-000002000000}">
      <text>
        <r>
          <rPr>
            <b/>
            <sz val="9"/>
            <color indexed="81"/>
            <rFont val="Tahoma"/>
            <family val="2"/>
            <charset val="161"/>
          </rPr>
          <t>Συντάκτης:</t>
        </r>
        <r>
          <rPr>
            <sz val="9"/>
            <color indexed="81"/>
            <rFont val="Tahoma"/>
            <family val="2"/>
            <charset val="161"/>
          </rPr>
          <t xml:space="preserve">
Θα πρέπει να διαχωριστεί η έννοια του Procedure από την έννοια του Service;</t>
        </r>
      </text>
    </comment>
    <comment ref="AG45" authorId="0" shapeId="0" xr:uid="{00000000-0006-0000-0200-000009000000}">
      <text>
        <r>
          <rPr>
            <b/>
            <sz val="9"/>
            <color indexed="81"/>
            <rFont val="Tahoma"/>
            <family val="2"/>
            <charset val="161"/>
          </rPr>
          <t>Συντάκτης:</t>
        </r>
        <r>
          <rPr>
            <sz val="9"/>
            <color indexed="81"/>
            <rFont val="Tahoma"/>
            <family val="2"/>
            <charset val="161"/>
          </rPr>
          <t xml:space="preserve">
Στον πίνακα αναφέρεται Law</t>
        </r>
      </text>
    </comment>
    <comment ref="AI58" authorId="0" shapeId="0" xr:uid="{00000000-0006-0000-0200-00000C000000}">
      <text>
        <r>
          <rPr>
            <b/>
            <sz val="9"/>
            <color indexed="81"/>
            <rFont val="Tahoma"/>
            <family val="2"/>
            <charset val="161"/>
          </rPr>
          <t>Συντάκτης:</t>
        </r>
        <r>
          <rPr>
            <sz val="9"/>
            <color indexed="81"/>
            <rFont val="Tahoma"/>
            <family val="2"/>
            <charset val="161"/>
          </rPr>
          <t xml:space="preserve">
πολύ σημαντικό!</t>
        </r>
      </text>
    </comment>
    <comment ref="CW58" authorId="0" shapeId="0" xr:uid="{00000000-0006-0000-0200-00000D000000}">
      <text>
        <r>
          <rPr>
            <b/>
            <sz val="9"/>
            <color indexed="81"/>
            <rFont val="Tahoma"/>
            <family val="2"/>
            <charset val="161"/>
          </rPr>
          <t>Συντάκτης:</t>
        </r>
        <r>
          <rPr>
            <sz val="9"/>
            <color indexed="81"/>
            <rFont val="Tahoma"/>
            <family val="2"/>
            <charset val="161"/>
          </rPr>
          <t xml:space="preserve">
Η πληθικότητα του contact πρέπει να αυξηθεί και να συνδεθεί με την γεωγραφική θέση.</t>
        </r>
      </text>
    </comment>
    <comment ref="AJ73" authorId="0" shapeId="0" xr:uid="{00000000-0006-0000-0200-00000F000000}">
      <text>
        <r>
          <rPr>
            <b/>
            <sz val="9"/>
            <color indexed="81"/>
            <rFont val="Tahoma"/>
            <family val="2"/>
            <charset val="161"/>
          </rPr>
          <t>Συντάκτης:</t>
        </r>
        <r>
          <rPr>
            <sz val="9"/>
            <color indexed="81"/>
            <rFont val="Tahoma"/>
            <family val="2"/>
            <charset val="161"/>
          </rPr>
          <t xml:space="preserve">
Πολύ σημαντικό!</t>
        </r>
      </text>
    </comment>
    <comment ref="AG139" authorId="0" shapeId="0" xr:uid="{00000000-0006-0000-0200-000010000000}">
      <text>
        <r>
          <rPr>
            <b/>
            <sz val="9"/>
            <color indexed="81"/>
            <rFont val="Tahoma"/>
            <family val="2"/>
            <charset val="161"/>
          </rPr>
          <t>Συντάκτης:</t>
        </r>
        <r>
          <rPr>
            <sz val="9"/>
            <color indexed="81"/>
            <rFont val="Tahoma"/>
            <family val="2"/>
            <charset val="161"/>
          </rPr>
          <t xml:space="preserve">
Στον πίνακα αναφέρεται Law</t>
        </r>
      </text>
    </comment>
    <comment ref="AR160" authorId="0" shapeId="0" xr:uid="{00000000-0006-0000-0200-000012000000}">
      <text>
        <r>
          <rPr>
            <b/>
            <sz val="9"/>
            <color indexed="81"/>
            <rFont val="Tahoma"/>
            <family val="2"/>
            <charset val="161"/>
          </rPr>
          <t>Συντάκτης:</t>
        </r>
        <r>
          <rPr>
            <sz val="9"/>
            <color indexed="81"/>
            <rFont val="Tahoma"/>
            <family val="2"/>
            <charset val="161"/>
          </rPr>
          <t xml:space="preserve">
Θα πρέπει να υπάρχει πεδίο για τον φορέα και για το τμήμα μέσα στο φορέα ή εδώ ή στο contact</t>
        </r>
      </text>
    </comment>
    <comment ref="AU160" authorId="0" shapeId="0" xr:uid="{00000000-0006-0000-0200-000013000000}">
      <text>
        <r>
          <rPr>
            <b/>
            <sz val="9"/>
            <color indexed="81"/>
            <rFont val="Tahoma"/>
            <family val="2"/>
            <charset val="161"/>
          </rPr>
          <t>Συντάκτης:</t>
        </r>
        <r>
          <rPr>
            <sz val="9"/>
            <color indexed="81"/>
            <rFont val="Tahoma"/>
            <family val="2"/>
            <charset val="161"/>
          </rPr>
          <t xml:space="preserve">
Ενώ υπάρχει στο template δεν υπάρχει στο documentation.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Συντάκτης</author>
  </authors>
  <commentList>
    <comment ref="A23" authorId="0" shapeId="0" xr:uid="{00000000-0006-0000-0400-000001000000}">
      <text>
        <r>
          <rPr>
            <b/>
            <sz val="9"/>
            <color indexed="81"/>
            <rFont val="Tahoma"/>
            <family val="2"/>
            <charset val="161"/>
          </rPr>
          <t>Συντάκτης:</t>
        </r>
        <r>
          <rPr>
            <sz val="9"/>
            <color indexed="81"/>
            <rFont val="Tahoma"/>
            <family val="2"/>
            <charset val="161"/>
          </rPr>
          <t xml:space="preserve">
Type of effect (GEA)</t>
        </r>
      </text>
    </comment>
    <comment ref="A27" authorId="0" shapeId="0" xr:uid="{00000000-0006-0000-0400-000002000000}">
      <text>
        <r>
          <rPr>
            <b/>
            <sz val="9"/>
            <color indexed="81"/>
            <rFont val="Tahoma"/>
            <family val="2"/>
            <charset val="161"/>
          </rPr>
          <t>Συντάκτης:</t>
        </r>
        <r>
          <rPr>
            <sz val="9"/>
            <color indexed="81"/>
            <rFont val="Tahoma"/>
            <family val="2"/>
            <charset val="161"/>
          </rPr>
          <t xml:space="preserve">
Θα μπορούσε να ταιριάξει με το life event?
</t>
        </r>
      </text>
    </comment>
    <comment ref="DK189" authorId="0" shapeId="0" xr:uid="{00000000-0006-0000-0400-000007000000}">
      <text>
        <r>
          <rPr>
            <b/>
            <sz val="9"/>
            <color indexed="81"/>
            <rFont val="Tahoma"/>
            <family val="2"/>
            <charset val="161"/>
          </rPr>
          <t>Συντάκτης:</t>
        </r>
        <r>
          <rPr>
            <sz val="9"/>
            <color indexed="81"/>
            <rFont val="Tahoma"/>
            <family val="2"/>
            <charset val="161"/>
          </rPr>
          <t xml:space="preserve">
Requires or Rule?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Συντάκτης</author>
  </authors>
  <commentList>
    <comment ref="A25" authorId="0" shapeId="0" xr:uid="{409B0AF9-6CF7-4423-B572-AE33D474DFD7}">
      <text>
        <r>
          <rPr>
            <b/>
            <sz val="9"/>
            <color indexed="81"/>
            <rFont val="Tahoma"/>
            <family val="2"/>
            <charset val="161"/>
          </rPr>
          <t>Συντάκτης:</t>
        </r>
        <r>
          <rPr>
            <sz val="9"/>
            <color indexed="81"/>
            <rFont val="Tahoma"/>
            <family val="2"/>
            <charset val="161"/>
          </rPr>
          <t xml:space="preserve">
Type of effect (GEA)</t>
        </r>
      </text>
    </comment>
    <comment ref="A58" authorId="0" shapeId="0" xr:uid="{E3E74F80-B556-48BA-BFF2-A7FA22F749C6}">
      <text>
        <r>
          <rPr>
            <b/>
            <sz val="9"/>
            <color indexed="81"/>
            <rFont val="Tahoma"/>
            <family val="2"/>
            <charset val="161"/>
          </rPr>
          <t>Συντάκτης:</t>
        </r>
        <r>
          <rPr>
            <sz val="9"/>
            <color indexed="81"/>
            <rFont val="Tahoma"/>
            <family val="2"/>
            <charset val="161"/>
          </rPr>
          <t xml:space="preserve">
Θα μπορούσε να ταιριάξει με το life event?
</t>
        </r>
      </text>
    </comment>
  </commentList>
</comments>
</file>

<file path=xl/sharedStrings.xml><?xml version="1.0" encoding="utf-8"?>
<sst xmlns="http://schemas.openxmlformats.org/spreadsheetml/2006/main" count="9843" uniqueCount="1424">
  <si>
    <t>Class</t>
  </si>
  <si>
    <t>Property</t>
  </si>
  <si>
    <t>Mandatory/optional</t>
  </si>
  <si>
    <t>Public Service</t>
  </si>
  <si>
    <t>Mandatory</t>
  </si>
  <si>
    <t>Identifier</t>
  </si>
  <si>
    <t>Name</t>
  </si>
  <si>
    <t>Description</t>
  </si>
  <si>
    <t>Keyword</t>
  </si>
  <si>
    <t>Optional</t>
  </si>
  <si>
    <t>Sector</t>
  </si>
  <si>
    <t>Type</t>
  </si>
  <si>
    <t>Language</t>
  </si>
  <si>
    <t>Status</t>
  </si>
  <si>
    <t>Is Grouped By</t>
  </si>
  <si>
    <t>Requires</t>
  </si>
  <si>
    <t>Related</t>
  </si>
  <si>
    <t>Has Criterion</t>
  </si>
  <si>
    <t>Has Competent Authority</t>
  </si>
  <si>
    <t>Service Provider</t>
  </si>
  <si>
    <t>Has Participation</t>
  </si>
  <si>
    <t>Has Input</t>
  </si>
  <si>
    <t>Has Formal Framework</t>
  </si>
  <si>
    <t>Produces</t>
  </si>
  <si>
    <t>Follows</t>
  </si>
  <si>
    <t>Spatial</t>
  </si>
  <si>
    <t>Has Contact Point</t>
  </si>
  <si>
    <t>Has Channel</t>
  </si>
  <si>
    <t>Processing Time</t>
  </si>
  <si>
    <t>Has Cost</t>
  </si>
  <si>
    <t>Event</t>
  </si>
  <si>
    <t>Related Service</t>
  </si>
  <si>
    <t>Business Event</t>
  </si>
  <si>
    <t>Life Event</t>
  </si>
  <si>
    <t>Participation</t>
  </si>
  <si>
    <t>Role</t>
  </si>
  <si>
    <t>Criterion Requirement</t>
  </si>
  <si>
    <t>Evidence</t>
  </si>
  <si>
    <t>Related Documentation</t>
  </si>
  <si>
    <t>Output</t>
  </si>
  <si>
    <t>Cost</t>
  </si>
  <si>
    <t>Value</t>
  </si>
  <si>
    <t>Currency</t>
  </si>
  <si>
    <t>Is Defined By</t>
  </si>
  <si>
    <t>If Accessed Through</t>
  </si>
  <si>
    <t>Channel</t>
  </si>
  <si>
    <t>Owned By</t>
  </si>
  <si>
    <t>Opening Hours</t>
  </si>
  <si>
    <t>Availability Restriction</t>
  </si>
  <si>
    <t>Opening Hours Specification</t>
  </si>
  <si>
    <t>Rule</t>
  </si>
  <si>
    <t>Implements</t>
  </si>
  <si>
    <t>Formal Framework</t>
  </si>
  <si>
    <t>Subject</t>
  </si>
  <si>
    <t>Territorial Application</t>
  </si>
  <si>
    <t>Agent</t>
  </si>
  <si>
    <t>Plays Role</t>
  </si>
  <si>
    <t>Has Address</t>
  </si>
  <si>
    <t>Public Organisation</t>
  </si>
  <si>
    <t>Preferred Label</t>
  </si>
  <si>
    <t>Contact Point</t>
  </si>
  <si>
    <t>Not mapped</t>
  </si>
  <si>
    <t>CPSV-AP</t>
  </si>
  <si>
    <t>Concept</t>
  </si>
  <si>
    <t>Definition</t>
  </si>
  <si>
    <t>Frequency of Appearance</t>
  </si>
  <si>
    <t>Service Process</t>
  </si>
  <si>
    <t>The steps followed during service provision [eGKI]</t>
  </si>
  <si>
    <t>Public Authority</t>
  </si>
  <si>
    <t>Citizen</t>
  </si>
  <si>
    <t>Information about the service consumer [OneStopGov]</t>
  </si>
  <si>
    <t>Business</t>
  </si>
  <si>
    <t>Service Consumer</t>
  </si>
  <si>
    <t>Resource</t>
  </si>
  <si>
    <t>The means required during the service execution process [OntoGov]</t>
  </si>
  <si>
    <t>Employee</t>
  </si>
  <si>
    <t>Service provider's employee who participates in a public service [eGKI]</t>
  </si>
  <si>
    <t>Equipment</t>
  </si>
  <si>
    <t>Machinery involved in the execution of a public service [OntoGov]</t>
  </si>
  <si>
    <t>Input</t>
  </si>
  <si>
    <t>PA Document</t>
  </si>
  <si>
    <t>Consequence</t>
  </si>
  <si>
    <t>Information about the executed public service that needs to be forwarded to interested parties [GEA]</t>
  </si>
  <si>
    <t>Effect</t>
  </si>
  <si>
    <t>The actual permission, certificate, restriction or punishment the citizen is finally entitled to [GEA]</t>
  </si>
  <si>
    <t>Legislation</t>
  </si>
  <si>
    <t>Law</t>
  </si>
  <si>
    <t>Trigger</t>
  </si>
  <si>
    <t>Events that activate the service provision [G2BM]</t>
  </si>
  <si>
    <t>Location</t>
  </si>
  <si>
    <t>Domain</t>
  </si>
  <si>
    <t>Time</t>
  </si>
  <si>
    <t>Availability</t>
  </si>
  <si>
    <t>The time period during which the public service is provided [GovML]</t>
  </si>
  <si>
    <t>Goal</t>
  </si>
  <si>
    <t>The goals that service consumers have [FIT]</t>
  </si>
  <si>
    <t>Need</t>
  </si>
  <si>
    <t>The needs that service consumers have [SmartGov]</t>
  </si>
  <si>
    <t>Benefit</t>
  </si>
  <si>
    <t>The benefits that the provision of public service brings [SmartGov]</t>
  </si>
  <si>
    <t>Quality</t>
  </si>
  <si>
    <t>The quality of the provided public services [SmartGov]</t>
  </si>
  <si>
    <t>Satisfaction</t>
  </si>
  <si>
    <t>The service consumers' satisfaction about the provided public services [SmartGov]</t>
  </si>
  <si>
    <t>Purpose of Evidence</t>
  </si>
  <si>
    <t>The purpose served by a piece of evidence [GEA]</t>
  </si>
  <si>
    <t>Administrative Level</t>
  </si>
  <si>
    <t>The administrative level in which the service is provided (municipal, prefecture, national) [GEA]</t>
  </si>
  <si>
    <t>Responsibility</t>
  </si>
  <si>
    <t>The responsibility of providing a service to a specific level [Access-eGov]</t>
  </si>
  <si>
    <t>Temporal Responsibility</t>
  </si>
  <si>
    <t>The time during which the service provider is responsible to provide the service [Access-eGov]</t>
  </si>
  <si>
    <t>Spatial Responsibility</t>
  </si>
  <si>
    <t>Subject-Matter Responsibility</t>
  </si>
  <si>
    <t>The professional area of responsibility of a service provider [Access-eGov]</t>
  </si>
  <si>
    <t>ID</t>
  </si>
  <si>
    <t>Concept (Property or Class)</t>
  </si>
  <si>
    <t>AUSTRIA</t>
  </si>
  <si>
    <t>BELGIUM</t>
  </si>
  <si>
    <t>BULGARIA</t>
  </si>
  <si>
    <t>CROATIA</t>
  </si>
  <si>
    <t>CYPRUS</t>
  </si>
  <si>
    <t>CZECH REPUBLIC</t>
  </si>
  <si>
    <t>ESTONIA</t>
  </si>
  <si>
    <t>FINLAND</t>
  </si>
  <si>
    <t>FRANCE</t>
  </si>
  <si>
    <t>GERMANY</t>
  </si>
  <si>
    <t>GREECE</t>
  </si>
  <si>
    <t>HUNGARY</t>
  </si>
  <si>
    <t>IRELAND</t>
  </si>
  <si>
    <t>ITALY</t>
  </si>
  <si>
    <t>LATVIA</t>
  </si>
  <si>
    <t>LITHUANIA</t>
  </si>
  <si>
    <t>LUXEMBOURG</t>
  </si>
  <si>
    <t>MALTA</t>
  </si>
  <si>
    <t>NETHERLANDS</t>
  </si>
  <si>
    <t>POLAND</t>
  </si>
  <si>
    <t>PORTUGAL</t>
  </si>
  <si>
    <t>ROMANIA</t>
  </si>
  <si>
    <t>SLOVAKIA</t>
  </si>
  <si>
    <t>SLOVENIA</t>
  </si>
  <si>
    <t>SPAIN</t>
  </si>
  <si>
    <t>SWEDEN</t>
  </si>
  <si>
    <t>THE UNITED KINGDOM</t>
  </si>
  <si>
    <t>General information</t>
  </si>
  <si>
    <t>Title</t>
  </si>
  <si>
    <t>Region</t>
  </si>
  <si>
    <t>Community</t>
  </si>
  <si>
    <t>Business situation</t>
  </si>
  <si>
    <t>URL</t>
  </si>
  <si>
    <t>Sector (Styria PSC)</t>
  </si>
  <si>
    <t>Subsector (Styria PSC)</t>
  </si>
  <si>
    <t>Services</t>
  </si>
  <si>
    <t>Sector (Tirol PSC)</t>
  </si>
  <si>
    <t xml:space="preserve">Subsector (Tirol PSC) </t>
  </si>
  <si>
    <t>Service</t>
  </si>
  <si>
    <t>Additional information</t>
  </si>
  <si>
    <t>Deadline</t>
  </si>
  <si>
    <t>Detail information</t>
  </si>
  <si>
    <t>Processing time</t>
  </si>
  <si>
    <t>Form</t>
  </si>
  <si>
    <t>Legal basis</t>
  </si>
  <si>
    <t>Prerequisites</t>
  </si>
  <si>
    <t>Procedure</t>
  </si>
  <si>
    <t>Respite</t>
  </si>
  <si>
    <t>Document</t>
  </si>
  <si>
    <t>Responsible department</t>
  </si>
  <si>
    <t>Address</t>
  </si>
  <si>
    <t>Location on the map</t>
  </si>
  <si>
    <t>Timetable</t>
  </si>
  <si>
    <t>Telephone</t>
  </si>
  <si>
    <t>Fax</t>
  </si>
  <si>
    <t>E-mail</t>
  </si>
  <si>
    <t>Officer in charge</t>
  </si>
  <si>
    <t>Substitute</t>
  </si>
  <si>
    <t>Office hours</t>
  </si>
  <si>
    <t>Open for the Public</t>
  </si>
  <si>
    <t>In person</t>
  </si>
  <si>
    <t>Other details</t>
  </si>
  <si>
    <t xml:space="preserve">Related region </t>
  </si>
  <si>
    <t xml:space="preserve">Related service </t>
  </si>
  <si>
    <t>Short Description</t>
  </si>
  <si>
    <t>Requirement
- Description
- Short Description
- General Information</t>
  </si>
  <si>
    <t>Responsibility
- Responsible Party
- Other providers</t>
  </si>
  <si>
    <t>Sub-requirement (s)
- services</t>
  </si>
  <si>
    <t>Target group</t>
  </si>
  <si>
    <t>Lifecycle</t>
  </si>
  <si>
    <t>Type of company</t>
  </si>
  <si>
    <t>Entity involved</t>
  </si>
  <si>
    <t>Summary</t>
  </si>
  <si>
    <t>Scope</t>
  </si>
  <si>
    <t>Exclusions from the scope</t>
  </si>
  <si>
    <t>Conditions to be fulfilled</t>
  </si>
  <si>
    <t>Amount to pay</t>
  </si>
  <si>
    <t>Period of validity</t>
  </si>
  <si>
    <t>Submit application to</t>
  </si>
  <si>
    <t>Competent authority</t>
  </si>
  <si>
    <t>Additional formalities</t>
  </si>
  <si>
    <t>Penalties</t>
  </si>
  <si>
    <t>Remedies of the service against the government</t>
  </si>
  <si>
    <t>Specific remedies</t>
  </si>
  <si>
    <t>Complaint mechanisms between service providers and recipients</t>
  </si>
  <si>
    <t>Forms</t>
  </si>
  <si>
    <t>Documents to be provided</t>
  </si>
  <si>
    <t>Additional Information</t>
  </si>
  <si>
    <t>Registry / database</t>
  </si>
  <si>
    <t>Business office</t>
  </si>
  <si>
    <t>In what part of the country this formality is observed</t>
  </si>
  <si>
    <t>Version number.</t>
  </si>
  <si>
    <t>Procedures / requirements</t>
  </si>
  <si>
    <t>Department</t>
  </si>
  <si>
    <t>Phone</t>
  </si>
  <si>
    <t>Email</t>
  </si>
  <si>
    <t>Link</t>
  </si>
  <si>
    <t>Activity</t>
  </si>
  <si>
    <t>Steps</t>
  </si>
  <si>
    <t>Step</t>
  </si>
  <si>
    <t>Level of administration providing the service</t>
  </si>
  <si>
    <t>Payment type</t>
  </si>
  <si>
    <t>Payment description</t>
  </si>
  <si>
    <t>Contact</t>
  </si>
  <si>
    <t>Attachment description</t>
  </si>
  <si>
    <t>Attachment URL</t>
  </si>
  <si>
    <t>Attachment language</t>
  </si>
  <si>
    <t>Level</t>
  </si>
  <si>
    <t>Specific activity requirements</t>
  </si>
  <si>
    <t>Prescribed conditions</t>
  </si>
  <si>
    <t>Authorisation to be obtained</t>
  </si>
  <si>
    <t>Validity period</t>
  </si>
  <si>
    <t>Documentation to be submitted</t>
  </si>
  <si>
    <t>Fees</t>
  </si>
  <si>
    <t>Payment instructions</t>
  </si>
  <si>
    <t>Submission of the application to the following address</t>
  </si>
  <si>
    <t>Deadline for issuing a decision</t>
  </si>
  <si>
    <t>Remedies</t>
  </si>
  <si>
    <t>Additional procedures</t>
  </si>
  <si>
    <t>Other useful information/links</t>
  </si>
  <si>
    <t>Source of information</t>
  </si>
  <si>
    <t>Last update</t>
  </si>
  <si>
    <t>Remark</t>
  </si>
  <si>
    <t xml:space="preserve">Name </t>
  </si>
  <si>
    <t xml:space="preserve">URL </t>
  </si>
  <si>
    <t>Working hours</t>
  </si>
  <si>
    <t>Obligations and Supervision</t>
  </si>
  <si>
    <t>Other Associations</t>
  </si>
  <si>
    <t>Last update on</t>
  </si>
  <si>
    <t xml:space="preserve">Related links </t>
  </si>
  <si>
    <t>Association</t>
  </si>
  <si>
    <t>Website</t>
  </si>
  <si>
    <t>Business activities</t>
  </si>
  <si>
    <t>Date</t>
  </si>
  <si>
    <t>Source</t>
  </si>
  <si>
    <t>Short description</t>
  </si>
  <si>
    <t>Conditions</t>
  </si>
  <si>
    <t>Further details/appendices relating to the notification</t>
  </si>
  <si>
    <t>Related information</t>
  </si>
  <si>
    <t>Competent Authority</t>
  </si>
  <si>
    <t>Condition</t>
  </si>
  <si>
    <t>Links to applications</t>
  </si>
  <si>
    <t xml:space="preserve">How to apply </t>
  </si>
  <si>
    <t>Additional requirements</t>
  </si>
  <si>
    <t>Sending in your application</t>
  </si>
  <si>
    <t xml:space="preserve">When will I get an answer </t>
  </si>
  <si>
    <t>In case of rejection</t>
  </si>
  <si>
    <t>Contact and Public registers and databases</t>
  </si>
  <si>
    <t>RSS</t>
  </si>
  <si>
    <t>Reports</t>
  </si>
  <si>
    <t>Read more</t>
  </si>
  <si>
    <t>Start</t>
  </si>
  <si>
    <t>Municipality</t>
  </si>
  <si>
    <t>Statistics application</t>
  </si>
  <si>
    <t xml:space="preserve">Related application </t>
  </si>
  <si>
    <t>Particularly for companies</t>
  </si>
  <si>
    <t>Instructions</t>
  </si>
  <si>
    <t>Rules</t>
  </si>
  <si>
    <t>Instruction</t>
  </si>
  <si>
    <t xml:space="preserve">Most popular related keywords </t>
  </si>
  <si>
    <t>Service URL</t>
  </si>
  <si>
    <t>Audience</t>
  </si>
  <si>
    <t>Category</t>
  </si>
  <si>
    <t>Text made by</t>
  </si>
  <si>
    <t>Last modified</t>
  </si>
  <si>
    <t>Related service</t>
  </si>
  <si>
    <t>Related topic</t>
  </si>
  <si>
    <t>Related institution</t>
  </si>
  <si>
    <t>Code</t>
  </si>
  <si>
    <t>Topic</t>
  </si>
  <si>
    <t>Topic URL</t>
  </si>
  <si>
    <t>Related external services</t>
  </si>
  <si>
    <t>Links</t>
  </si>
  <si>
    <t>Important numbers</t>
  </si>
  <si>
    <t>National development plans</t>
  </si>
  <si>
    <t>Statistics</t>
  </si>
  <si>
    <t>Homepage</t>
  </si>
  <si>
    <t>Registration code</t>
  </si>
  <si>
    <t>Receiver</t>
  </si>
  <si>
    <t>Service general information</t>
  </si>
  <si>
    <t>Service ID</t>
  </si>
  <si>
    <t>Service name</t>
  </si>
  <si>
    <t>Field of activity</t>
  </si>
  <si>
    <t>Service provider</t>
  </si>
  <si>
    <t>Ministry</t>
  </si>
  <si>
    <t>Subordinate establishment</t>
  </si>
  <si>
    <t>Department/unit</t>
  </si>
  <si>
    <t>Service owner</t>
  </si>
  <si>
    <t>Name (person)</t>
  </si>
  <si>
    <t>Job title</t>
  </si>
  <si>
    <t>Electronic channels</t>
  </si>
  <si>
    <t>Non-electronic channels</t>
  </si>
  <si>
    <t>Physical channels</t>
  </si>
  <si>
    <t>E-self service</t>
  </si>
  <si>
    <t>Eesti.ee (PSC)</t>
  </si>
  <si>
    <t>Web page/portal</t>
  </si>
  <si>
    <t>App for smartphone/-pad</t>
  </si>
  <si>
    <t>Digital TV</t>
  </si>
  <si>
    <t>Text message</t>
  </si>
  <si>
    <t>Post</t>
  </si>
  <si>
    <t>Service bureau</t>
  </si>
  <si>
    <t>In client's location (for example home)</t>
  </si>
  <si>
    <t>Payment</t>
  </si>
  <si>
    <t>Service uses confidential information</t>
  </si>
  <si>
    <t>Precondition (input)</t>
  </si>
  <si>
    <t>Postcondition (output)</t>
  </si>
  <si>
    <t>Related documents</t>
  </si>
  <si>
    <t>Regulation</t>
  </si>
  <si>
    <t>Service condition</t>
  </si>
  <si>
    <t xml:space="preserve">Expiration date </t>
  </si>
  <si>
    <t>Function</t>
  </si>
  <si>
    <t>Organization</t>
  </si>
  <si>
    <t>What</t>
  </si>
  <si>
    <t>To whom</t>
  </si>
  <si>
    <t>Terms and criteria</t>
  </si>
  <si>
    <t>Price</t>
  </si>
  <si>
    <t>Acts as follows</t>
  </si>
  <si>
    <t>Electronic application form or services</t>
  </si>
  <si>
    <t>See also</t>
  </si>
  <si>
    <t>Form ID</t>
  </si>
  <si>
    <t>Responsible organisation</t>
  </si>
  <si>
    <t>Download forms for printing</t>
  </si>
  <si>
    <t xml:space="preserve">Type </t>
  </si>
  <si>
    <t xml:space="preserve">Size </t>
  </si>
  <si>
    <t>Permit categories</t>
  </si>
  <si>
    <t>Businesses not requiring a licence</t>
  </si>
  <si>
    <t>Licence / Notification / Registration name</t>
  </si>
  <si>
    <t>Act as follows</t>
  </si>
  <si>
    <t>Preconditions for obtaining a Licence / Notification / Registration</t>
  </si>
  <si>
    <t>Handling time</t>
  </si>
  <si>
    <t>Obligations</t>
  </si>
  <si>
    <t>Validity of the Licence / Notification / Registration</t>
  </si>
  <si>
    <t>Authority responsible</t>
  </si>
  <si>
    <t>Temporary cross-border service provision</t>
  </si>
  <si>
    <t>Foreign entrepreneur's permits, licences and notifications</t>
  </si>
  <si>
    <t>Surname</t>
  </si>
  <si>
    <t>First name</t>
  </si>
  <si>
    <t>Job description</t>
  </si>
  <si>
    <t>Postal code</t>
  </si>
  <si>
    <t>Town or city</t>
  </si>
  <si>
    <t>Country</t>
  </si>
  <si>
    <t>Education</t>
  </si>
  <si>
    <t>Search words</t>
  </si>
  <si>
    <t>Expert Organisation</t>
  </si>
  <si>
    <t>Name of the organisation</t>
  </si>
  <si>
    <t>Business ID</t>
  </si>
  <si>
    <t>Organisation’s presentation</t>
  </si>
  <si>
    <t>Tool category</t>
  </si>
  <si>
    <t>Tool</t>
  </si>
  <si>
    <t>Other useful information</t>
  </si>
  <si>
    <t>Private experts</t>
  </si>
  <si>
    <t>News</t>
  </si>
  <si>
    <t>Events</t>
  </si>
  <si>
    <t>All the region’s services</t>
  </si>
  <si>
    <t>Other information</t>
  </si>
  <si>
    <t>Services of the organisation</t>
  </si>
  <si>
    <t>Family of activities</t>
  </si>
  <si>
    <t>Date updated</t>
  </si>
  <si>
    <t>Definition of the activity</t>
  </si>
  <si>
    <t>Nature of business</t>
  </si>
  <si>
    <t>Installation Requirements</t>
  </si>
  <si>
    <t>Some aspects of the regulation of the activity</t>
  </si>
  <si>
    <t>Other procedures (post-creation)</t>
  </si>
  <si>
    <t>Reference Documents</t>
  </si>
  <si>
    <t>Activities around the craft</t>
  </si>
  <si>
    <t>Time of the competent authority reply</t>
  </si>
  <si>
    <t>Delay and remedy</t>
  </si>
  <si>
    <t>Vouchers</t>
  </si>
  <si>
    <t>Project type</t>
  </si>
  <si>
    <t>Financial organization</t>
  </si>
  <si>
    <t>Beneficiaries</t>
  </si>
  <si>
    <t>Conditions of attribution</t>
  </si>
  <si>
    <t>Link to the application file</t>
  </si>
  <si>
    <t>Contact (s)</t>
  </si>
  <si>
    <t>Text (s) of reference</t>
  </si>
  <si>
    <t>Link (s) to the source site</t>
  </si>
  <si>
    <t>Area of application of the device</t>
  </si>
  <si>
    <t>The Agent class is any resource that acts or has the power to act. This includes people, organisations and groups. The Public Organisation class, defined in the Core Public Organisation Vocabulary, is a notable sub class of Agent.</t>
  </si>
  <si>
    <t>The CPSV-AP defines the two basic roles of Competent Authority and Service Provider, but this simple model can be extended if required using the Has Participation property that links to the Participation class (see section 3.6).</t>
  </si>
  <si>
    <t>This property represents a Public Service related to the particular instance of the Public Service class.</t>
  </si>
  <si>
    <t>One Public Service may require, or in some way make use of, the output of one or several other Public Services. In this case, for a Public Service to be executed, another Public Service must be executed beforehand. The nature of the requirement will be described in the associated Rule or Input.</t>
  </si>
  <si>
    <t>A Public Service is likely to be available only within a given area, typically the area covered by a particular public authority.
A common usage of the spatial property will be to define the Administrative Territorial Unit(s) – typically a country or region – in which a Public Service is available. The Publications Office of the European Union offers a URI set  that is suitable for this purpose, e.g. Malta is identified by http://publications.europa.eu/resource/authority/atu/MLT, West Flanders by http://publications.europa.eu/resource/authority/atu/BEL_PR_WVL and so on.
N.B. The spatial restriction is not meant to be used to describe eligibility or the speed of operation of the service. These aspects will be covered by the Criterion class.</t>
  </si>
  <si>
    <t xml:space="preserve">This property represents the industry or sector a Public Service relates to, or is intended for. For example: environment, safety, housing. Note that a single Public Service may relate to multiple sectors. The possible values for this property are provided as a controlled vocabulary. The recommended controlled vocabularies are listed in section 4. </t>
  </si>
  <si>
    <t>The CPSV-AP recognises two common roles connected with public services: the Competent Authority and the Service Provider (sections 3.2.14). However, this simple structure does not allow statements to be made about those participants, such the start and end date of a contract, nor does it support the inclusion of other roles. The Participation class supports this extra complexity if required. The model is consistent with the CPOV which in turn is based on the W3C Organization Ontology that supports the common cases simply but allows the complex cases where necessary. The Participation class can be mapped to the Organization Ontology’s Membership class that allows more complex relationships and richer metadata to be applied to a role filled by a given Agent.</t>
  </si>
  <si>
    <t>This property links a Public Service to an Agent who provides it. This is distinct from the role of Competent Authority and may be an external contractor.</t>
  </si>
  <si>
    <t>This property links a Public Service to a Public Organisation, which is the responsible Agent for the delivery of the Public Service. Whether the particular Public Organisation provides the public service directly or outsources it is not relevant. The Public Organisation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t>
  </si>
  <si>
    <t>This property links the Public Service to the Event class (section 3.3). Several Public Services may be associated with a particular Event and, likewise, the same Public Service may be associated with several different Events.</t>
  </si>
  <si>
    <t>This class represents the Public Service itself. A Public Service is a mandatory or discretionary set of acts performed, or able to be performed, by or on behalf of a public organisation. Services may be for the benefit of an individual, a business, or other public authority, or groups of any of these. The capacity to act exists whether it is used or not, and the term 'benefit' may apply in the sense of enabling the fulfilment of an obligation. As defined in the revised version of the European Interoperability Framework, a European public service comprises any service provided by public administrations in Europe, or by other organisations on their behalf, to businesses, citizens or others public administrations.</t>
  </si>
  <si>
    <t>This property represents a formally-issued Identifier for the Public Service.</t>
  </si>
  <si>
    <t>This property represents the official Name of the Public Service.</t>
  </si>
  <si>
    <t>This property represents a free text Description of the Public Service. The description is likely to be the text that potential users of the Public Service see in any public service catalogue. Public administrations are encouraged to include a reasonable level of detail in the description, for instance including basic eligibility requirements for the particular Public Service and contact information.</t>
  </si>
  <si>
    <t>This property represents a keyword, term or phrase to describe the Public Service.</t>
  </si>
  <si>
    <t>This property represents the type of a Public Service as described in a controlled vocabulary, for instance social protection, health, recreation, culture and religion, economic affairs... The recommended controlled vocabularies are listed in section 4.</t>
  </si>
  <si>
    <t>This property represents the language(s) in which the Public Service is available. This could be one language or multiple languages, for instance in countries with more than one official language. The possible values for this property are described in a controlled vocabulary. The recommended controlled vocabularies are listed in section 4.</t>
  </si>
  <si>
    <t>Indicates whether a Public Service is active, inactive, under development etc. according to a controlled vocabulary.</t>
  </si>
  <si>
    <t>Links a Public Service to a class that describes the criteria for needing or using the service, such as residency in a given location, being over a certain age etc. The Criterion class is defined in the Core Criterion and Core Evidence Vocabulary</t>
  </si>
  <si>
    <t>The Has Input property links a Public Service to one or more instances of the Evidence class (see section 3.8). A specific Public Service may require the presence of certain pieces of Evidence in order to be delivered. If the evidence required to make use of a service varies according to the channel through which it is accessed, then Has Input should be at the level of the Channel (section 3.11.4).</t>
  </si>
  <si>
    <t>The Has Formal Framework property links a Public Service to a Formal Framework. It indicates the Formal Framework (e.g. legislation) to which the Public Service relates, operates or has its legal basis.</t>
  </si>
  <si>
    <t>The Produces property links a Public Service to one or more instances of the Output class (see section 3.9), describing the actual result of executing a given Public Service. Outputs can be any resource, for instance a document, artefact or anything else being produced as a result of executing the Public Service.</t>
  </si>
  <si>
    <t>The follows property links a Public Service to the Rule(s) under which it operates. The definition of the Rule class is very broad. In a typical case, the competent authority that provides the public service will also define the rules that will implement its own policies. The CPSV-AP is flexible to allow for significant variation in such a scenario.</t>
  </si>
  <si>
    <t xml:space="preserve">A contact point for the service is almost always helpful. The value of this property, the contact information itself, should be provided using schema:ContactPoint. Note that the contact information should be relevant to the Public Service which may not be the same as contact information for the Competent Authority or any Participant. </t>
  </si>
  <si>
    <t xml:space="preserve">The value of this property is the (estimated) time needed for executing a Public Service. The actual information is provided using the ISO8601 syntax for durations. </t>
  </si>
  <si>
    <t>The Has Cost property links a Public Service to one or more instances of the Cost class (see section 3.10). It indicates the costs related to the execution of a Public Service for the citizen or business related to the execution of the particular Public Service. Where the cost varies depending on the channel through which the service is accessed, it can be linked to the channel using the If Accessed Through relationship (section 3.10.6).</t>
  </si>
  <si>
    <t>Legal Framework</t>
  </si>
  <si>
    <t>Additional sources of information</t>
  </si>
  <si>
    <t>Notes</t>
  </si>
  <si>
    <t>ESTONIA - CPSV</t>
  </si>
  <si>
    <t>Legal Basis</t>
  </si>
  <si>
    <t>More info</t>
  </si>
  <si>
    <t>Regulatory basis</t>
  </si>
  <si>
    <t>Duration</t>
  </si>
  <si>
    <t>Authority</t>
  </si>
  <si>
    <t>Web address</t>
  </si>
  <si>
    <t>Eligibility Criteria</t>
  </si>
  <si>
    <t>Application procedure</t>
  </si>
  <si>
    <t>DENMARK (Business in Denmark)</t>
  </si>
  <si>
    <t>Business activity</t>
  </si>
  <si>
    <t>Related links</t>
  </si>
  <si>
    <t>Tel</t>
  </si>
  <si>
    <t>DENMARK (Virk)</t>
  </si>
  <si>
    <t xml:space="preserve">Authority </t>
  </si>
  <si>
    <t>Read about</t>
  </si>
  <si>
    <t>Gather the following</t>
  </si>
  <si>
    <t>More information</t>
  </si>
  <si>
    <t>Please note</t>
  </si>
  <si>
    <t>Step by step</t>
  </si>
  <si>
    <t>Application deadline</t>
  </si>
  <si>
    <t>Laws and Regulations</t>
  </si>
  <si>
    <t>Service type</t>
  </si>
  <si>
    <t xml:space="preserve">Form </t>
  </si>
  <si>
    <t>Other languages</t>
  </si>
  <si>
    <t xml:space="preserve">Language </t>
  </si>
  <si>
    <t xml:space="preserve">Organisation </t>
  </si>
  <si>
    <t>Amount/Price</t>
  </si>
  <si>
    <t>Date Updated</t>
  </si>
  <si>
    <t>Terms of reference</t>
  </si>
  <si>
    <t>Whom should I contact?</t>
  </si>
  <si>
    <t>What fees are incurred?</t>
  </si>
  <si>
    <t xml:space="preserve">Procedure </t>
  </si>
  <si>
    <t xml:space="preserve">Legal basis </t>
  </si>
  <si>
    <t>Appeal</t>
  </si>
  <si>
    <t>Required documents</t>
  </si>
  <si>
    <t>Miscellaneous</t>
  </si>
  <si>
    <t>What deadlines do I need to consider?</t>
  </si>
  <si>
    <t>Related issues</t>
  </si>
  <si>
    <t>Remedy</t>
  </si>
  <si>
    <t>Information</t>
  </si>
  <si>
    <t>Notices</t>
  </si>
  <si>
    <t>Notes (Features)</t>
  </si>
  <si>
    <t>Body responsible</t>
  </si>
  <si>
    <t>Technically released</t>
  </si>
  <si>
    <t xml:space="preserve">What else should I know? </t>
  </si>
  <si>
    <t>Online Forms</t>
  </si>
  <si>
    <t>Application Management</t>
  </si>
  <si>
    <t>Related topics</t>
  </si>
  <si>
    <t>Mail address</t>
  </si>
  <si>
    <t>www</t>
  </si>
  <si>
    <t xml:space="preserve">Opening times </t>
  </si>
  <si>
    <t xml:space="preserve">Public transport </t>
  </si>
  <si>
    <t>Parking</t>
  </si>
  <si>
    <t xml:space="preserve">Comment </t>
  </si>
  <si>
    <t>Lift available</t>
  </si>
  <si>
    <t>Driving directions</t>
  </si>
  <si>
    <t>Parking lot</t>
  </si>
  <si>
    <t xml:space="preserve">Wheelchair accessible </t>
  </si>
  <si>
    <t>E-notes</t>
  </si>
  <si>
    <t>Supra-regional responsibilities</t>
  </si>
  <si>
    <t>Employees</t>
  </si>
  <si>
    <t>Services for you</t>
  </si>
  <si>
    <t>Responsibilities</t>
  </si>
  <si>
    <t>Departments and organizational units</t>
  </si>
  <si>
    <t xml:space="preserve">Address </t>
  </si>
  <si>
    <t xml:space="preserve">Responsible for </t>
  </si>
  <si>
    <t xml:space="preserve">Phone </t>
  </si>
  <si>
    <t xml:space="preserve">Fax </t>
  </si>
  <si>
    <t xml:space="preserve">Email </t>
  </si>
  <si>
    <t xml:space="preserve">Department </t>
  </si>
  <si>
    <t>The activities include, for example</t>
  </si>
  <si>
    <t>Employee </t>
  </si>
  <si>
    <t>Processing fees</t>
  </si>
  <si>
    <t>Required documents and forms</t>
  </si>
  <si>
    <t>Responsible authority</t>
  </si>
  <si>
    <t xml:space="preserve">Document </t>
  </si>
  <si>
    <t>Population</t>
  </si>
  <si>
    <t>Web site</t>
  </si>
  <si>
    <t>Capital</t>
  </si>
  <si>
    <t>Subcategories</t>
  </si>
  <si>
    <t>Relative Links</t>
  </si>
  <si>
    <t>Provision method</t>
  </si>
  <si>
    <t>Nace code</t>
  </si>
  <si>
    <t>Bank Account</t>
  </si>
  <si>
    <t>Required delivery time</t>
  </si>
  <si>
    <t>Legal framework</t>
  </si>
  <si>
    <t>Activity description</t>
  </si>
  <si>
    <t>Prerequisite</t>
  </si>
  <si>
    <t>Notes and clarifications</t>
  </si>
  <si>
    <t>Practical advice</t>
  </si>
  <si>
    <t>GERMANY (Hamburg)</t>
  </si>
  <si>
    <t>Permit (also titled activity)</t>
  </si>
  <si>
    <t>Expert (also titled private expert, expert profile, and specialist)</t>
  </si>
  <si>
    <t>Region (also titled “locality” and “municipality”)</t>
  </si>
  <si>
    <t>Sector (Category)</t>
  </si>
  <si>
    <t>Method of administration</t>
  </si>
  <si>
    <t>Processing time limit</t>
  </si>
  <si>
    <t>Administration costs</t>
  </si>
  <si>
    <t>Further info</t>
  </si>
  <si>
    <t>Documents required for administration</t>
  </si>
  <si>
    <t>Cross-border service provision</t>
  </si>
  <si>
    <t>Procedures</t>
  </si>
  <si>
    <t>Other procedures required</t>
  </si>
  <si>
    <t>Information on fees and documentation to be submitted</t>
  </si>
  <si>
    <t>Completing procedures online</t>
  </si>
  <si>
    <t>Providing cross border property services</t>
  </si>
  <si>
    <t xml:space="preserve">Response time </t>
  </si>
  <si>
    <t>Relevant legislation applicable</t>
  </si>
  <si>
    <t>Publications</t>
  </si>
  <si>
    <t>Further information</t>
  </si>
  <si>
    <t>Contact details</t>
  </si>
  <si>
    <t>Permit/Licence</t>
  </si>
  <si>
    <t>Title of Licence/permit</t>
  </si>
  <si>
    <t>Purpose</t>
  </si>
  <si>
    <t>Relevant Link to online information on Licence/Permit</t>
  </si>
  <si>
    <t>Section/Agency/Body which issues Licence/Permit</t>
  </si>
  <si>
    <t>Province</t>
  </si>
  <si>
    <t>Commune</t>
  </si>
  <si>
    <t>Area information</t>
  </si>
  <si>
    <t>Identification</t>
  </si>
  <si>
    <t>City</t>
  </si>
  <si>
    <t>Website forms</t>
  </si>
  <si>
    <t>Send practises</t>
  </si>
  <si>
    <t>References and contact</t>
  </si>
  <si>
    <t>Responsible for suap</t>
  </si>
  <si>
    <t>Responsible and contact</t>
  </si>
  <si>
    <t>Full name</t>
  </si>
  <si>
    <t>Phone number</t>
  </si>
  <si>
    <t>Operation</t>
  </si>
  <si>
    <t>Performance</t>
  </si>
  <si>
    <t>Competent administration</t>
  </si>
  <si>
    <t>Attachments</t>
  </si>
  <si>
    <t>Reference standards</t>
  </si>
  <si>
    <t>Standard</t>
  </si>
  <si>
    <t xml:space="preserve">If available </t>
  </si>
  <si>
    <t xml:space="preserve">Required </t>
  </si>
  <si>
    <t>Subtopic</t>
  </si>
  <si>
    <t>Territory</t>
  </si>
  <si>
    <t xml:space="preserve">Authentication types </t>
  </si>
  <si>
    <t>The maximum period (working days)</t>
  </si>
  <si>
    <t>Process</t>
  </si>
  <si>
    <t>Documents to be submitted</t>
  </si>
  <si>
    <t>Background paper</t>
  </si>
  <si>
    <t>Hyperlink</t>
  </si>
  <si>
    <t>Service price lists</t>
  </si>
  <si>
    <t>Possibility of appeal (administrative process)</t>
  </si>
  <si>
    <t xml:space="preserve">Laws and regulations </t>
  </si>
  <si>
    <t>Inquiries about services</t>
  </si>
  <si>
    <t>Information on the update</t>
  </si>
  <si>
    <t>Related services</t>
  </si>
  <si>
    <t>Number</t>
  </si>
  <si>
    <t>Opening hours</t>
  </si>
  <si>
    <t>Step number</t>
  </si>
  <si>
    <t>Payment for the service step</t>
  </si>
  <si>
    <t>Laws and regulations</t>
  </si>
  <si>
    <t>Offsets</t>
  </si>
  <si>
    <t>Tips</t>
  </si>
  <si>
    <t>Price list table</t>
  </si>
  <si>
    <t>Price list name</t>
  </si>
  <si>
    <t>e-service</t>
  </si>
  <si>
    <t>Authentication</t>
  </si>
  <si>
    <t>User manual</t>
  </si>
  <si>
    <t>Authentication tools</t>
  </si>
  <si>
    <t>Subsector</t>
  </si>
  <si>
    <t>Permit</t>
  </si>
  <si>
    <t>Permit code</t>
  </si>
  <si>
    <t>Legislation governing the authorization procedure</t>
  </si>
  <si>
    <t>Application e-service</t>
  </si>
  <si>
    <t>Required Documents</t>
  </si>
  <si>
    <t>Public registry</t>
  </si>
  <si>
    <t>Temporary service info</t>
  </si>
  <si>
    <t>Additional info</t>
  </si>
  <si>
    <t>Actions required</t>
  </si>
  <si>
    <t>Timeframe</t>
  </si>
  <si>
    <t>Payment details</t>
  </si>
  <si>
    <t>Related administrative services</t>
  </si>
  <si>
    <t>Date of last modification</t>
  </si>
  <si>
    <t>Forms/Online services</t>
  </si>
  <si>
    <t>Who is concerned</t>
  </si>
  <si>
    <t>Preliminary steps</t>
  </si>
  <si>
    <t>Duration and deadlines</t>
  </si>
  <si>
    <t>Costs</t>
  </si>
  <si>
    <t>How to proceed</t>
  </si>
  <si>
    <t>Who to contact</t>
  </si>
  <si>
    <t>Related procedures</t>
  </si>
  <si>
    <t>Legal references</t>
  </si>
  <si>
    <t>Size</t>
  </si>
  <si>
    <t>Legal reference</t>
  </si>
  <si>
    <t>Publication</t>
  </si>
  <si>
    <t>Author</t>
  </si>
  <si>
    <t>Number of pages</t>
  </si>
  <si>
    <t>Business event</t>
  </si>
  <si>
    <t>Service delivery</t>
  </si>
  <si>
    <t>Documents</t>
  </si>
  <si>
    <t>Downloadable Applications</t>
  </si>
  <si>
    <t>Guidelines</t>
  </si>
  <si>
    <t>Related Legislation</t>
  </si>
  <si>
    <t>Online Application</t>
  </si>
  <si>
    <t>Fee</t>
  </si>
  <si>
    <t>Rate</t>
  </si>
  <si>
    <t>Permits</t>
  </si>
  <si>
    <t>Guides</t>
  </si>
  <si>
    <t>Quick links</t>
  </si>
  <si>
    <t>External links</t>
  </si>
  <si>
    <t>Highlights</t>
  </si>
  <si>
    <t>Taxes</t>
  </si>
  <si>
    <t>Subsidies</t>
  </si>
  <si>
    <t>Products</t>
  </si>
  <si>
    <t>Sector organisations</t>
  </si>
  <si>
    <t>Profession</t>
  </si>
  <si>
    <t>In your municipality (contact)</t>
  </si>
  <si>
    <t>Cross-border or establishment</t>
  </si>
  <si>
    <t>Step-by-step guides</t>
  </si>
  <si>
    <t>Related tags</t>
  </si>
  <si>
    <t>Taxes category</t>
  </si>
  <si>
    <t>Exemptions</t>
  </si>
  <si>
    <t>Subsidies category</t>
  </si>
  <si>
    <t>Popular</t>
  </si>
  <si>
    <t>Provinces</t>
  </si>
  <si>
    <t>Municipalities</t>
  </si>
  <si>
    <t>Subsidy</t>
  </si>
  <si>
    <t>When do you qualify?</t>
  </si>
  <si>
    <t>How to apply?</t>
  </si>
  <si>
    <t>Guides category</t>
  </si>
  <si>
    <t>Guide</t>
  </si>
  <si>
    <t>Step-by-step guide</t>
  </si>
  <si>
    <t>Other possible steps</t>
  </si>
  <si>
    <t>Arrange your business with the government online</t>
  </si>
  <si>
    <t>Special entrepreneurs guide</t>
  </si>
  <si>
    <t>Related content</t>
  </si>
  <si>
    <t>Town</t>
  </si>
  <si>
    <t>Figure</t>
  </si>
  <si>
    <t>Make an appointment</t>
  </si>
  <si>
    <t>Legislative changes</t>
  </si>
  <si>
    <t>Entered into force</t>
  </si>
  <si>
    <t>Has yet to enter into force</t>
  </si>
  <si>
    <t>Effective Date</t>
  </si>
  <si>
    <t>This information is posted by</t>
  </si>
  <si>
    <t>What will change/has changed?</t>
  </si>
  <si>
    <t xml:space="preserve">For whom? </t>
  </si>
  <si>
    <t>When?</t>
  </si>
  <si>
    <t>Questions?/Contact</t>
  </si>
  <si>
    <t>Accompanies</t>
  </si>
  <si>
    <t>e-procedure</t>
  </si>
  <si>
    <t>Professional</t>
  </si>
  <si>
    <t>Name of the procedure</t>
  </si>
  <si>
    <t>Publication date</t>
  </si>
  <si>
    <t>Content responsibility</t>
  </si>
  <si>
    <t>Execution of the procedure</t>
  </si>
  <si>
    <t>Purpose of the procedure</t>
  </si>
  <si>
    <t>Statutory time frame for the execution</t>
  </si>
  <si>
    <t>Polish Classification of Business Activities (PKD)</t>
  </si>
  <si>
    <t>Participants of the procedure</t>
  </si>
  <si>
    <t>Procedures necessary to complete before starting this procedure</t>
  </si>
  <si>
    <t>Procedures possible or necessary to complete before starting this procedure</t>
  </si>
  <si>
    <t>Initial requirements</t>
  </si>
  <si>
    <t>Result of the procedure</t>
  </si>
  <si>
    <t>Course of the procedure</t>
  </si>
  <si>
    <t>Means of appeal for the procedure</t>
  </si>
  <si>
    <t>Legal instruments</t>
  </si>
  <si>
    <t>Location of the procedure</t>
  </si>
  <si>
    <t>Territorial range</t>
  </si>
  <si>
    <t xml:space="preserve">Step </t>
  </si>
  <si>
    <t xml:space="preserve">Description </t>
  </si>
  <si>
    <t xml:space="preserve">Documents </t>
  </si>
  <si>
    <t xml:space="preserve">Fees </t>
  </si>
  <si>
    <t>Participants</t>
  </si>
  <si>
    <t>Attachments files which can specify</t>
  </si>
  <si>
    <t>Template</t>
  </si>
  <si>
    <t>Basic e-mail</t>
  </si>
  <si>
    <t>Departments</t>
  </si>
  <si>
    <t>Executed procedures</t>
  </si>
  <si>
    <t>e-Procedures</t>
  </si>
  <si>
    <t>Legal instrument</t>
  </si>
  <si>
    <t>Article description</t>
  </si>
  <si>
    <t>Annex</t>
  </si>
  <si>
    <t xml:space="preserve">Category </t>
  </si>
  <si>
    <t>Before you begin</t>
  </si>
  <si>
    <t xml:space="preserve">Who can apply? </t>
  </si>
  <si>
    <t xml:space="preserve">Where can I apply? </t>
  </si>
  <si>
    <t xml:space="preserve">When can I apply? </t>
  </si>
  <si>
    <t xml:space="preserve">What do I need to apply? </t>
  </si>
  <si>
    <t xml:space="preserve">What is the cost? </t>
  </si>
  <si>
    <t xml:space="preserve">What are the deadlines for providing the service? </t>
  </si>
  <si>
    <t>Contacts</t>
  </si>
  <si>
    <t>Last updated</t>
  </si>
  <si>
    <t>Link to run the service</t>
  </si>
  <si>
    <t>Governing Law</t>
  </si>
  <si>
    <t>Associated information</t>
  </si>
  <si>
    <t>Areas of interest</t>
  </si>
  <si>
    <t>Topics</t>
  </si>
  <si>
    <t>Available Services</t>
  </si>
  <si>
    <t>FAQ</t>
  </si>
  <si>
    <t>Business category</t>
  </si>
  <si>
    <t>Site</t>
  </si>
  <si>
    <t>Other contacts</t>
  </si>
  <si>
    <t>Entities/contacts</t>
  </si>
  <si>
    <t>Period of issue/decision</t>
  </si>
  <si>
    <t>Online service</t>
  </si>
  <si>
    <t>Application Form / Online Service</t>
  </si>
  <si>
    <t>Estimated cost</t>
  </si>
  <si>
    <t>Validity</t>
  </si>
  <si>
    <t>Grounds for refusal</t>
  </si>
  <si>
    <t>Litigious Means</t>
  </si>
  <si>
    <t>Observations and other assumptions</t>
  </si>
  <si>
    <t>FAQ\S</t>
  </si>
  <si>
    <t>Registered authority</t>
  </si>
  <si>
    <t>Business hours</t>
  </si>
  <si>
    <t>Legal representative</t>
  </si>
  <si>
    <t>Public relations point of contact</t>
  </si>
  <si>
    <t>Associated procedures</t>
  </si>
  <si>
    <t>Associations</t>
  </si>
  <si>
    <t>Institution</t>
  </si>
  <si>
    <t>Procedure description</t>
  </si>
  <si>
    <t>Solving time</t>
  </si>
  <si>
    <t>Expiring term</t>
  </si>
  <si>
    <t>Resolution deadline expiration notification</t>
  </si>
  <si>
    <t>Associated laws</t>
  </si>
  <si>
    <t>Input documents</t>
  </si>
  <si>
    <t>Output documents</t>
  </si>
  <si>
    <t>Link to initiate the service</t>
  </si>
  <si>
    <t>Use scope</t>
  </si>
  <si>
    <t>Business domain</t>
  </si>
  <si>
    <t>Service description</t>
  </si>
  <si>
    <t>Procedures list</t>
  </si>
  <si>
    <t>Processing point</t>
  </si>
  <si>
    <t xml:space="preserve">No. Crt. </t>
  </si>
  <si>
    <t xml:space="preserve">Processing point name </t>
  </si>
  <si>
    <t xml:space="preserve">Registered authority </t>
  </si>
  <si>
    <t xml:space="preserve">Procedure/Institution website </t>
  </si>
  <si>
    <t>Dependencies</t>
  </si>
  <si>
    <t xml:space="preserve">No crt </t>
  </si>
  <si>
    <t>Document name</t>
  </si>
  <si>
    <t>Document type</t>
  </si>
  <si>
    <t>Document description</t>
  </si>
  <si>
    <t>Cross-border Services</t>
  </si>
  <si>
    <t>Competent organ</t>
  </si>
  <si>
    <t>Time limit</t>
  </si>
  <si>
    <t>Acknowledgement</t>
  </si>
  <si>
    <t>Frequency</t>
  </si>
  <si>
    <t>Notification of cross-border services provision</t>
  </si>
  <si>
    <t>List of documents</t>
  </si>
  <si>
    <t>Note</t>
  </si>
  <si>
    <t>Related legislation</t>
  </si>
  <si>
    <t>Last modification</t>
  </si>
  <si>
    <t>General and specific conditions for the pursuit of the regulated trade</t>
  </si>
  <si>
    <t xml:space="preserve">Additional information concerning the trade </t>
  </si>
  <si>
    <t>Administrative fees</t>
  </si>
  <si>
    <t>Name , price Notification of a regulated trade (how and where to notify a trade)</t>
  </si>
  <si>
    <t>Status of activities</t>
  </si>
  <si>
    <t>Conditions and evidence</t>
  </si>
  <si>
    <t>Responsible</t>
  </si>
  <si>
    <t>Cross-border/temporary provisions of activity</t>
  </si>
  <si>
    <t>Legal authority</t>
  </si>
  <si>
    <t>Cross-border Permits</t>
  </si>
  <si>
    <t>Application dossier ali application for marketing authorization</t>
  </si>
  <si>
    <t>Annex to application</t>
  </si>
  <si>
    <t>Legal protection</t>
  </si>
  <si>
    <t>Legal basis/grounds</t>
  </si>
  <si>
    <t xml:space="preserve">Competent authority </t>
  </si>
  <si>
    <t>Costs of proceedings</t>
  </si>
  <si>
    <t>Steps of proceedings</t>
  </si>
  <si>
    <t>Supporting evidence</t>
  </si>
  <si>
    <t>Cross-border provisions of profession</t>
  </si>
  <si>
    <t>Recognition of qualifications acquired abroad</t>
  </si>
  <si>
    <t xml:space="preserve">Legal authority </t>
  </si>
  <si>
    <t>Good to know</t>
  </si>
  <si>
    <t>Cross-border Provision of profession</t>
  </si>
  <si>
    <t>Also important</t>
  </si>
  <si>
    <t>Permit abroad</t>
  </si>
  <si>
    <t>Other activities</t>
  </si>
  <si>
    <t>Cross-border/temporary provisions of service</t>
  </si>
  <si>
    <t>Acquisition of a permit</t>
  </si>
  <si>
    <t>Costs of the procedure</t>
  </si>
  <si>
    <t>Registers</t>
  </si>
  <si>
    <t>Help &amp; Support</t>
  </si>
  <si>
    <t>List of activities</t>
  </si>
  <si>
    <t>Question</t>
  </si>
  <si>
    <t xml:space="preserve">Reply </t>
  </si>
  <si>
    <t>Categories</t>
  </si>
  <si>
    <t>Tools</t>
  </si>
  <si>
    <t>Business sector</t>
  </si>
  <si>
    <t>Subcategory</t>
  </si>
  <si>
    <t>URL Subcategory</t>
  </si>
  <si>
    <t xml:space="preserve">Procedures </t>
  </si>
  <si>
    <t>Type of provision</t>
  </si>
  <si>
    <t>Country of origin</t>
  </si>
  <si>
    <t xml:space="preserve">Type of establishment </t>
  </si>
  <si>
    <t>Legal form</t>
  </si>
  <si>
    <t>Procedure group</t>
  </si>
  <si>
    <t>ID Procedure</t>
  </si>
  <si>
    <t>Competent/processing body</t>
  </si>
  <si>
    <t>Relevant department</t>
  </si>
  <si>
    <t>Result</t>
  </si>
  <si>
    <t>Requirements</t>
  </si>
  <si>
    <t>Link to competent authority</t>
  </si>
  <si>
    <t>Regulations</t>
  </si>
  <si>
    <t>Method of commencement</t>
  </si>
  <si>
    <t>Periods</t>
  </si>
  <si>
    <t>Average time for resolution</t>
  </si>
  <si>
    <t>Rates</t>
  </si>
  <si>
    <t>Method of Payment</t>
  </si>
  <si>
    <t>Remarks</t>
  </si>
  <si>
    <t>Business Activities which Apply</t>
  </si>
  <si>
    <t>Telephone Number</t>
  </si>
  <si>
    <t>Professional association</t>
  </si>
  <si>
    <t>Telephone number</t>
  </si>
  <si>
    <t>Autonomous community</t>
  </si>
  <si>
    <t>Informational content</t>
  </si>
  <si>
    <t>Information about the permit/certification/register/licence</t>
  </si>
  <si>
    <t>Permit issuer and inspection/ Certification and supervision/Register and inspection</t>
  </si>
  <si>
    <t>How to apply</t>
  </si>
  <si>
    <t>Related pages</t>
  </si>
  <si>
    <t>E-procedure</t>
  </si>
  <si>
    <t>Web</t>
  </si>
  <si>
    <t>Format</t>
  </si>
  <si>
    <t>Link for apply</t>
  </si>
  <si>
    <t>Elsewhere on the web</t>
  </si>
  <si>
    <t xml:space="preserve">Telephone </t>
  </si>
  <si>
    <t xml:space="preserve">Policy </t>
  </si>
  <si>
    <t>From</t>
  </si>
  <si>
    <t>First published</t>
  </si>
  <si>
    <t>Part of</t>
  </si>
  <si>
    <t>Issue</t>
  </si>
  <si>
    <t xml:space="preserve">Actions </t>
  </si>
  <si>
    <t xml:space="preserve">Background </t>
  </si>
  <si>
    <t xml:space="preserve">Who we’re consulting </t>
  </si>
  <si>
    <t xml:space="preserve">Who we’re working with </t>
  </si>
  <si>
    <t>Case studies</t>
  </si>
  <si>
    <t>Supporting details</t>
  </si>
  <si>
    <t>Latest on this policy</t>
  </si>
  <si>
    <t>PEC (Email)</t>
  </si>
  <si>
    <t>Subject category (business event)</t>
  </si>
  <si>
    <t xml:space="preserve">Sector Also titled “Sectors and Professions” </t>
  </si>
  <si>
    <t xml:space="preserve">Subsector: In Dutch version, this class is titled “Industry information” and includes a set of values according to selected industry category)
Moreover, it follows a different structure using different attributes for its description. </t>
  </si>
  <si>
    <t>Regulation
In Dutch version, this class is titled " Laws and regulations”
It is also referred to as “Regulatory” and “Rules”.</t>
  </si>
  <si>
    <t>Subsidies category
Also titled “Subsidies and (tax) facilities” and "Subsidies and schemes"</t>
  </si>
  <si>
    <t>Guide
In Dutch version, this class is titled “Topic”.
Each Topics category contains a number of topics. E.g., “Sustainable business” contains “What is sustainability”, “How can sustainability” and “What are the benefits”</t>
  </si>
  <si>
    <t>Legislative changes
Also titled “Amendments” and refers to legislative amendments and new rules
This class is coming from Dutch version</t>
  </si>
  <si>
    <t>Cross-border Permits
Also titled “Cross-border permits and licences”</t>
  </si>
  <si>
    <t>Condition Titled “Other conditions”</t>
  </si>
  <si>
    <t>Permit
Also titled “Permits and licences”</t>
  </si>
  <si>
    <t>Number of models where the concepts appear</t>
  </si>
  <si>
    <t>Additional concepts not found in CPSV-AP, listed and mapped whereever possible</t>
  </si>
  <si>
    <t>This class represents an event that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as a hook either to a single related Public Service, such as diagnosis of illness being related to application for sickness benefit (section 3.3.5); or to a group of Public Services, such as all those related to the establishment of a new business (see section 3.2.9).</t>
  </si>
  <si>
    <t>This property represents an Identifier for the Event.</t>
  </si>
  <si>
    <t>This property represents the Name (or title) of the Event.</t>
  </si>
  <si>
    <t>This property represents a free text description of the Event. The description is likely to be the text that a business or citizen sees for that specific Event when looking for relevant Public Services. Public administrations are therefore encouraged to include a reasonable level of detail in the description.</t>
  </si>
  <si>
    <t>The type property links an Event to a controlled vocabulary of event types and it is the nature of those controlled vocabularies that is the major difference between a business event, such as creating the business in the first place and a life event, such as the birth of a child.</t>
  </si>
  <si>
    <t>This property links an event directly to a public service that is related to it.</t>
  </si>
  <si>
    <t>This class represents a Business Event, which specialises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t>
  </si>
  <si>
    <r>
      <t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t>
    </r>
    <r>
      <rPr>
        <b/>
        <sz val="11"/>
        <color theme="1"/>
        <rFont val="Calibri"/>
        <family val="2"/>
        <charset val="161"/>
        <scheme val="minor"/>
      </rPr>
      <t>only</t>
    </r>
    <r>
      <rPr>
        <sz val="11"/>
        <color theme="1"/>
        <rFont val="Calibri"/>
        <family val="2"/>
        <charset val="161"/>
        <scheme val="minor"/>
      </rPr>
      <t xml:space="preserve"> represents an event for which a Public Service is related. For example, a couple becoming engaged is not a CPSV-AP Life Event, getting married is, since only the latter has any relevance to public services. </t>
    </r>
  </si>
  <si>
    <t>This property represents an Identifier for the Participation.</t>
  </si>
  <si>
    <t>A free text description of the Participation.</t>
  </si>
  <si>
    <t>Provides the role played. This should be provided using a controlled vocabulary. Since this is an extension mechanism for the CSPV-AP, the controlled vocabulary should be decided to suit local implementations.</t>
  </si>
  <si>
    <t>Not all public services are needed or usable by everyone. For example, the visa service operated by European countries is not needed by European citizens but is needed by some citizens from elsewhere, or public services offering unemployment benefits and grants are targeting specific societal groups. The CPSV reuses the Core Criterion and Core Evidence Vocabulary[1] for this class. The CCCEV provides more details but the CriterionRequirement class has three mandatory properties.</t>
  </si>
  <si>
    <t>This property represents an Identifier for the CriterionRequirement.</t>
  </si>
  <si>
    <t>This property represents the official Name of the CriterionRequirement.</t>
  </si>
  <si>
    <t>This property represents the type of CriterionRequirement as described in a controlled vocabulary. The recommended controlled vocabularies are listed in section 4.</t>
  </si>
  <si>
    <t>The Evidence class is defined in the Core Criterion and Core Evidence vocabulary (CCCEV) as any resource that can document or support a criterion response. It contains information that proves that a criterion requirement exists or is true, in particular evidences are used to prove that a specific criterion is met.
Although the wording of the definition is different, the semantics are an exact match for CPSV's Input class which it replaces.
Evidence can be any resource - document, artefact – anything needed for executing the Public Service. In the context of Public Services, Evidence is usually administrative documents or completed application forms. A specific Public Service may require the presence of certain Evidence or combinations of Evidence in order to be delivered.
In some cases, the Output of one service will be Evidence for another service. Such relationships should be described in the associated Rule(s).</t>
  </si>
  <si>
    <t>This property represents an Identifier for the piece of Evidence.</t>
  </si>
  <si>
    <t>This property represents the official Name of the piece of Evidence.</t>
  </si>
  <si>
    <t>This property represents a free text Description of the piece of Evidence.</t>
  </si>
  <si>
    <t>This property represents the type of Evidence as described in a controlled vocabulary. The recommended controlled vocabularies are listed in section 4.</t>
  </si>
  <si>
    <t>This property represents documentation that contains information related to the Evidence, for instance a particular template for an administrative document, an application or a guide on formatting the Input.</t>
  </si>
  <si>
    <t>Indicates the language(s) in which the Evidence must be provided.</t>
  </si>
  <si>
    <t>Outputs can be any resource - document, artefact – anything produced by the Public Service. In the context of a Public Service, the output provides an official document or other artefact of the Competent Authority (Public Organisation) that permits/authorises/entitles an Agent to (do) something.
In some cases, the Output of one Public Service will be used as evidence to fulfil a criterion requirement of another Public Service. Such relationships should be described in the associated Rule(s).</t>
  </si>
  <si>
    <t>This property represents an Identifier for the Output.</t>
  </si>
  <si>
    <t>This property represents the official Name of the Output.</t>
  </si>
  <si>
    <t>This property represents a free text Description of the Output.</t>
  </si>
  <si>
    <t>This property represents the type of Output as defined in a controlled vocabulary. The recommended controlled vocabularies are listed in section 4.</t>
  </si>
  <si>
    <t>The Cost class represents any costs related to the execution of a Public Service that the Agent consuming it needs to pay.</t>
  </si>
  <si>
    <t>This property represents an Identifier for the Cost.</t>
  </si>
  <si>
    <t>This property represents a numeric value indicating the amount of the Cost.</t>
  </si>
  <si>
    <t>This property represents the currency in which the Cost needs to be paid and the value of the Cost is expressed. The possible values for this property are described in a controlled vocabulary. The recommended controlled vocabularies are listed in section 4.</t>
  </si>
  <si>
    <t>This property represents a free text description of the Cost.</t>
  </si>
  <si>
    <t>This property links the Cost class with one or more instances of the Public Organisation class (section 3.16). This property indicates which Public Organisation is the Competent Authority for defining the costs associated with the delivery of a particular Public Service.</t>
  </si>
  <si>
    <t xml:space="preserve">Where the cost varies depending on the channel used, for example, if accessed through an online service cf. accessed at a physical location, the cost can be linked to the channel using the If Accessed Through property. </t>
  </si>
  <si>
    <t>The Channel class represents the medium through which an Agent provides, uses or interacts in another way with a Public Service. Typical examples include online services, phone, walk-in centres etc.</t>
  </si>
  <si>
    <t>This property represents an Identifier for the Channel.</t>
  </si>
  <si>
    <t xml:space="preserve">This property links the Channel class with one or more instances of the Agent class (section 3.15). This property indicates the owner of a specific Channel through which a Public Service is being delivered. Note that Public Organisation is a sub class of Agent so that if the owner is the Public Organisation, the ownedBy property can link to it. </t>
  </si>
  <si>
    <t xml:space="preserve">This property represents the type of Channel as defined in a controlled vocabulary. The recommended controlled vocabularies are listed in section 4. </t>
  </si>
  <si>
    <t>In the majority of cases, the evidence required to use a Public Service will be independent of the channel through which the service is accessed. The Has Input property should normally be used to link a Public Service directly to one or more pieces of Evidence (see section 3.8). However, where the type of Evidence required varies according to the channel used to access the Public Service, then the Has Input property may be used at the Channel level. For example, a digital signature may be required for an online channel, whereas a physical signature may be required for a face to face service provision.</t>
  </si>
  <si>
    <t>This property represents the normal opening hours of a channel. The value should follow the flexible format defined for schema.org's opening hours property[1]. Following that structure, days of the week are represented by two letter codes (Mo, Tu, We, Th, Fr, Sa, Su). Lists should be comma separated (for example: Mo, We, Fr) and periods separated by a hyphen (for example: Mo-Fr).
If it is appropriate to add opening hours then this follows the day so if a phone service is available 08:00 – 20:00 Monday to Saturday and 08:00 – 18:00 on Sundays that would be encoded as Mo-Sa 08:00-20:00, Su 08:00-18:00.</t>
  </si>
  <si>
    <t>This property links a channel to information about when the channel is not available, overriding the general opening hours information (3.11.5). The details are provided using the Opening Hours Specification class (section 3.12).</t>
  </si>
  <si>
    <t>The CPSV-AP makes use of schema.org’s openingHours property (section 3.11.5) to provide details of regular operations. The Opening Hours Specification[1] class can be used to provide details of exceptional circumstances, such as being closed on public holidays, which is encoded (in Turtle), thus:
ex:PublicHolidayClosed a schema:OpeningHoursSpecification;
 schema:dayOfWeek &lt;http://schema.org/PublicHoliday&gt;.
Note that the property schema:opens is not used, therefore the contact point is closed. More specific closures can be indicated by including the schema:validFrom and schema:validThrough properties, for example:
ex:ChristmasClosed a schema:OpeningHoursSpecification;
 schema:validFrom “2016-12-24T012:00Z”;
 schema:validThrough “2017-01-02T09:00Z”.</t>
  </si>
  <si>
    <t>The Rule class represents a document that sets out the specific rules, guidelines or procedures that the Public Service follows. It includes the terms of service, licence, and authentication requirements of the Public Service.
Instances of the Rule class are FRBR Expressions, that is, a concrete expression such as a document, of the more abstract concept of the rules themselves. The CPSV-AP does not envisage instances of the Rule class as machine-readable business rules.
Detailed modelling of the rules related to Public Services is out of scope of the CPSV-AP.</t>
  </si>
  <si>
    <t>This property represents an Identifier for the Rule.</t>
  </si>
  <si>
    <t>This property represents a free text Description of the Rule.</t>
  </si>
  <si>
    <t>This property represents the language(s) in which the Rule is available. This could be one or multiple languages, for instance in countries with more than one official language. The possible values for this property are described in a controlled vocabulary. The recommended controlled vocabularies are listed in section 4.</t>
  </si>
  <si>
    <t>This property represents the name of the Rule.</t>
  </si>
  <si>
    <t>The Implements property links a Rule to relevant legislation or policy documents i.e. the Formal Framework under which the Rules are being defined (see section 3.14).</t>
  </si>
  <si>
    <t>This property represents the Name of the Formal Framework.</t>
  </si>
  <si>
    <t>This property represents a formally-issued Identifier for the Formal Framework. Similarly, as in ELI, this can be a Local Identifier, which is the unique identifier used in a local reference system. Also this can be a URI following the URI-path as defined in ELI.</t>
  </si>
  <si>
    <t>This class represents the legislation, policy or policies that lie behind the Rules that govern the service.
The definition and properties of the Formal Framework class in the CPSV-AP are aligned with the ontology included in “Council conclusions inviting the introduction of the European Legislation Identifier (ELI)”.</t>
  </si>
  <si>
    <t>This property represents a free text Description of the Formal Framework.</t>
  </si>
  <si>
    <t>This property represents the Language(s) in which the Formal Framework is available. The possible values for this property are described in a controlled vocabulary. The recommended controlled vocabularies are listed in section 4.</t>
  </si>
  <si>
    <t>This property represents the Status of the Formal Framework, for instance in force, not in force, partially applicable, implicitly revoked, explicitly revoked, repealed, expired, suspended, … The possible values for this property are described in a controlled vocabulary. The recommended controlled vocabularies are listed in section 4.</t>
  </si>
  <si>
    <t>This property represents the Subject of this Formal Framework. The possible values for this property are described in a controlled vocabulary. The recommended controlled vocabularies are listed in section 4.</t>
  </si>
  <si>
    <t>This property represents the geographical scope of where the Formal Framework is applicable, for instance EU, country/Member State, region…
The values of this property come from a controlled vocabulary, for instance ATU NAL[1]. The recommended controlled vocabularies are listed in section 4.</t>
  </si>
  <si>
    <t>This property represents the Type of a Formal Framework as described in a controlled vocabulary (e.g. directive, law, draft proposition, Parliamentary act, ministerial decision etc.). The possible values for this property are described in a controlled vocabulary. The recommended controlled vocabularies are listed in section 4.</t>
  </si>
  <si>
    <t>This property represents another instance of the Formal Framework class that is related to the particular Formal Framework being described.</t>
  </si>
  <si>
    <t>This property represents the Name of the Agent.</t>
  </si>
  <si>
    <t>This property represents an Identifier for the Agent.</t>
  </si>
  <si>
    <t>This property represents the Type of an Agent as described in a controlled vocabulary. In the context of CPSV-AP an Agent can be a Public Organisation or a Person. The recommended controlled vocabularies are listed in section 4.</t>
  </si>
  <si>
    <t>This property links an Agent to the Participation class. The Participation class is defined in section 3.6 and facilitates the detailed description of how an Agent participates in or interacts with a Public Service and may include temporal and spatial constraints on that participation.</t>
  </si>
  <si>
    <t>This property represents an Address related to an Agent. Asserting the address relationship implies that the Agent has an Address.</t>
  </si>
  <si>
    <t>The CPSV-AP reuses the Core Public Organisation Vocabulary[1] that defines the concept of a Public Organisation and associated properties and relationships. It is largely based on the W3C Organization Ontology[2].
Within the CPSV-AP the following properties are mandatory:
• preferred label
• spatial
The value of the latter should be a URI from the Administrative Territorial Units  Named Authority List maintained by the Publications Office's Metadata Registry.</t>
  </si>
  <si>
    <t>This class represents the contact information for a Public Service, Channel, Public Organisation etc. It is defined in the Core Public Organisation Vocabulary and is provided as a schema:ContactPoint. Like Channel, a Contact Point may have regular opening hours (section 3.11.5) that are then overridden by, for example, public holidays, using the Opening Hours Specification class (section 3.12).</t>
  </si>
  <si>
    <t>URI</t>
  </si>
  <si>
    <t>Profession
“Profession” class is available in the “Sector” tab in an alphabetical order and it is documented similar with “Sector” class. Indeed, each profession is associated with a sector and when selecting it we can see documentation of the specific sector.</t>
  </si>
  <si>
    <t>Needs to be changed (Replace, Simplify Rearrange, Renew)</t>
  </si>
  <si>
    <t>1_About:</t>
  </si>
  <si>
    <t>The definitions of the concepts (classes and properties) of the CPSV-AP, which is the base model, are depicted.</t>
  </si>
  <si>
    <t>The mappings of the concepts of all models with the concepts of CPSV-AP, which is the base model, are shown. The concepts of every model that is mapped with a concept of the CPSV-AP are stored in cells of the same row of the tab. If more than one concept of a particular model are mapped with the same concept of CPSV-AP, then one concept is stored in a cell of the same row which the concept of the CPSV-AP and the rest of the mapped concepts are in vertically consequent cells. In such a case, the concepts of the CPSV-AP are not stored in vertically consequent cells, but there are empty shells between the shells that the concepts of the CPSV-AP are stored.</t>
  </si>
  <si>
    <t>In this tab the concepts of the CPSV-AP are sorted in descending numerical order, accordingly to the number of models that include a concept that has been mapped to this particular concept of the CPSV-AP.</t>
  </si>
  <si>
    <t>In this tab there are the concepts of all models, except CPSV-AP, that have not been mapped to any of the concepts of the CPSV-AP. They constitute the set of concepts that are candidates to extend the CPSV-AP.</t>
  </si>
  <si>
    <t>In this tab the candidates concepts, depicted in the previous tab, are sorted in descending numerical order, according to the number of models that appear, even with different names.</t>
  </si>
  <si>
    <t>In this tab the proposed 4 layer Public Service Provision model, namely the CPSV-AP-GR, is shown. The proposed model is comprised of the concepts (classes and properties) of the CPSV-AP and the additional concepts (tab 5) that appear in more than one metadata model.</t>
  </si>
  <si>
    <t>This property links the Public Service to any Channel through which an Agent provides, uses or otherwise interacts with the Public Service, such as an online service, phone number or office.</t>
  </si>
  <si>
    <t>Model title</t>
  </si>
  <si>
    <t>Concepts (classes/properties) title</t>
  </si>
  <si>
    <t>Mandatory class</t>
  </si>
  <si>
    <t>Mandatory property</t>
  </si>
  <si>
    <t>The corresponding meaning of the background colour of the cells.</t>
  </si>
  <si>
    <t>Released</t>
  </si>
  <si>
    <t>v1.00</t>
  </si>
  <si>
    <t>Number of models included in the study:</t>
  </si>
  <si>
    <t>Number of theoretical models included in the study:</t>
  </si>
  <si>
    <t>Number of applied models included in the study:</t>
  </si>
  <si>
    <t>Cells' Colour Codes</t>
  </si>
  <si>
    <t>Date of last update</t>
  </si>
  <si>
    <t>Version</t>
  </si>
  <si>
    <t>PA Domain</t>
  </si>
  <si>
    <t>Life-event</t>
  </si>
  <si>
    <t>Life event</t>
  </si>
  <si>
    <t>PA Entity</t>
  </si>
  <si>
    <t>Agency</t>
  </si>
  <si>
    <t>Administration</t>
  </si>
  <si>
    <t>Public Administration</t>
  </si>
  <si>
    <t>Consequence Receiver, Evidence Provider, Service Collaborator</t>
  </si>
  <si>
    <t>Input, Evidence Placeholder, Other Input, Piece of Evidence</t>
  </si>
  <si>
    <t>non PA Object</t>
  </si>
  <si>
    <t>Input, Input Form,  Input Artefact</t>
  </si>
  <si>
    <t>Legislation, Law</t>
  </si>
  <si>
    <t>Outcome, Output</t>
  </si>
  <si>
    <t>Entitlement, Decision</t>
  </si>
  <si>
    <t>Output, Output Form, Output Artefact</t>
  </si>
  <si>
    <t>Eligibility</t>
  </si>
  <si>
    <t>Pre-condition</t>
  </si>
  <si>
    <t xml:space="preserve"> Eligibility Criteria</t>
  </si>
  <si>
    <t>Legal Rule</t>
  </si>
  <si>
    <t>Support</t>
  </si>
  <si>
    <t>Time to Deliver</t>
  </si>
  <si>
    <t>Time Restriction</t>
  </si>
  <si>
    <t>Administrative Service</t>
  </si>
  <si>
    <t>Appeal - Complaints</t>
  </si>
  <si>
    <t>Date of last update or modification</t>
  </si>
  <si>
    <t>Validity period (of the output)</t>
  </si>
  <si>
    <t>base registries</t>
  </si>
  <si>
    <t>Feedback</t>
  </si>
  <si>
    <t>Vague</t>
  </si>
  <si>
    <t>Applied</t>
  </si>
  <si>
    <t>example</t>
  </si>
  <si>
    <t>Requirement</t>
  </si>
  <si>
    <t>Sub-requirement (s)</t>
  </si>
  <si>
    <t>Austria</t>
  </si>
  <si>
    <t>•      Responsible Party
•      Other providers</t>
  </si>
  <si>
    <t>·        services</t>
  </si>
  <si>
    <t>Each procedure involves a number of steps. In “Information” tab, a summary of these steps is available while in “Step” tab more info for each step is provided along with the ability to start respective services.</t>
  </si>
  <si>
    <t>(also titled “activity”)</t>
  </si>
  <si>
    <t>Belgium</t>
  </si>
  <si>
    <t>Bulgaria</t>
  </si>
  <si>
    <t>Croatia</t>
  </si>
  <si>
    <t>In the PSC, it is referred to as “Other Associations”</t>
  </si>
  <si>
    <t>Cyprus</t>
  </si>
  <si>
    <t>Event
Entering the PSC, there are four main topics</t>
  </si>
  <si>
    <t>(When selecting a form, users are redirected in the following link where all forms are documented link)</t>
  </si>
  <si>
    <t>(When selecting a conditions, users are redirected in the following link where respective conditions are documented link)</t>
  </si>
  <si>
    <t>Czech Republic</t>
  </si>
  <si>
    <t>Denmark (Virk)</t>
  </si>
  <si>
    <t>Denmark (foreign businnesses)</t>
  </si>
  <si>
    <t>(a typical example of a service)</t>
  </si>
  <si>
    <t>Economic Activities of Estonia (EMTAK)</t>
  </si>
  <si>
    <t>This class includes</t>
  </si>
  <si>
    <t>This class excludes</t>
  </si>
  <si>
    <t>Special requirements</t>
  </si>
  <si>
    <t>Directive for performance special requirements</t>
  </si>
  <si>
    <t>Application forms</t>
  </si>
  <si>
    <t>Involved institutions</t>
  </si>
  <si>
    <t>Professional associations</t>
  </si>
  <si>
    <t>Estonia</t>
  </si>
  <si>
    <t>Service channels and KPIs</t>
  </si>
  <si>
    <t>Measurement year</t>
  </si>
  <si>
    <t>Description of measuring methodology</t>
  </si>
  <si>
    <t>Needs to be changed (Replace, Simplify Rearrange, Renew</t>
  </si>
  <si>
    <t>Estonian model based on CPSV</t>
  </si>
  <si>
    <t>(this name was given to “permit categories” presented when selecting the first option of the “permits” tab in the main menu of the PSC- link)</t>
  </si>
  <si>
    <t>Permit (example)</t>
  </si>
  <si>
    <t>(also titled activity)</t>
  </si>
  <si>
    <t xml:space="preserve">Expert </t>
  </si>
  <si>
    <t>(also titled private expert, expert profile, and specialist)</t>
  </si>
  <si>
    <t>As regards the “experts” tab, the PSC uses general headings for the description of experts (i.e., Person's basic information, Person's presentation, Organisation's basic information, and Organisation's presentation). However, these were not taken into account here.</t>
  </si>
  <si>
    <t>Tool (example)</t>
  </si>
  <si>
    <t>(also titled “locality” and “municipality”)</t>
  </si>
  <si>
    <r>
      <t>Besides the “experts” tab giving contact details about experts, we noticed that each region provides contact details for its respective authorities (</t>
    </r>
    <r>
      <rPr>
        <u/>
        <sz val="9"/>
        <color rgb="FF0000FF"/>
        <rFont val="Verdana"/>
        <family val="2"/>
        <charset val="161"/>
      </rPr>
      <t>example</t>
    </r>
    <r>
      <rPr>
        <sz val="9"/>
        <color theme="1"/>
        <rFont val="Verdana"/>
        <family val="2"/>
        <charset val="161"/>
      </rPr>
      <t>). Additionally, the PSC provides a list of all organizations (</t>
    </r>
    <r>
      <rPr>
        <u/>
        <sz val="9"/>
        <color rgb="FF0000FF"/>
        <rFont val="Verdana"/>
        <family val="2"/>
        <charset val="161"/>
      </rPr>
      <t>link</t>
    </r>
    <r>
      <rPr>
        <sz val="9"/>
        <color theme="1"/>
        <rFont val="Verdana"/>
        <family val="2"/>
        <charset val="161"/>
      </rPr>
      <t>) along with contact details, the respective services and the location on the map (</t>
    </r>
    <r>
      <rPr>
        <u/>
        <sz val="9"/>
        <color rgb="FF0000FF"/>
        <rFont val="Verdana"/>
        <family val="2"/>
        <charset val="161"/>
      </rPr>
      <t>example</t>
    </r>
    <r>
      <rPr>
        <sz val="9"/>
        <color theme="1"/>
        <rFont val="Verdana"/>
        <family val="2"/>
        <charset val="161"/>
      </rPr>
      <t xml:space="preserve">). Since these two documentations follow different structures, we used two concepts to describe them. The first is named “contact” and the second “organisation”. </t>
    </r>
  </si>
  <si>
    <t>Finland</t>
  </si>
  <si>
    <r>
      <t xml:space="preserve">Though this concept is named “Activity” when we browse it from the “permit categories” (the first option of the “permits” tab in the main menu of the PSC- </t>
    </r>
    <r>
      <rPr>
        <sz val="9"/>
        <color rgb="FF0000FF"/>
        <rFont val="Verdana"/>
        <family val="2"/>
        <charset val="161"/>
      </rPr>
      <t>link</t>
    </r>
    <r>
      <rPr>
        <sz val="9"/>
        <color theme="1"/>
        <rFont val="Verdana"/>
        <family val="2"/>
        <charset val="161"/>
      </rPr>
      <t xml:space="preserve">), it is referred to as “permit” in “content type” (basic search engine in the homepage of the PSC) or in searching results </t>
    </r>
    <r>
      <rPr>
        <sz val="9"/>
        <color rgb="FF0000FF"/>
        <rFont val="Verdana"/>
        <family val="2"/>
        <charset val="161"/>
      </rPr>
      <t>example</t>
    </r>
  </si>
  <si>
    <t>CFE jurisdiction (s)</t>
  </si>
  <si>
    <t>Code (s) APE</t>
  </si>
  <si>
    <t>Collective agreement</t>
  </si>
  <si>
    <t>Type of assistance</t>
  </si>
  <si>
    <t>Name of aid</t>
  </si>
  <si>
    <t>Transmitter (s)</t>
  </si>
  <si>
    <t>Objective of the scheme</t>
  </si>
  <si>
    <t>Procurement procedure</t>
  </si>
  <si>
    <t xml:space="preserve">Observations </t>
  </si>
  <si>
    <t>France</t>
  </si>
  <si>
    <t>Also titled “Formalities” in Bavaria PSC  example</t>
  </si>
  <si>
    <t>How can you take advantage of the service?</t>
  </si>
  <si>
    <t>Procedural rights</t>
  </si>
  <si>
    <t>Specifics for applicants from EU countries and in cross-border activity</t>
  </si>
  <si>
    <t>Supporting institutions</t>
  </si>
  <si>
    <t>Also titled</t>
  </si>
  <si>
    <r>
      <t>·</t>
    </r>
    <r>
      <rPr>
        <sz val="7"/>
        <color theme="1"/>
        <rFont val="Times New Roman"/>
        <family val="1"/>
        <charset val="161"/>
      </rPr>
      <t xml:space="preserve">        </t>
    </r>
    <r>
      <rPr>
        <sz val="9"/>
        <color theme="1"/>
        <rFont val="Verdana"/>
        <family val="2"/>
        <charset val="161"/>
      </rPr>
      <t xml:space="preserve">“Competent authority” </t>
    </r>
    <r>
      <rPr>
        <u/>
        <sz val="9"/>
        <color rgb="FF0000FF"/>
        <rFont val="Verdana"/>
        <family val="2"/>
        <charset val="161"/>
      </rPr>
      <t>example</t>
    </r>
    <r>
      <rPr>
        <sz val="9"/>
        <color theme="1"/>
        <rFont val="Verdana"/>
        <family val="2"/>
        <charset val="161"/>
      </rPr>
      <t xml:space="preserve"> and </t>
    </r>
    <r>
      <rPr>
        <u/>
        <sz val="9"/>
        <color rgb="FF0000FF"/>
        <rFont val="Verdana"/>
        <family val="2"/>
        <charset val="161"/>
      </rPr>
      <t>example</t>
    </r>
  </si>
  <si>
    <r>
      <t>·</t>
    </r>
    <r>
      <rPr>
        <sz val="7"/>
        <color theme="1"/>
        <rFont val="Times New Roman"/>
        <family val="1"/>
        <charset val="161"/>
      </rPr>
      <t xml:space="preserve">        </t>
    </r>
    <r>
      <rPr>
        <sz val="9"/>
        <color theme="1"/>
        <rFont val="Verdana"/>
        <family val="2"/>
        <charset val="161"/>
      </rPr>
      <t xml:space="preserve">“Contact” </t>
    </r>
    <r>
      <rPr>
        <u/>
        <sz val="9"/>
        <color rgb="FF0000FF"/>
        <rFont val="Verdana"/>
        <family val="2"/>
        <charset val="161"/>
      </rPr>
      <t>example</t>
    </r>
    <r>
      <rPr>
        <sz val="9"/>
        <color theme="1"/>
        <rFont val="Verdana"/>
        <family val="2"/>
        <charset val="161"/>
      </rPr>
      <t xml:space="preserve"> in North Rhine-Westphalia PSC and in Saarland PSC </t>
    </r>
    <r>
      <rPr>
        <u/>
        <sz val="9"/>
        <color rgb="FF0000FF"/>
        <rFont val="Verdana"/>
        <family val="2"/>
        <charset val="161"/>
      </rPr>
      <t>example</t>
    </r>
  </si>
  <si>
    <t>·        “Responsible authority” in the Baden-Württemberg PSC example</t>
  </si>
  <si>
    <t>·        “Addresses, opening times and transport” in Bonn PSC example</t>
  </si>
  <si>
    <r>
      <t> </t>
    </r>
    <r>
      <rPr>
        <sz val="10"/>
        <color theme="1"/>
        <rFont val="Times New Roman"/>
        <family val="1"/>
        <charset val="161"/>
      </rPr>
      <t>It is related through the «Responsible body» class, in fact, in the PSCs the description of services includes information about body responsible as well as responsible employees in these bodies</t>
    </r>
  </si>
  <si>
    <t>Germany</t>
  </si>
  <si>
    <t>Hamburg, Germany</t>
  </si>
  <si>
    <t>(In the PSC, “Location” is referred to as “Location of establishment”. It is the first step of the service provisioning engine and enables the selection of the Region and (optionally) of the Municipality)</t>
  </si>
  <si>
    <t>Also titled “Category” in the PSC</t>
  </si>
  <si>
    <t>(Also titled “Activity” and “Procedure” in the PSC)</t>
  </si>
  <si>
    <t xml:space="preserve">Also referred to as “Special criteria” </t>
  </si>
  <si>
    <t>Titled “General prerequisites”. Here, the equivalent required documents from the user’s country of origin are presented. It is possible only when such a relation has been established in cooperation with the country of origin.</t>
  </si>
  <si>
    <t>Greece</t>
  </si>
  <si>
    <t>Hungary</t>
  </si>
  <si>
    <t>List of regulated tasks/occupations included in CSCS &amp; QSCS</t>
  </si>
  <si>
    <t>Ireland</t>
  </si>
  <si>
    <r>
      <t xml:space="preserve">In the PSC, it is referred to as "Information sheer of the town of </t>
    </r>
    <r>
      <rPr>
        <i/>
        <sz val="9"/>
        <color theme="1"/>
        <rFont val="Verdana"/>
        <family val="2"/>
        <charset val="161"/>
      </rPr>
      <t>name of city</t>
    </r>
    <r>
      <rPr>
        <sz val="9"/>
        <color theme="1"/>
        <rFont val="Verdana"/>
        <family val="2"/>
        <charset val="161"/>
      </rPr>
      <t>"</t>
    </r>
  </si>
  <si>
    <t>PEC</t>
  </si>
  <si>
    <t>Italy</t>
  </si>
  <si>
    <t>The PSC uses five general headings (in the form of tabs) for the description of services (i.e., Description of the process, Documents and forms, Payments, Other information, and Related services). The tab headings are not depicted in this table, only the properties in each tab.</t>
  </si>
  <si>
    <t>Reminder</t>
  </si>
  <si>
    <t>Warning</t>
  </si>
  <si>
    <t>Service Classification</t>
  </si>
  <si>
    <t>Kind</t>
  </si>
  <si>
    <t>Milestones</t>
  </si>
  <si>
    <t>In the PSC it is referred to as “Authenticate to open e-service”</t>
  </si>
  <si>
    <t>Latvia</t>
  </si>
  <si>
    <t>Lithuania</t>
  </si>
  <si>
    <t>Services follow in principle the structure presented here apart some services under “taxation” which follow a different, varying per service structure.</t>
  </si>
  <si>
    <t>Partner</t>
  </si>
  <si>
    <t>Luxembourg</t>
  </si>
  <si>
    <t>Malta</t>
  </si>
  <si>
    <t>Subject category</t>
  </si>
  <si>
    <t>(business event)</t>
  </si>
  <si>
    <t xml:space="preserve">Attributes “Sector-specific information” and “Questions?” were not included in the table as they do not provide information for the selected subject  </t>
  </si>
  <si>
    <t xml:space="preserve">Also titled “Sectors and Professions” </t>
  </si>
  <si>
    <t>Attributes “Other subjects” and “Questions?” were not included in the table as they do not provide information for the selected sector.</t>
  </si>
  <si>
    <t>In Dutch version, this class is titled “Industry information” and includes a set of values according to selected industry category</t>
  </si>
  <si>
    <t xml:space="preserve">Moreover, it follows a different structure using different attributes for its description. </t>
  </si>
  <si>
    <t>In Dutch version, this class is titled " Laws and regulations”</t>
  </si>
  <si>
    <t>It is also referred to as “Regulatory” and “Rules”.</t>
  </si>
  <si>
    <t>Moreover, its description follows a different structural schema using different attributes from those documented here.</t>
  </si>
  <si>
    <t>Also titled “Subsidies and (tax) facilities” and "Subsidies and schemes"</t>
  </si>
  <si>
    <t>In Dutch version, this class is also titled "Subsidy”. However, it is structured differently.</t>
  </si>
  <si>
    <t>Attribute “Questions?” was not included in the table as it does not provide information for the selected sector.</t>
  </si>
  <si>
    <t>In Dutch version, this class is titled “Topic”.</t>
  </si>
  <si>
    <t>Each Topics category contains a number of topics. E.g., “Sustainable business” contains “What is sustainability”, “How can sustainability” and “What are the benefits”</t>
  </si>
  <si>
    <t>There are two structures for organizing each topic in Dutch version (1st example in case this topic is further divided into subtopics</t>
  </si>
  <si>
    <t xml:space="preserve">2nd example in case it id not further divided into sub-topics). </t>
  </si>
  <si>
    <t>This class is coming from Dutch version</t>
  </si>
  <si>
    <t>Netherlands</t>
  </si>
  <si>
    <t>Profession
“Profession” class is available in the “Sector” tab in an alphabetical order and it is documented similar with “Sector” class.
Indeed, each profession is associated with a sector and when selecting it we can see documentation of the specific sector</t>
  </si>
  <si>
    <t>Guides category
In Dutch version, this class is titled "Topics category” and uses different values. *</t>
  </si>
  <si>
    <t>*</t>
  </si>
  <si>
    <t>Contact
This class is coming from Dutch version</t>
  </si>
  <si>
    <t>Legislative changes
Also titled “Amendments” and refers to legislative amendments and new rules</t>
  </si>
  <si>
    <t>Poland</t>
  </si>
  <si>
    <t>The Public Information Bulletin (BIP) website</t>
  </si>
  <si>
    <t>NIP (tax identification number)</t>
  </si>
  <si>
    <t>REGON number</t>
  </si>
  <si>
    <t>(Found in “select the section” link –in procedures search engine - link)</t>
  </si>
  <si>
    <t>Section code</t>
  </si>
  <si>
    <t>The class includes</t>
  </si>
  <si>
    <t>PKD code list (example)</t>
  </si>
  <si>
    <t>Section</t>
  </si>
  <si>
    <t>Symbol PKD</t>
  </si>
  <si>
    <t>Polish Name</t>
  </si>
  <si>
    <t>Translation</t>
  </si>
  <si>
    <t>For individuals</t>
  </si>
  <si>
    <t>Portugal</t>
  </si>
  <si>
    <t>Litigious means</t>
  </si>
  <si>
    <t>Romania</t>
  </si>
  <si>
    <t>Archiving term</t>
  </si>
  <si>
    <t>Virtual pay point link</t>
  </si>
  <si>
    <t>Slovakia</t>
  </si>
  <si>
    <t>Slovenia</t>
  </si>
  <si>
    <t>SKD</t>
  </si>
  <si>
    <t>Also titled “Cross-border permits and licences”</t>
  </si>
  <si>
    <t>Titled “Other conditions” example</t>
  </si>
  <si>
    <t>Also titled “Permits and licences”</t>
  </si>
  <si>
    <t>VEM offices</t>
  </si>
  <si>
    <t>ZIP code</t>
  </si>
  <si>
    <t>Customer ordering system</t>
  </si>
  <si>
    <t>Notary offices</t>
  </si>
  <si>
    <t xml:space="preserve">Surname </t>
  </si>
  <si>
    <t xml:space="preserve">ZIP code  </t>
  </si>
  <si>
    <t xml:space="preserve">City </t>
  </si>
  <si>
    <t>First steps after entering Slovenia</t>
  </si>
  <si>
    <t>Help and Support</t>
  </si>
  <si>
    <t xml:space="preserve">Legal forms of companies in Slovenia </t>
  </si>
  <si>
    <t>(The general title is “business registration”)</t>
  </si>
  <si>
    <t>Spain</t>
  </si>
  <si>
    <t>(Different business sectors can be seen when selecting the option “Activities catalogues” from the main menu of the PSC )</t>
  </si>
  <si>
    <t>The PSC uses four general headings (in the form of tabs) for the description of procedures (i.e., Information, Regulations, More information, and Competent authority). However, the tabs are not included in this table, only the properties in each tab.</t>
  </si>
  <si>
    <t>(In section “Regulated professions”)</t>
  </si>
  <si>
    <t>Sweden</t>
  </si>
  <si>
    <t>United Kingdom</t>
  </si>
  <si>
    <t>Elsewhere on GOV.UK</t>
  </si>
  <si>
    <t>Times</t>
  </si>
  <si>
    <t>Conceptual Public Service Model</t>
  </si>
  <si>
    <t>References</t>
  </si>
  <si>
    <t>Concepts</t>
  </si>
  <si>
    <t xml:space="preserve">Governmental Markup Language (GovML) </t>
  </si>
  <si>
    <t>SmartGov model</t>
  </si>
  <si>
    <t>E-GOV Public Services Ontology (E-GOV PSO)</t>
  </si>
  <si>
    <t>Switzerland Data Model for Public Administration (DMPA)</t>
  </si>
  <si>
    <t>OntoGov model</t>
  </si>
  <si>
    <t>FIT Ontology</t>
  </si>
  <si>
    <t>Governance Enterprise Architecture (GEA)</t>
  </si>
  <si>
    <t>DIP model</t>
  </si>
  <si>
    <t>OneStopGov model</t>
  </si>
  <si>
    <t>Access-eGov model</t>
  </si>
  <si>
    <t>Government to Businesses Model (G2BM)</t>
  </si>
  <si>
    <t>CEN eGovernment Focus Group (CEN eGov) model</t>
  </si>
  <si>
    <t>eGovernment Knowledge Interoperability Ontology (eGKI)</t>
  </si>
  <si>
    <t>Life Event Ontology (LEO)</t>
  </si>
  <si>
    <t>Matched</t>
  </si>
  <si>
    <t>All concepts</t>
  </si>
  <si>
    <t>Unmatched</t>
  </si>
  <si>
    <t>All concepts (without CPSV-AP)</t>
  </si>
  <si>
    <t>Has E-mail</t>
  </si>
  <si>
    <t>Has Telephone</t>
  </si>
  <si>
    <t>The research objective of our work is two-fold: (a) to collect, process and present in a structured way a superset of all concepts of PS model proposed in the academic literature and/or applied by public authorities in real-life settings (b) to examine the comprehensiveness of CPSV-AP and further enrich it with selected concepts from that superset.</t>
  </si>
  <si>
    <t>All the concepts of all Public Service Provision models, both theoretical and applied, have been matced to the concepts (classes and properties) of the European Standard CPSV-AP.</t>
  </si>
  <si>
    <t>This tab includes the research objective, the descriptions of the other tabs, some statistics and categorization of the models included in the study, some colour codes used or the categorization of the concepts (e.g. mandatory class, mandatory property, etc), the status of the spreadsheet (e.g. draft) and the version of the spreadsheet.</t>
  </si>
  <si>
    <t>3_Applied models</t>
  </si>
  <si>
    <t>4_Academic models</t>
  </si>
  <si>
    <t>6_MappingConceptstoCPSV-APstat</t>
  </si>
  <si>
    <t>7_AdditionalConcepts</t>
  </si>
  <si>
    <t>8_AdditionalConcepts_stats</t>
  </si>
  <si>
    <t>9_UndefinedVagueConcepts</t>
  </si>
  <si>
    <t>10_RefinedAdditionalConcepts</t>
  </si>
  <si>
    <t>11_Enriched_CPSV-AP</t>
  </si>
  <si>
    <t>12_UML</t>
  </si>
  <si>
    <t>15 theoretical models found in literature review</t>
  </si>
  <si>
    <t>46 (15 theoretical and 31 applied) and the CPSV-AP 2.0</t>
  </si>
  <si>
    <t>31 applied Public Servive models of the 28 Member States of the European Union (3 Member States have been developed 2 models each)</t>
  </si>
  <si>
    <t>Academic</t>
  </si>
  <si>
    <t>Eligible for processing</t>
  </si>
  <si>
    <t>Has email</t>
  </si>
  <si>
    <t>Has telephone</t>
  </si>
  <si>
    <t>Description
- Short Description
- General Information</t>
  </si>
  <si>
    <t>Number of concepts</t>
  </si>
  <si>
    <t>Sum (CPSV-AP included)</t>
  </si>
  <si>
    <t>PKD code list</t>
  </si>
  <si>
    <t>Legal forms of companies in Slovenia (The general title is “business registration”)</t>
  </si>
  <si>
    <t>Legal forms of companies in Slovenia</t>
  </si>
  <si>
    <t>Freq</t>
  </si>
  <si>
    <t>Additional content</t>
  </si>
  <si>
    <t>Appeal-Complaints</t>
  </si>
  <si>
    <t>The date of the last update of the PS description</t>
  </si>
  <si>
    <t>Creator</t>
  </si>
  <si>
    <t>A description of the Competent Authority of the PS</t>
  </si>
  <si>
    <t>The URIs of the base registries that provides necessary data for the execution of the PS</t>
  </si>
  <si>
    <t>The URL related to the execution of the PS</t>
  </si>
  <si>
    <t>The name of the channel for PS provision</t>
  </si>
  <si>
    <t>A description of the societal group</t>
  </si>
  <si>
    <t>The date of the submission of the feedback</t>
  </si>
  <si>
    <t>Comment</t>
  </si>
  <si>
    <t>Rating</t>
  </si>
  <si>
    <t>New concept</t>
  </si>
  <si>
    <t>2_definitionsCPSV-AP</t>
  </si>
  <si>
    <t>5_MappingConceptstoCPSV-AP</t>
  </si>
  <si>
    <t>Back to contents</t>
  </si>
  <si>
    <t>Public Service Models: a systematic literature review and synthesis</t>
  </si>
  <si>
    <t>Title of the article</t>
  </si>
  <si>
    <t>Authors</t>
  </si>
  <si>
    <t>Alexandros Gerontas, Vassilios Peristeras, Efthimios Tambouris, Eleni Kaliva, Ioannis Magnisalis, and Konstaninos Tarabanis</t>
  </si>
  <si>
    <t>Abstract</t>
  </si>
  <si>
    <t>During the last decades, public authorities worldwide have invested heavily in electronic public services (PSs). This includes efforts for publishing information about PSs and for providing online PSs. Each of these efforts is based on an underlying Public Service Model, i.e. a data model developed for describing and/or developing public services. Despite the fact that many PS models have been proposed, no model has been universally accepted. This resulted in a fragmented landscape where resources are wasted, economies of scale cannot be achieved, and interoperability is hampered. To remedy this situation, the European Union has recently launched the Core Public Service Vocabulary-Application Profile (CPSV-AP) as a reference PS model. CPSV-AP however has not been thoroughly evaluated for comprehensiveness and compliance vis-à-vis other models and relevant European Union policies. The aim of this work is to identify, analyze, refine and synthesize in a structured way existing PS models and compare them with CPSV-AP. We conclude that CPSV-AP is comprehensive but can be further enriched based on the relevant literature. We also provide evidence that the proposed extensions support current policies. Researchers, policy makers and practitioners could use the proposed CPSV-AP extensions as a blueprint for conceptualizing and designing electronic PSs.</t>
  </si>
  <si>
    <t>Research objective</t>
  </si>
  <si>
    <t>Contents - Descriptions of the tabs</t>
  </si>
  <si>
    <t>[33]</t>
  </si>
  <si>
    <t>[14]</t>
  </si>
  <si>
    <t>[15], [16]</t>
  </si>
  <si>
    <t>[17]</t>
  </si>
  <si>
    <t>[18], [19]</t>
  </si>
  <si>
    <t>[20], [21]</t>
  </si>
  <si>
    <t>[22]</t>
  </si>
  <si>
    <t>[23], [24]</t>
  </si>
  <si>
    <t>[25], [26], [27]</t>
  </si>
  <si>
    <t>[28], [29]</t>
  </si>
  <si>
    <t>[30],[31]</t>
  </si>
  <si>
    <t>[32]</t>
  </si>
  <si>
    <t>[34]</t>
  </si>
  <si>
    <t>[35]</t>
  </si>
  <si>
    <t>identifier</t>
  </si>
  <si>
    <t>title</t>
  </si>
  <si>
    <t>language</t>
  </si>
  <si>
    <t>description</t>
  </si>
  <si>
    <t xml:space="preserve"> faq-list</t>
  </si>
  <si>
    <t>procedure</t>
  </si>
  <si>
    <t>cost-Info</t>
  </si>
  <si>
    <t xml:space="preserve"> employee-hints</t>
  </si>
  <si>
    <t>related-services</t>
  </si>
  <si>
    <t>public-authority-type</t>
  </si>
  <si>
    <t>Service Consumer, Citizen</t>
  </si>
  <si>
    <t>Enterprise</t>
  </si>
  <si>
    <t>Use Type</t>
  </si>
  <si>
    <t>Source, Creator</t>
  </si>
  <si>
    <t>Contributor, Publisher</t>
  </si>
  <si>
    <t>Title, Service Name</t>
  </si>
  <si>
    <t>Description, Service Documentation</t>
  </si>
  <si>
    <t>reference</t>
  </si>
  <si>
    <t>Person</t>
  </si>
  <si>
    <t>Certificate</t>
  </si>
  <si>
    <t>Human Resource</t>
  </si>
  <si>
    <t>Security Level</t>
  </si>
  <si>
    <t>Service Process (technical implementation)</t>
  </si>
  <si>
    <t>Backend Process,  Front end Process</t>
  </si>
  <si>
    <t>User</t>
  </si>
  <si>
    <t>User profile (in technical implementation)</t>
  </si>
  <si>
    <t>Usability</t>
  </si>
  <si>
    <t>link</t>
  </si>
  <si>
    <t>Backend, FrontEnd, webportal, page, text adaptation, graphics adaptation, link adaptation</t>
  </si>
  <si>
    <t>Societal Entity</t>
  </si>
  <si>
    <t>Effect,  Effect Type</t>
  </si>
  <si>
    <t>Public Service, Societal Entity, PA Entity, Service Provider, Consequence Receiver, Evidence Provider, Service Collaborator, Input, Evidence Placeholder, Other Input, Outcome, Consequence, Effect, Output, Law, Precondition, Piece of Evidence, Purpose of Evidence, PA Domain, Administrative Level, Effect Type, Need, Goal</t>
  </si>
  <si>
    <t>Case Worker</t>
  </si>
  <si>
    <t>Client</t>
  </si>
  <si>
    <t>Benefit , Entitlement Type</t>
  </si>
  <si>
    <t>Assessment</t>
  </si>
  <si>
    <t>provider</t>
  </si>
  <si>
    <t>communication channel</t>
  </si>
  <si>
    <t>authority competence</t>
  </si>
  <si>
    <t>legal basis</t>
  </si>
  <si>
    <t>cost info</t>
  </si>
  <si>
    <t>delivery time</t>
  </si>
  <si>
    <t>refers to</t>
  </si>
  <si>
    <t>role</t>
  </si>
  <si>
    <t>issuer</t>
  </si>
  <si>
    <t>circumstances</t>
  </si>
  <si>
    <t>OneStopGov</t>
  </si>
  <si>
    <t>Citizen, Citizen Profile</t>
  </si>
  <si>
    <t>recipient</t>
  </si>
  <si>
    <t xml:space="preserve"> e-service</t>
  </si>
  <si>
    <t>name</t>
  </si>
  <si>
    <t>service provider information</t>
  </si>
  <si>
    <t>effect</t>
  </si>
  <si>
    <t>quality-of-service</t>
  </si>
  <si>
    <t>trust</t>
  </si>
  <si>
    <t>security, Security Scheme</t>
  </si>
  <si>
    <t>User Profile</t>
  </si>
  <si>
    <t>traditional office hours and office location,
Office hours/Availability</t>
  </si>
  <si>
    <t>Contact Person</t>
  </si>
  <si>
    <t>Physical Accessibility Constraints</t>
  </si>
  <si>
    <t xml:space="preserve"> National Agency, Local agency, Type of Agency,</t>
  </si>
  <si>
    <t>Electronic Service</t>
  </si>
  <si>
    <t>Web Service</t>
  </si>
  <si>
    <t>Structured Document,</t>
  </si>
  <si>
    <t>Field</t>
  </si>
  <si>
    <t>Document Field</t>
  </si>
  <si>
    <t>Public Organization, Public Body, Public Body Department</t>
  </si>
  <si>
    <t>Information System</t>
  </si>
  <si>
    <t>Web information system</t>
  </si>
  <si>
    <t>Civil Servant</t>
  </si>
  <si>
    <t>Public Organization, Public Body</t>
  </si>
  <si>
    <t>Output Document</t>
  </si>
  <si>
    <t xml:space="preserve"> Input document</t>
  </si>
  <si>
    <t>Administrative Description</t>
  </si>
  <si>
    <t>Internal operations</t>
  </si>
  <si>
    <t>Strategy</t>
  </si>
  <si>
    <t>Policy</t>
  </si>
  <si>
    <t>[SmartGov]</t>
  </si>
  <si>
    <t>[OntoGov]</t>
  </si>
  <si>
    <t>initiator</t>
  </si>
  <si>
    <t>time dependencies</t>
  </si>
  <si>
    <t>Life Event (Scenario: technological concept for specific life event)</t>
  </si>
  <si>
    <t>Scenario Process (atomic activities, composed activities, abstract activities)</t>
  </si>
  <si>
    <t>activities assigned to human actors</t>
  </si>
  <si>
    <t>[Access-eGov]</t>
  </si>
  <si>
    <t>Technology</t>
  </si>
  <si>
    <t>[CEN]</t>
  </si>
  <si>
    <t>[eGKI]</t>
  </si>
  <si>
    <t>Action</t>
  </si>
  <si>
    <t>Transition state</t>
  </si>
  <si>
    <t>Service Recipient</t>
  </si>
  <si>
    <t>Service Steps</t>
  </si>
  <si>
    <t>User Profile, User Behaviour, Log, User Category, User Category Rule, Adaptation, Adaptation Rule</t>
  </si>
  <si>
    <t>Contact (Channel)</t>
  </si>
  <si>
    <t>Contact Point (Channel)</t>
  </si>
  <si>
    <t>Source of information (Creator)</t>
  </si>
  <si>
    <t>Office hours/Availability</t>
  </si>
  <si>
    <t>Condition, Precondition, Control Construct, parameter</t>
  </si>
  <si>
    <t>Post Condition</t>
  </si>
  <si>
    <t>Remedies of the service against the government
(Feedback)</t>
  </si>
  <si>
    <t>Remedies (Comment)</t>
  </si>
  <si>
    <t>Quality (Rating)</t>
  </si>
  <si>
    <t>Public Service (identifier, title, language, description, attention, faq-list, eligibility, required-documents, procedure, periodicity, time-to deliver, cost-Info, service-hours, employee-hints, citizen-hints, related-services, audience, public-authority-type, law, result), Life Event</t>
  </si>
  <si>
    <t>Service, Citizen, Business, Organization, Public Authority, Legislation, Cost, Benefit, Quality, Satisfaction, Need, Resource, Strategy, Policy</t>
  </si>
  <si>
    <t>Service, Informational Service, Transactional service, Service Consumer, Citizen, Enterprise, Organisation , Municipality, Ministry, Agency, Legislation, Law, Regulation, Life-event, Document, Service Implementation, Informational Service Implementation, Transactional service Implementation , Form</t>
  </si>
  <si>
    <t>Service (Description, Use Type), Informational Service, Communicational Service, Transactional Service, Client, Private, Business, Administrative client, Association, Provider, Support</t>
  </si>
  <si>
    <t>Service Profile (Title, Description, Date, Type, Language, Format, Source, Creator, Contributor, Publisher), Resource, Human Resource, Equipment, Software, Hardware, Law, Amendment, Heading, Topic, Service (Service Name, Service Documentation),  Composite Service, Atomic service, Cost, Time Restriction, Security Level,  Condition, Precondition, Post Condition, Control Construct, Input, User-defined input, output, parameter, reference,  Person, Address, Certificate</t>
  </si>
  <si>
    <t>Public Service, Process, Backend Process,  Front end Process, User, Goal, User Profile, User Behaviour, Log, User Category, User Category Rule, Adaptation , Adaptation Rule, Usability, Backend, FrontEnd, webportal, page, link, text adaptation, graphics adaptation, link adaptation</t>
  </si>
  <si>
    <t>Case, Case Worker, Client, Person, Citizen, Address, Entitlement Provider, Service Provider, Benefit Provider, Agency, Entitlement, Service, Benefit , Entitlement Type, Assessment, Decision, Payment, Eligibility Criteria</t>
  </si>
  <si>
    <t>Rule, Life Event, Citizen, Citizen Profile, non PA Object
Public Service (title, provider, communication channel, authority competence, legal basis, circumstances, time dependencies, initiator, recipient, cost info, delivery time, e-service)
PA Document (title, role, issuer, circumstances, refers to)</t>
  </si>
  <si>
    <t>Service (input,  output, precondition, effect, name, description, service provider information, traditional office hours and office location, quality-of-service, security, trust), Life Event, Scenario, Scenario Process , atomic activities, composed activities, abstract activities, activities assigned to human actors, Goal, User Profile, Security Scheme, Fees, Input Form, Output Form, Input Artefact, Output Artefact, Administration (Name, Address, Contact Person, Responsibility, Temporal Responsibility, Spatial Responsibility, Subject-Matter Responsibility, Office hours/Availability, Physical Accessibility Constraints)</t>
  </si>
  <si>
    <t>Service, Process, Business, Organization, Agency, National Agency, Local agency, Type of Agency, Provider, Private Provider, Activity Sector of Business, Industry, Territory, Region, Province, Municipality, Precondition, Requirement, Effect</t>
  </si>
  <si>
    <t>Service, Public Authority, Subject, Location, Standard, Technology</t>
  </si>
  <si>
    <t>Service, Electronic Service, Web Service, Document, Structured Document, Document Field, Public Organization, Public Body, Public Body Department, Information, Information System, Web information system, Civil Servant, Legal Framework, Legal Rule, Legal Element, Event, Action, Transition state, Service Recipient, Service Steps</t>
  </si>
  <si>
    <t>Life Event, Administration, Region, Law, Time, Document, Input document, Output Document, Citizen, Administrative Service (Title, Administrative Description, Deadline, Public Administration, Internal operations)</t>
  </si>
  <si>
    <t>Service,  Informational Service, Transactional service</t>
  </si>
  <si>
    <t>Service, Informational Service, Communicational Service, Transactional Service</t>
  </si>
  <si>
    <t>Service Profile,  Composite Service, Atomic service, Service</t>
  </si>
  <si>
    <t>Case, Service</t>
  </si>
  <si>
    <t>Topic, Heading</t>
  </si>
  <si>
    <t>Activity Sector of Business, Industry</t>
  </si>
  <si>
    <t>Organization, Public Authority</t>
  </si>
  <si>
    <t>Organisation , Municipality</t>
  </si>
  <si>
    <t>Agency, Organization</t>
  </si>
  <si>
    <t>Administration, Public Administration</t>
  </si>
  <si>
    <t>Provider, Administrative client</t>
  </si>
  <si>
    <t>Entitlement Provider, Service Provider, Benefit Provider</t>
  </si>
  <si>
    <t>Provider,  Private Provider</t>
  </si>
  <si>
    <t>Input, User-defined input</t>
  </si>
  <si>
    <t>Law, Amendment</t>
  </si>
  <si>
    <t xml:space="preserve"> Legal Framework, Legal Element</t>
  </si>
  <si>
    <t xml:space="preserve"> Eligibility Criteria, Assessment</t>
  </si>
  <si>
    <t>Rule, circumstances</t>
  </si>
  <si>
    <t>Territory, Region, Province, Municipality</t>
  </si>
  <si>
    <t>Form, Document</t>
  </si>
  <si>
    <t>Organisation , Municipality, Ministry</t>
  </si>
  <si>
    <t>GovML_1</t>
  </si>
  <si>
    <t>SmartGov_2</t>
  </si>
  <si>
    <t>E-GOV PSO_3</t>
  </si>
  <si>
    <t>DMPA_4</t>
  </si>
  <si>
    <t>OntoGov_5</t>
  </si>
  <si>
    <t>FIT_6</t>
  </si>
  <si>
    <t>GEA_7</t>
  </si>
  <si>
    <t>DIP_8</t>
  </si>
  <si>
    <t>OneStopGov_9</t>
  </si>
  <si>
    <t>Access-eGov_10</t>
  </si>
  <si>
    <t>G2BM_11</t>
  </si>
  <si>
    <t>CEN eGov_12</t>
  </si>
  <si>
    <t>eGKI_13</t>
  </si>
  <si>
    <t>LEO_14</t>
  </si>
  <si>
    <t>Service Implementation, Informational Service Implementation, Transactional service Implementation</t>
  </si>
  <si>
    <t>citizen-hints, audience (attention)</t>
  </si>
  <si>
    <t>Client, Private, Business</t>
  </si>
  <si>
    <t>Citizen, Person</t>
  </si>
  <si>
    <t>Equipment,  Software, Hardware</t>
  </si>
  <si>
    <t>Usability (Rating)</t>
  </si>
  <si>
    <t>service-hours, periodicity</t>
  </si>
  <si>
    <t>Satisfaction (Rating)</t>
  </si>
  <si>
    <t>Needs to be changed (Replace, Simplify Rearrange, Renew) [ESTONIA - CPSV] (Comment)</t>
  </si>
  <si>
    <t>Definition/Description</t>
  </si>
  <si>
    <t>Includes additional sources of information, notes, FAQs and possible attachments about the PS</t>
  </si>
  <si>
    <t>Information about the constituents’ right to object to a governmental decision relevant to the PS</t>
  </si>
  <si>
    <t>The time period during which the PS is provided [GovML]</t>
  </si>
  <si>
    <t>Base Registries</t>
  </si>
  <si>
    <t>Channel Address</t>
  </si>
  <si>
    <t>The address of the channel where the PS is provided</t>
  </si>
  <si>
    <t>Channel E-mail</t>
  </si>
  <si>
    <t>E-mail address(es) for contacting the channel personnel responsible for PS provision</t>
  </si>
  <si>
    <t>Channel Name</t>
  </si>
  <si>
    <t>Channel Phone</t>
  </si>
  <si>
    <t>Telephone address(es) for contacting the channel personnel responsible for PS provision</t>
  </si>
  <si>
    <t>The text of any feedback provided about the PS</t>
  </si>
  <si>
    <t>Information about the executed PS that needs to be forwarded to interested parties [GEA]</t>
  </si>
  <si>
    <t>Information about the creator of the PS description</t>
  </si>
  <si>
    <t>The deadline for submission of an application for obtaining a PS.</t>
  </si>
  <si>
    <t>Hosts any type of feedback about the PS (e.g., concerning PS description, PS provision, etc.)</t>
  </si>
  <si>
    <t>The needs of the societal group that the PS is targeting</t>
  </si>
  <si>
    <t>Potential Consumer</t>
  </si>
  <si>
    <t>Information about the potential consumer of the PS</t>
  </si>
  <si>
    <t>Potential Consumer Name</t>
  </si>
  <si>
    <t>The name of the societal group (ideally a value of a taxonomy) that the PS is targeting</t>
  </si>
  <si>
    <t>The steps followed during PS provision [eGKI] (ideally provided in machine-readable format)</t>
  </si>
  <si>
    <t>The profession that the PS is targeting</t>
  </si>
  <si>
    <t>The rating of the quality of the PS description (e.g., 5-scale rating)</t>
  </si>
  <si>
    <t>Public Organization Description</t>
  </si>
  <si>
    <t>We should note here that no additional concept has been added to the “Contact Point” class although relevant concepts were identified during the concepts’ anal-ysis. The reason for this is that “Contact Point” class is based on schema.org’s ContactPoint class (http://schema.org/ContactPoint), according to CPSV-AP and CPOV specifications. We assessed the concepts of schema:ContactPoint and we found that most of them are not relevant to the PS domain.</t>
  </si>
  <si>
    <t>Thus, the Contact Point (Channel) properties have been added to Channel class, as new properties, and they have been added to the unmatched properties.</t>
  </si>
  <si>
    <t>Statistics of additional concepts included in PS models that are not found in CPSV-AP 2.0
(They are candidate concepts to extend CPSV-AP 2.0)</t>
  </si>
  <si>
    <t>CPSV-AP 2.0</t>
  </si>
  <si>
    <t>Additional property or concepts included in PS models that are not found in CPSV-AP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</si>
</sst>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charset val="161"/>
      <scheme val="minor"/>
    </font>
    <font>
      <b/>
      <sz val="11"/>
      <color theme="1"/>
      <name val="Calibri"/>
      <family val="2"/>
      <charset val="161"/>
      <scheme val="minor"/>
    </font>
    <font>
      <sz val="11"/>
      <color rgb="FF000000"/>
      <name val="Calibri"/>
      <family val="2"/>
      <charset val="161"/>
      <scheme val="minor"/>
    </font>
    <font>
      <sz val="9"/>
      <color indexed="81"/>
      <name val="Tahoma"/>
      <family val="2"/>
      <charset val="161"/>
    </font>
    <font>
      <b/>
      <sz val="9"/>
      <color indexed="81"/>
      <name val="Tahoma"/>
      <family val="2"/>
      <charset val="161"/>
    </font>
    <font>
      <b/>
      <sz val="12"/>
      <color theme="1"/>
      <name val="Calibri"/>
      <family val="2"/>
      <charset val="161"/>
      <scheme val="minor"/>
    </font>
    <font>
      <b/>
      <sz val="12"/>
      <color theme="0"/>
      <name val="Calibri"/>
      <family val="2"/>
      <charset val="161"/>
      <scheme val="minor"/>
    </font>
    <font>
      <sz val="11"/>
      <name val="Calibri"/>
      <family val="2"/>
      <charset val="161"/>
      <scheme val="minor"/>
    </font>
    <font>
      <sz val="9"/>
      <color theme="1"/>
      <name val="Verdana"/>
      <family val="2"/>
      <charset val="161"/>
    </font>
    <font>
      <b/>
      <sz val="9"/>
      <color theme="1"/>
      <name val="Verdana"/>
      <family val="2"/>
      <charset val="161"/>
    </font>
    <font>
      <sz val="9"/>
      <color theme="1"/>
      <name val="Symbol"/>
      <family val="1"/>
      <charset val="2"/>
    </font>
    <font>
      <sz val="7"/>
      <color theme="1"/>
      <name val="Times New Roman"/>
      <family val="1"/>
      <charset val="161"/>
    </font>
    <font>
      <u/>
      <sz val="9"/>
      <color rgb="FF0000FF"/>
      <name val="Verdana"/>
      <family val="2"/>
      <charset val="161"/>
    </font>
    <font>
      <u/>
      <sz val="11"/>
      <color theme="10"/>
      <name val="Calibri"/>
      <family val="2"/>
      <charset val="161"/>
      <scheme val="minor"/>
    </font>
    <font>
      <sz val="12"/>
      <color theme="1"/>
      <name val="Times New Roman"/>
      <family val="1"/>
      <charset val="161"/>
    </font>
    <font>
      <sz val="9"/>
      <color rgb="FF000000"/>
      <name val="Verdana"/>
      <family val="2"/>
      <charset val="161"/>
    </font>
    <font>
      <sz val="11"/>
      <color theme="10"/>
      <name val="Calibri"/>
      <family val="2"/>
      <charset val="161"/>
      <scheme val="minor"/>
    </font>
    <font>
      <sz val="9"/>
      <color rgb="FF0000FF"/>
      <name val="Verdana"/>
      <family val="2"/>
      <charset val="161"/>
    </font>
    <font>
      <sz val="10"/>
      <color theme="1"/>
      <name val="Times New Roman"/>
      <family val="1"/>
      <charset val="161"/>
    </font>
    <font>
      <sz val="8"/>
      <color theme="1"/>
      <name val="Times New Roman"/>
      <family val="1"/>
      <charset val="161"/>
    </font>
    <font>
      <i/>
      <sz val="9"/>
      <color theme="1"/>
      <name val="Verdana"/>
      <family val="2"/>
      <charset val="161"/>
    </font>
    <font>
      <b/>
      <sz val="9"/>
      <color theme="0"/>
      <name val="Verdana"/>
      <family val="2"/>
      <charset val="161"/>
    </font>
    <font>
      <sz val="10"/>
      <name val="MS Shell Dlg 2"/>
      <charset val="161"/>
    </font>
    <font>
      <b/>
      <sz val="11"/>
      <name val="Calibri"/>
      <family val="2"/>
      <charset val="161"/>
      <scheme val="minor"/>
    </font>
  </fonts>
  <fills count="17">
    <fill>
      <patternFill patternType="none"/>
    </fill>
    <fill>
      <patternFill patternType="gray125"/>
    </fill>
    <fill>
      <patternFill patternType="solid">
        <fgColor rgb="FF00B0F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FFC000"/>
        <bgColor indexed="64"/>
      </patternFill>
    </fill>
    <fill>
      <patternFill patternType="solid">
        <fgColor theme="5" tint="0.39997558519241921"/>
        <bgColor indexed="64"/>
      </patternFill>
    </fill>
    <fill>
      <patternFill patternType="solid">
        <fgColor rgb="FF92D05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4"/>
        <bgColor indexed="64"/>
      </patternFill>
    </fill>
    <fill>
      <patternFill patternType="solid">
        <fgColor theme="2" tint="-0.249977111117893"/>
        <bgColor indexed="64"/>
      </patternFill>
    </fill>
    <fill>
      <patternFill patternType="solid">
        <fgColor rgb="FFFFFFCC"/>
        <bgColor indexed="64"/>
      </patternFill>
    </fill>
    <fill>
      <patternFill patternType="solid">
        <fgColor rgb="FF002395"/>
        <bgColor indexed="64"/>
      </patternFill>
    </fill>
    <fill>
      <patternFill patternType="solid">
        <fgColor rgb="FFF2F2F2"/>
        <bgColor indexed="64"/>
      </patternFill>
    </fill>
    <fill>
      <patternFill patternType="solid">
        <fgColor theme="2" tint="-9.9978637043366805E-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right style="medium">
        <color rgb="FFFFFFFF"/>
      </right>
      <top/>
      <bottom style="medium">
        <color rgb="FFFFFFFF"/>
      </bottom>
      <diagonal/>
    </border>
    <border>
      <left/>
      <right style="medium">
        <color rgb="FFFFFFFF"/>
      </right>
      <top/>
      <bottom/>
      <diagonal/>
    </border>
    <border>
      <left style="medium">
        <color rgb="FFFFFFFF"/>
      </left>
      <right style="medium">
        <color rgb="FFFFFFFF"/>
      </right>
      <top style="medium">
        <color rgb="FFFFFFFF"/>
      </top>
      <bottom/>
      <diagonal/>
    </border>
    <border>
      <left style="medium">
        <color rgb="FFFFFFFF"/>
      </left>
      <right style="medium">
        <color rgb="FFFFFFFF"/>
      </right>
      <top/>
      <bottom style="medium">
        <color indexed="64"/>
      </bottom>
      <diagonal/>
    </border>
    <border>
      <left/>
      <right style="medium">
        <color rgb="FFFFFFFF"/>
      </right>
      <top/>
      <bottom style="medium">
        <color indexed="64"/>
      </bottom>
      <diagonal/>
    </border>
    <border>
      <left/>
      <right/>
      <top/>
      <bottom style="medium">
        <color indexed="64"/>
      </bottom>
      <diagonal/>
    </border>
    <border>
      <left style="medium">
        <color rgb="FFFFFFFF"/>
      </left>
      <right style="medium">
        <color rgb="FFFFFFFF"/>
      </right>
      <top style="medium">
        <color rgb="FFFFFFFF"/>
      </top>
      <bottom style="medium">
        <color indexed="64"/>
      </bottom>
      <diagonal/>
    </border>
    <border>
      <left style="medium">
        <color rgb="FFFFFFFF"/>
      </left>
      <right/>
      <top/>
      <bottom/>
      <diagonal/>
    </border>
    <border>
      <left style="medium">
        <color rgb="FFFFFFFF"/>
      </left>
      <right/>
      <top/>
      <bottom style="medium">
        <color rgb="FFFFFFFF"/>
      </bottom>
      <diagonal/>
    </border>
    <border>
      <left style="medium">
        <color rgb="FFFFFFFF"/>
      </left>
      <right/>
      <top style="medium">
        <color rgb="FFFFFFFF"/>
      </top>
      <bottom style="medium">
        <color rgb="FFFFFFFF"/>
      </bottom>
      <diagonal/>
    </border>
    <border>
      <left style="medium">
        <color rgb="FFFFFFFF"/>
      </left>
      <right/>
      <top style="medium">
        <color rgb="FFFFFFFF"/>
      </top>
      <bottom/>
      <diagonal/>
    </border>
    <border>
      <left style="medium">
        <color rgb="FFFFFFFF"/>
      </left>
      <right style="medium">
        <color rgb="FFFFFFFF"/>
      </right>
      <top style="medium">
        <color indexed="64"/>
      </top>
      <bottom/>
      <diagonal/>
    </border>
    <border>
      <left/>
      <right/>
      <top/>
      <bottom style="thin">
        <color indexed="64"/>
      </bottom>
      <diagonal/>
    </border>
  </borders>
  <cellStyleXfs count="2">
    <xf numFmtId="0" fontId="0" fillId="0" borderId="0"/>
    <xf numFmtId="0" fontId="13" fillId="0" borderId="0" applyNumberFormat="0" applyFill="0" applyBorder="0" applyAlignment="0" applyProtection="0"/>
  </cellStyleXfs>
  <cellXfs count="184">
    <xf numFmtId="0" fontId="0" fillId="0" borderId="0" xfId="0"/>
    <xf numFmtId="0" fontId="0" fillId="0" borderId="0" xfId="0" applyAlignment="1">
      <alignment wrapText="1"/>
    </xf>
    <xf numFmtId="0" fontId="0" fillId="0" borderId="0" xfId="0" applyFill="1" applyAlignment="1">
      <alignment wrapText="1"/>
    </xf>
    <xf numFmtId="0" fontId="1" fillId="7" borderId="0" xfId="0" applyFont="1" applyFill="1" applyBorder="1" applyAlignment="1">
      <alignment wrapText="1"/>
    </xf>
    <xf numFmtId="0" fontId="0" fillId="7" borderId="2" xfId="0" applyFill="1" applyBorder="1" applyAlignment="1">
      <alignment vertical="top"/>
    </xf>
    <xf numFmtId="0" fontId="0" fillId="0" borderId="0" xfId="0" applyAlignment="1">
      <alignment vertical="top"/>
    </xf>
    <xf numFmtId="0" fontId="0" fillId="2" borderId="2" xfId="0" applyFill="1" applyBorder="1" applyAlignment="1">
      <alignment vertical="top"/>
    </xf>
    <xf numFmtId="0" fontId="0" fillId="2" borderId="2" xfId="0" applyFill="1" applyBorder="1" applyAlignment="1">
      <alignment vertical="top" wrapText="1"/>
    </xf>
    <xf numFmtId="0" fontId="0" fillId="5" borderId="2" xfId="0" applyFill="1" applyBorder="1" applyAlignment="1">
      <alignment vertical="top"/>
    </xf>
    <xf numFmtId="0" fontId="0" fillId="3" borderId="2" xfId="0" applyFill="1" applyBorder="1" applyAlignment="1">
      <alignment vertical="top"/>
    </xf>
    <xf numFmtId="0" fontId="0" fillId="0" borderId="2" xfId="0" applyBorder="1" applyAlignment="1">
      <alignment vertical="top" wrapText="1"/>
    </xf>
    <xf numFmtId="0" fontId="0" fillId="0" borderId="2" xfId="0" applyBorder="1" applyAlignment="1">
      <alignment vertical="top"/>
    </xf>
    <xf numFmtId="0" fontId="0" fillId="4" borderId="2" xfId="0" applyFill="1" applyBorder="1" applyAlignment="1">
      <alignment vertical="top"/>
    </xf>
    <xf numFmtId="0" fontId="0" fillId="0" borderId="2" xfId="0" applyNumberFormat="1" applyBorder="1" applyAlignment="1">
      <alignment vertical="top" wrapText="1"/>
    </xf>
    <xf numFmtId="0" fontId="0" fillId="0" borderId="0" xfId="0" applyAlignment="1">
      <alignment vertical="top" wrapText="1"/>
    </xf>
    <xf numFmtId="0" fontId="0" fillId="2" borderId="0" xfId="0" applyFont="1" applyFill="1" applyAlignment="1">
      <alignment wrapText="1"/>
    </xf>
    <xf numFmtId="0" fontId="1" fillId="6" borderId="0" xfId="0" applyFont="1" applyFill="1" applyBorder="1" applyAlignment="1">
      <alignment wrapText="1"/>
    </xf>
    <xf numFmtId="0" fontId="0" fillId="9" borderId="0" xfId="0" applyFill="1" applyAlignment="1">
      <alignment wrapText="1"/>
    </xf>
    <xf numFmtId="0" fontId="1" fillId="7" borderId="0" xfId="0" applyFont="1" applyFill="1" applyAlignment="1">
      <alignment wrapText="1"/>
    </xf>
    <xf numFmtId="0" fontId="0" fillId="7" borderId="0" xfId="0" applyFill="1" applyAlignment="1">
      <alignment wrapText="1"/>
    </xf>
    <xf numFmtId="0" fontId="0" fillId="7" borderId="0" xfId="0" applyFill="1" applyBorder="1" applyAlignment="1">
      <alignment wrapText="1"/>
    </xf>
    <xf numFmtId="0" fontId="0" fillId="0" borderId="0" xfId="0" applyFill="1"/>
    <xf numFmtId="0" fontId="1" fillId="0" borderId="0" xfId="0" applyFont="1" applyAlignment="1">
      <alignment vertical="center"/>
    </xf>
    <xf numFmtId="0" fontId="0" fillId="0" borderId="0" xfId="0" applyAlignment="1">
      <alignment vertical="center" wrapText="1"/>
    </xf>
    <xf numFmtId="0" fontId="0" fillId="0" borderId="0" xfId="0" applyAlignment="1">
      <alignment vertical="center"/>
    </xf>
    <xf numFmtId="0" fontId="0" fillId="7" borderId="1" xfId="0" applyFill="1" applyBorder="1" applyAlignment="1">
      <alignment vertical="center"/>
    </xf>
    <xf numFmtId="0" fontId="0" fillId="2" borderId="1" xfId="0" applyFill="1" applyBorder="1" applyAlignment="1">
      <alignment vertical="center"/>
    </xf>
    <xf numFmtId="0" fontId="0" fillId="5" borderId="1" xfId="0" applyFill="1" applyBorder="1" applyAlignment="1">
      <alignment vertical="center"/>
    </xf>
    <xf numFmtId="0" fontId="0" fillId="3" borderId="1" xfId="0" applyFill="1" applyBorder="1" applyAlignment="1">
      <alignment vertical="center"/>
    </xf>
    <xf numFmtId="0" fontId="0" fillId="4" borderId="1" xfId="0" applyFill="1" applyBorder="1" applyAlignment="1">
      <alignment vertical="center"/>
    </xf>
    <xf numFmtId="14" fontId="0" fillId="0" borderId="0" xfId="0" applyNumberFormat="1" applyAlignment="1">
      <alignment horizontal="left" vertical="center"/>
    </xf>
    <xf numFmtId="0" fontId="0" fillId="0" borderId="0" xfId="0" applyAlignment="1">
      <alignment horizontal="left" vertical="center" wrapText="1"/>
    </xf>
    <xf numFmtId="0" fontId="5" fillId="0" borderId="0" xfId="0" applyFont="1" applyFill="1" applyAlignment="1">
      <alignment vertical="center"/>
    </xf>
    <xf numFmtId="0" fontId="6" fillId="6" borderId="0" xfId="0" applyFont="1" applyFill="1" applyAlignment="1">
      <alignment vertical="center"/>
    </xf>
    <xf numFmtId="0" fontId="0" fillId="10" borderId="1" xfId="0" applyFill="1" applyBorder="1" applyAlignment="1">
      <alignment vertical="center"/>
    </xf>
    <xf numFmtId="0" fontId="1" fillId="7" borderId="4" xfId="0" applyFont="1" applyFill="1" applyBorder="1" applyAlignment="1">
      <alignment wrapText="1"/>
    </xf>
    <xf numFmtId="0" fontId="0" fillId="0" borderId="4" xfId="0" applyFill="1" applyBorder="1"/>
    <xf numFmtId="0" fontId="0" fillId="12" borderId="0" xfId="0" applyFill="1"/>
    <xf numFmtId="0" fontId="0" fillId="12" borderId="0" xfId="0" applyFill="1" applyAlignment="1">
      <alignment wrapText="1"/>
    </xf>
    <xf numFmtId="0" fontId="0" fillId="13" borderId="2" xfId="0" applyFill="1" applyBorder="1" applyAlignment="1">
      <alignment vertical="top"/>
    </xf>
    <xf numFmtId="0" fontId="0" fillId="13" borderId="2" xfId="0" applyFill="1" applyBorder="1" applyAlignment="1">
      <alignment vertical="top" wrapText="1"/>
    </xf>
    <xf numFmtId="0" fontId="2" fillId="13" borderId="2" xfId="0" applyFont="1" applyFill="1" applyBorder="1" applyAlignment="1">
      <alignment wrapText="1"/>
    </xf>
    <xf numFmtId="0" fontId="0" fillId="13" borderId="2" xfId="0" applyFill="1" applyBorder="1" applyAlignment="1">
      <alignment wrapText="1"/>
    </xf>
    <xf numFmtId="0" fontId="8" fillId="15" borderId="8" xfId="0" applyFont="1" applyFill="1" applyBorder="1" applyAlignment="1">
      <alignment horizontal="left" vertical="center" wrapText="1"/>
    </xf>
    <xf numFmtId="0" fontId="8" fillId="15" borderId="9" xfId="0" applyFont="1" applyFill="1" applyBorder="1" applyAlignment="1">
      <alignment horizontal="left" vertical="center" wrapText="1"/>
    </xf>
    <xf numFmtId="0" fontId="8" fillId="15" borderId="10" xfId="0" applyFont="1" applyFill="1" applyBorder="1" applyAlignment="1">
      <alignment vertical="center" wrapText="1"/>
    </xf>
    <xf numFmtId="0" fontId="8" fillId="15" borderId="9" xfId="0" applyFont="1" applyFill="1" applyBorder="1" applyAlignment="1">
      <alignment vertical="center" wrapText="1"/>
    </xf>
    <xf numFmtId="0" fontId="8" fillId="15" borderId="11" xfId="0" applyFont="1" applyFill="1" applyBorder="1" applyAlignment="1">
      <alignment vertical="center" wrapText="1"/>
    </xf>
    <xf numFmtId="0" fontId="8" fillId="15" borderId="8" xfId="0" applyFont="1" applyFill="1" applyBorder="1" applyAlignment="1">
      <alignment vertical="center" wrapText="1"/>
    </xf>
    <xf numFmtId="0" fontId="8" fillId="15" borderId="7" xfId="0" applyFont="1" applyFill="1" applyBorder="1" applyAlignment="1">
      <alignment vertical="center" wrapText="1"/>
    </xf>
    <xf numFmtId="0" fontId="13" fillId="15" borderId="8" xfId="1" applyFill="1" applyBorder="1" applyAlignment="1">
      <alignment horizontal="left" vertical="center" wrapText="1"/>
    </xf>
    <xf numFmtId="0" fontId="8" fillId="15" borderId="7" xfId="0" applyFont="1" applyFill="1" applyBorder="1" applyAlignment="1">
      <alignment horizontal="left" vertical="top" wrapText="1"/>
    </xf>
    <xf numFmtId="0" fontId="0" fillId="0" borderId="0" xfId="0" applyBorder="1"/>
    <xf numFmtId="0" fontId="8" fillId="15" borderId="13" xfId="0" applyFont="1" applyFill="1" applyBorder="1" applyAlignment="1">
      <alignment horizontal="left" vertical="center" wrapText="1"/>
    </xf>
    <xf numFmtId="0" fontId="0" fillId="0" borderId="14" xfId="0" applyBorder="1"/>
    <xf numFmtId="0" fontId="0" fillId="15" borderId="7" xfId="0" applyFill="1" applyBorder="1" applyAlignment="1">
      <alignment vertical="center" wrapText="1"/>
    </xf>
    <xf numFmtId="0" fontId="0" fillId="15" borderId="8" xfId="0" applyFill="1" applyBorder="1" applyAlignment="1">
      <alignment vertical="center" wrapText="1"/>
    </xf>
    <xf numFmtId="0" fontId="8" fillId="15" borderId="12" xfId="0" applyFont="1" applyFill="1" applyBorder="1" applyAlignment="1">
      <alignment horizontal="left" vertical="top" wrapText="1"/>
    </xf>
    <xf numFmtId="0" fontId="8" fillId="15" borderId="8" xfId="0" applyFont="1" applyFill="1" applyBorder="1" applyAlignment="1">
      <alignment horizontal="left" vertical="top" wrapText="1"/>
    </xf>
    <xf numFmtId="0" fontId="0" fillId="15" borderId="7" xfId="0" applyFill="1" applyBorder="1" applyAlignment="1">
      <alignment vertical="top" wrapText="1"/>
    </xf>
    <xf numFmtId="0" fontId="0" fillId="15" borderId="8" xfId="0" applyFill="1" applyBorder="1" applyAlignment="1">
      <alignment vertical="top" wrapText="1"/>
    </xf>
    <xf numFmtId="0" fontId="8" fillId="15" borderId="13" xfId="0" applyFont="1" applyFill="1" applyBorder="1" applyAlignment="1">
      <alignment vertical="center" wrapText="1"/>
    </xf>
    <xf numFmtId="0" fontId="8" fillId="15" borderId="15" xfId="0" applyFont="1" applyFill="1" applyBorder="1" applyAlignment="1">
      <alignment vertical="center" wrapText="1"/>
    </xf>
    <xf numFmtId="0" fontId="13" fillId="15" borderId="7" xfId="1" applyFill="1" applyBorder="1" applyAlignment="1">
      <alignment vertical="center" wrapText="1"/>
    </xf>
    <xf numFmtId="0" fontId="14" fillId="0" borderId="0" xfId="0" applyFont="1"/>
    <xf numFmtId="0" fontId="8" fillId="15" borderId="7" xfId="0" applyFont="1" applyFill="1" applyBorder="1" applyAlignment="1">
      <alignment vertical="top" wrapText="1"/>
    </xf>
    <xf numFmtId="0" fontId="8" fillId="15" borderId="8" xfId="0" applyFont="1" applyFill="1" applyBorder="1" applyAlignment="1">
      <alignment vertical="top" wrapText="1"/>
    </xf>
    <xf numFmtId="0" fontId="8" fillId="15" borderId="12" xfId="0" applyFont="1" applyFill="1" applyBorder="1" applyAlignment="1">
      <alignment vertical="top" wrapText="1"/>
    </xf>
    <xf numFmtId="0" fontId="13" fillId="15" borderId="8" xfId="1" applyFill="1" applyBorder="1" applyAlignment="1">
      <alignment vertical="top" wrapText="1"/>
    </xf>
    <xf numFmtId="0" fontId="13" fillId="15" borderId="7" xfId="1" applyFill="1" applyBorder="1" applyAlignment="1">
      <alignment vertical="top" wrapText="1"/>
    </xf>
    <xf numFmtId="0" fontId="15" fillId="15" borderId="9" xfId="0" applyFont="1" applyFill="1" applyBorder="1" applyAlignment="1">
      <alignment horizontal="left" vertical="center" wrapText="1"/>
    </xf>
    <xf numFmtId="0" fontId="14" fillId="0" borderId="0" xfId="0" applyFont="1" applyAlignment="1">
      <alignment horizontal="justify" vertical="center" wrapText="1"/>
    </xf>
    <xf numFmtId="0" fontId="8" fillId="15" borderId="18" xfId="0" applyFont="1" applyFill="1" applyBorder="1" applyAlignment="1">
      <alignment vertical="center" wrapText="1"/>
    </xf>
    <xf numFmtId="0" fontId="8" fillId="15" borderId="6" xfId="0" applyFont="1" applyFill="1" applyBorder="1" applyAlignment="1">
      <alignment vertical="center" wrapText="1"/>
    </xf>
    <xf numFmtId="0" fontId="9" fillId="15" borderId="5" xfId="0" applyFont="1" applyFill="1" applyBorder="1" applyAlignment="1">
      <alignment horizontal="justify" vertical="center" wrapText="1"/>
    </xf>
    <xf numFmtId="0" fontId="8" fillId="15" borderId="7" xfId="0" applyFont="1" applyFill="1" applyBorder="1" applyAlignment="1">
      <alignment horizontal="justify" vertical="center" wrapText="1"/>
    </xf>
    <xf numFmtId="0" fontId="8" fillId="15" borderId="5" xfId="0" applyFont="1" applyFill="1" applyBorder="1" applyAlignment="1">
      <alignment horizontal="justify" vertical="center" wrapText="1"/>
    </xf>
    <xf numFmtId="0" fontId="13" fillId="15" borderId="8" xfId="1" applyFill="1" applyBorder="1" applyAlignment="1">
      <alignment horizontal="justify" vertical="center" wrapText="1"/>
    </xf>
    <xf numFmtId="0" fontId="8" fillId="15" borderId="11" xfId="0" applyFont="1" applyFill="1" applyBorder="1" applyAlignment="1">
      <alignment vertical="top" wrapText="1"/>
    </xf>
    <xf numFmtId="0" fontId="13" fillId="15" borderId="7" xfId="1" applyFont="1" applyFill="1" applyBorder="1" applyAlignment="1">
      <alignment vertical="top" wrapText="1"/>
    </xf>
    <xf numFmtId="0" fontId="16" fillId="15" borderId="11" xfId="1" applyFont="1" applyFill="1" applyBorder="1" applyAlignment="1">
      <alignment vertical="top" wrapText="1"/>
    </xf>
    <xf numFmtId="0" fontId="0" fillId="15" borderId="8" xfId="0" applyFont="1" applyFill="1" applyBorder="1" applyAlignment="1">
      <alignment vertical="top" wrapText="1"/>
    </xf>
    <xf numFmtId="0" fontId="0" fillId="15" borderId="7" xfId="0" applyFont="1" applyFill="1" applyBorder="1" applyAlignment="1">
      <alignment vertical="top" wrapText="1"/>
    </xf>
    <xf numFmtId="0" fontId="13" fillId="15" borderId="8" xfId="1" applyFont="1" applyFill="1" applyBorder="1" applyAlignment="1">
      <alignment vertical="top" wrapText="1"/>
    </xf>
    <xf numFmtId="0" fontId="8" fillId="15" borderId="19" xfId="0" applyFont="1" applyFill="1" applyBorder="1" applyAlignment="1">
      <alignment vertical="top" wrapText="1"/>
    </xf>
    <xf numFmtId="0" fontId="8" fillId="15" borderId="16" xfId="0" applyFont="1" applyFill="1" applyBorder="1" applyAlignment="1">
      <alignment vertical="top" wrapText="1"/>
    </xf>
    <xf numFmtId="0" fontId="8" fillId="15" borderId="17" xfId="0" applyFont="1" applyFill="1" applyBorder="1" applyAlignment="1">
      <alignment vertical="top" wrapText="1"/>
    </xf>
    <xf numFmtId="0" fontId="0" fillId="15" borderId="12" xfId="0" applyFont="1" applyFill="1" applyBorder="1" applyAlignment="1">
      <alignment vertical="top" wrapText="1"/>
    </xf>
    <xf numFmtId="0" fontId="10" fillId="15" borderId="8" xfId="0" applyFont="1" applyFill="1" applyBorder="1" applyAlignment="1">
      <alignment horizontal="justify" vertical="top" wrapText="1"/>
    </xf>
    <xf numFmtId="0" fontId="13" fillId="15" borderId="8" xfId="1" applyFill="1" applyBorder="1" applyAlignment="1">
      <alignment horizontal="justify" vertical="top" wrapText="1"/>
    </xf>
    <xf numFmtId="0" fontId="19" fillId="0" borderId="0" xfId="0" applyFont="1" applyAlignment="1">
      <alignment horizontal="justify" vertical="top"/>
    </xf>
    <xf numFmtId="0" fontId="0" fillId="15" borderId="12" xfId="0" applyFill="1" applyBorder="1" applyAlignment="1">
      <alignment vertical="center" wrapText="1"/>
    </xf>
    <xf numFmtId="0" fontId="8" fillId="15" borderId="9" xfId="0" applyFont="1" applyFill="1" applyBorder="1" applyAlignment="1">
      <alignment horizontal="justify" vertical="center" wrapText="1"/>
    </xf>
    <xf numFmtId="0" fontId="0" fillId="15" borderId="12" xfId="0" applyFill="1" applyBorder="1" applyAlignment="1">
      <alignment vertical="top" wrapText="1"/>
    </xf>
    <xf numFmtId="0" fontId="8" fillId="15" borderId="8" xfId="0" applyFont="1" applyFill="1" applyBorder="1" applyAlignment="1">
      <alignment horizontal="justify" vertical="center" wrapText="1"/>
    </xf>
    <xf numFmtId="0" fontId="8" fillId="15" borderId="13" xfId="0" applyFont="1" applyFill="1" applyBorder="1" applyAlignment="1">
      <alignment horizontal="justify" vertical="center" wrapText="1"/>
    </xf>
    <xf numFmtId="0" fontId="13" fillId="15" borderId="9" xfId="1" applyFill="1" applyBorder="1" applyAlignment="1">
      <alignment horizontal="justify" vertical="center" wrapText="1"/>
    </xf>
    <xf numFmtId="0" fontId="13" fillId="15" borderId="7" xfId="1" applyFill="1" applyBorder="1" applyAlignment="1">
      <alignment horizontal="justify" vertical="center" wrapText="1"/>
    </xf>
    <xf numFmtId="0" fontId="0" fillId="0" borderId="2" xfId="0" applyFill="1" applyBorder="1" applyAlignment="1">
      <alignment vertical="top"/>
    </xf>
    <xf numFmtId="0" fontId="0" fillId="0" borderId="0" xfId="0" applyBorder="1" applyAlignment="1">
      <alignment vertical="top"/>
    </xf>
    <xf numFmtId="0" fontId="21" fillId="14" borderId="5" xfId="0" applyFont="1" applyFill="1" applyBorder="1" applyAlignment="1">
      <alignment vertical="top" wrapText="1"/>
    </xf>
    <xf numFmtId="0" fontId="21" fillId="14" borderId="6" xfId="0" applyFont="1" applyFill="1" applyBorder="1" applyAlignment="1">
      <alignment vertical="center" wrapText="1"/>
    </xf>
    <xf numFmtId="0" fontId="1" fillId="0" borderId="2" xfId="0" applyFont="1" applyBorder="1" applyAlignment="1">
      <alignment horizontal="center" vertical="top" wrapText="1"/>
    </xf>
    <xf numFmtId="0" fontId="0" fillId="0" borderId="21" xfId="0" applyBorder="1" applyAlignment="1">
      <alignment vertical="top"/>
    </xf>
    <xf numFmtId="0" fontId="13" fillId="0" borderId="0" xfId="1" applyAlignment="1">
      <alignment vertical="center"/>
    </xf>
    <xf numFmtId="0" fontId="13" fillId="0" borderId="0" xfId="1" applyAlignment="1">
      <alignment vertical="top"/>
    </xf>
    <xf numFmtId="0" fontId="7" fillId="0" borderId="0" xfId="0" applyFont="1" applyFill="1"/>
    <xf numFmtId="0" fontId="0" fillId="0" borderId="0" xfId="0" applyFont="1" applyAlignment="1">
      <alignment vertical="center"/>
    </xf>
    <xf numFmtId="0" fontId="0" fillId="0" borderId="4" xfId="0" applyBorder="1"/>
    <xf numFmtId="0" fontId="0" fillId="0" borderId="0" xfId="0" applyFill="1" applyAlignment="1">
      <alignment vertical="top" wrapText="1"/>
    </xf>
    <xf numFmtId="0" fontId="7" fillId="0" borderId="0" xfId="0" applyFont="1" applyFill="1" applyBorder="1" applyAlignment="1">
      <alignment wrapText="1"/>
    </xf>
    <xf numFmtId="0" fontId="0" fillId="0" borderId="21" xfId="0" applyBorder="1" applyAlignment="1">
      <alignment vertical="top" wrapText="1"/>
    </xf>
    <xf numFmtId="0" fontId="0" fillId="0" borderId="0" xfId="0" applyBorder="1" applyAlignment="1">
      <alignment vertical="top" wrapText="1"/>
    </xf>
    <xf numFmtId="0" fontId="7" fillId="0" borderId="0" xfId="0" applyFont="1" applyAlignment="1">
      <alignment wrapText="1"/>
    </xf>
    <xf numFmtId="0" fontId="7" fillId="0" borderId="2" xfId="0" applyFont="1" applyBorder="1" applyAlignment="1">
      <alignment vertical="top" wrapText="1"/>
    </xf>
    <xf numFmtId="0" fontId="7" fillId="0" borderId="21" xfId="0" applyFont="1" applyBorder="1" applyAlignment="1">
      <alignment vertical="top" wrapText="1"/>
    </xf>
    <xf numFmtId="0" fontId="7" fillId="12" borderId="0" xfId="0" applyFont="1" applyFill="1"/>
    <xf numFmtId="0" fontId="7" fillId="0" borderId="0" xfId="0" applyFont="1"/>
    <xf numFmtId="0" fontId="7" fillId="2" borderId="0" xfId="0" applyFont="1" applyFill="1" applyAlignment="1">
      <alignment wrapText="1"/>
    </xf>
    <xf numFmtId="0" fontId="7" fillId="2" borderId="0" xfId="0" applyFont="1" applyFill="1" applyBorder="1" applyAlignment="1">
      <alignment wrapText="1"/>
    </xf>
    <xf numFmtId="0" fontId="7" fillId="2" borderId="3" xfId="0" applyFont="1" applyFill="1" applyBorder="1" applyAlignment="1">
      <alignment wrapText="1"/>
    </xf>
    <xf numFmtId="0" fontId="7" fillId="5" borderId="0" xfId="0" applyFont="1" applyFill="1" applyAlignment="1">
      <alignment wrapText="1"/>
    </xf>
    <xf numFmtId="0" fontId="7" fillId="3" borderId="0" xfId="0" applyFont="1" applyFill="1" applyAlignment="1">
      <alignment wrapText="1"/>
    </xf>
    <xf numFmtId="0" fontId="7" fillId="0" borderId="0" xfId="0" applyFont="1" applyFill="1" applyBorder="1" applyAlignment="1">
      <alignment horizontal="right" wrapText="1"/>
    </xf>
    <xf numFmtId="0" fontId="7" fillId="0" borderId="0" xfId="0" applyFont="1" applyFill="1" applyAlignment="1">
      <alignment wrapText="1"/>
    </xf>
    <xf numFmtId="0" fontId="7" fillId="0" borderId="4" xfId="0" applyFont="1" applyFill="1" applyBorder="1" applyAlignment="1">
      <alignment wrapText="1"/>
    </xf>
    <xf numFmtId="0" fontId="7" fillId="4" borderId="0" xfId="0" applyFont="1" applyFill="1" applyAlignment="1">
      <alignment wrapText="1"/>
    </xf>
    <xf numFmtId="0" fontId="7" fillId="0" borderId="4" xfId="0" applyFont="1" applyFill="1" applyBorder="1"/>
    <xf numFmtId="0" fontId="22" fillId="0" borderId="0" xfId="0" applyFont="1" applyFill="1" applyBorder="1" applyAlignment="1">
      <alignment wrapText="1"/>
    </xf>
    <xf numFmtId="0" fontId="7" fillId="0" borderId="0" xfId="0" applyFont="1" applyFill="1" applyBorder="1" applyAlignment="1">
      <alignment vertical="center" wrapText="1"/>
    </xf>
    <xf numFmtId="0" fontId="1" fillId="7" borderId="2" xfId="0" applyFont="1" applyFill="1" applyBorder="1" applyAlignment="1">
      <alignment wrapText="1"/>
    </xf>
    <xf numFmtId="0" fontId="0" fillId="7" borderId="2" xfId="0" applyFill="1" applyBorder="1" applyAlignment="1">
      <alignment wrapText="1"/>
    </xf>
    <xf numFmtId="0" fontId="7" fillId="2" borderId="2" xfId="0" applyFont="1" applyFill="1" applyBorder="1" applyAlignment="1">
      <alignment wrapText="1"/>
    </xf>
    <xf numFmtId="0" fontId="7" fillId="0" borderId="2" xfId="0" applyFont="1" applyBorder="1" applyAlignment="1">
      <alignment wrapText="1"/>
    </xf>
    <xf numFmtId="0" fontId="7" fillId="4" borderId="2" xfId="0" applyFont="1" applyFill="1" applyBorder="1" applyAlignment="1">
      <alignment wrapText="1"/>
    </xf>
    <xf numFmtId="0" fontId="7" fillId="0" borderId="2" xfId="0" applyFont="1" applyFill="1" applyBorder="1" applyAlignment="1">
      <alignment wrapText="1"/>
    </xf>
    <xf numFmtId="0" fontId="7" fillId="5" borderId="2" xfId="0" applyFont="1" applyFill="1" applyBorder="1" applyAlignment="1">
      <alignment wrapText="1"/>
    </xf>
    <xf numFmtId="0" fontId="7" fillId="3" borderId="2" xfId="0" applyFont="1" applyFill="1" applyBorder="1" applyAlignment="1">
      <alignment wrapText="1"/>
    </xf>
    <xf numFmtId="0" fontId="0" fillId="0" borderId="2" xfId="0" applyBorder="1" applyAlignment="1">
      <alignment wrapText="1"/>
    </xf>
    <xf numFmtId="0" fontId="0" fillId="0" borderId="2" xfId="0" applyFill="1" applyBorder="1" applyAlignment="1">
      <alignment wrapText="1"/>
    </xf>
    <xf numFmtId="0" fontId="7" fillId="12" borderId="0" xfId="0" applyFont="1" applyFill="1" applyAlignment="1">
      <alignment wrapText="1"/>
    </xf>
    <xf numFmtId="0" fontId="7" fillId="8" borderId="0" xfId="0" applyFont="1" applyFill="1" applyBorder="1" applyAlignment="1">
      <alignment wrapText="1"/>
    </xf>
    <xf numFmtId="0" fontId="7" fillId="8" borderId="0" xfId="0" applyFont="1" applyFill="1" applyAlignment="1">
      <alignment wrapText="1"/>
    </xf>
    <xf numFmtId="0" fontId="7" fillId="0" borderId="4" xfId="0" applyFont="1" applyBorder="1"/>
    <xf numFmtId="0" fontId="7" fillId="16" borderId="0" xfId="0" applyFont="1" applyFill="1" applyAlignment="1">
      <alignment wrapText="1"/>
    </xf>
    <xf numFmtId="0" fontId="7" fillId="8" borderId="0" xfId="0" applyFont="1" applyFill="1" applyBorder="1" applyAlignment="1">
      <alignment horizontal="right" wrapText="1"/>
    </xf>
    <xf numFmtId="0" fontId="7" fillId="11" borderId="0" xfId="0" applyFont="1" applyFill="1" applyBorder="1" applyAlignment="1">
      <alignment wrapText="1"/>
    </xf>
    <xf numFmtId="0" fontId="7" fillId="0" borderId="0" xfId="0" applyFont="1" applyBorder="1" applyAlignment="1">
      <alignment wrapText="1"/>
    </xf>
    <xf numFmtId="0" fontId="7" fillId="9" borderId="0" xfId="0" applyFont="1" applyFill="1"/>
    <xf numFmtId="0" fontId="7" fillId="9" borderId="0" xfId="0" applyFont="1" applyFill="1" applyAlignment="1">
      <alignment wrapText="1"/>
    </xf>
    <xf numFmtId="0" fontId="7" fillId="8" borderId="0" xfId="0" applyFont="1" applyFill="1"/>
    <xf numFmtId="0" fontId="7" fillId="0" borderId="0" xfId="0" applyNumberFormat="1" applyFont="1" applyFill="1" applyBorder="1" applyAlignment="1">
      <alignment wrapText="1"/>
    </xf>
    <xf numFmtId="0" fontId="22" fillId="8" borderId="0" xfId="0" applyFont="1" applyFill="1" applyBorder="1" applyAlignment="1">
      <alignment wrapText="1"/>
    </xf>
    <xf numFmtId="0" fontId="7" fillId="2" borderId="0" xfId="0" applyFont="1" applyFill="1" applyBorder="1" applyAlignment="1">
      <alignment horizontal="center" wrapText="1"/>
    </xf>
    <xf numFmtId="0" fontId="0" fillId="0" borderId="1" xfId="0" applyBorder="1"/>
    <xf numFmtId="0" fontId="0" fillId="0" borderId="1" xfId="0" applyFill="1" applyBorder="1"/>
    <xf numFmtId="0" fontId="1" fillId="7" borderId="2" xfId="0" applyFont="1" applyFill="1" applyBorder="1" applyAlignment="1">
      <alignment vertical="top"/>
    </xf>
    <xf numFmtId="0" fontId="23" fillId="2" borderId="1" xfId="0" applyFont="1" applyFill="1" applyBorder="1" applyAlignment="1">
      <alignment horizontal="center" wrapText="1"/>
    </xf>
    <xf numFmtId="0" fontId="0" fillId="0" borderId="0" xfId="0" applyAlignment="1">
      <alignment horizontal="left" wrapText="1"/>
    </xf>
    <xf numFmtId="0" fontId="0" fillId="0" borderId="0" xfId="0" applyAlignment="1">
      <alignment horizontal="left" vertical="top" wrapText="1"/>
    </xf>
    <xf numFmtId="0" fontId="8" fillId="15" borderId="11" xfId="0" applyFont="1" applyFill="1" applyBorder="1" applyAlignment="1">
      <alignment horizontal="justify" vertical="center" wrapText="1"/>
    </xf>
    <xf numFmtId="0" fontId="8" fillId="15" borderId="8" xfId="0" applyFont="1" applyFill="1" applyBorder="1" applyAlignment="1">
      <alignment horizontal="justify" vertical="center" wrapText="1"/>
    </xf>
    <xf numFmtId="0" fontId="8" fillId="15" borderId="7" xfId="0" applyFont="1" applyFill="1" applyBorder="1" applyAlignment="1">
      <alignment horizontal="justify" vertical="center" wrapText="1"/>
    </xf>
    <xf numFmtId="0" fontId="8" fillId="15" borderId="11" xfId="0" applyFont="1" applyFill="1" applyBorder="1" applyAlignment="1">
      <alignment vertical="center" wrapText="1"/>
    </xf>
    <xf numFmtId="0" fontId="8" fillId="15" borderId="8" xfId="0" applyFont="1" applyFill="1" applyBorder="1" applyAlignment="1">
      <alignment vertical="center" wrapText="1"/>
    </xf>
    <xf numFmtId="0" fontId="8" fillId="15" borderId="12" xfId="0" applyFont="1" applyFill="1" applyBorder="1" applyAlignment="1">
      <alignment vertical="center" wrapText="1"/>
    </xf>
    <xf numFmtId="0" fontId="8" fillId="15" borderId="7" xfId="0" applyFont="1" applyFill="1" applyBorder="1" applyAlignment="1">
      <alignment vertical="center" wrapText="1"/>
    </xf>
    <xf numFmtId="0" fontId="8" fillId="15" borderId="12" xfId="0" applyFont="1" applyFill="1" applyBorder="1" applyAlignment="1">
      <alignment horizontal="justify" vertical="center" wrapText="1"/>
    </xf>
    <xf numFmtId="0" fontId="8" fillId="15" borderId="11" xfId="0" applyFont="1" applyFill="1" applyBorder="1" applyAlignment="1">
      <alignment vertical="top" wrapText="1"/>
    </xf>
    <xf numFmtId="0" fontId="8" fillId="15" borderId="8" xfId="0" applyFont="1" applyFill="1" applyBorder="1" applyAlignment="1">
      <alignment vertical="top" wrapText="1"/>
    </xf>
    <xf numFmtId="0" fontId="8" fillId="15" borderId="7" xfId="0" applyFont="1" applyFill="1" applyBorder="1" applyAlignment="1">
      <alignment vertical="top" wrapText="1"/>
    </xf>
    <xf numFmtId="0" fontId="13" fillId="15" borderId="11" xfId="1" applyFill="1" applyBorder="1" applyAlignment="1">
      <alignment vertical="top" wrapText="1"/>
    </xf>
    <xf numFmtId="0" fontId="13" fillId="15" borderId="8" xfId="1" applyFill="1" applyBorder="1" applyAlignment="1">
      <alignment vertical="top" wrapText="1"/>
    </xf>
    <xf numFmtId="0" fontId="13" fillId="15" borderId="12" xfId="1" applyFill="1" applyBorder="1" applyAlignment="1">
      <alignment vertical="top" wrapText="1"/>
    </xf>
    <xf numFmtId="0" fontId="8" fillId="15" borderId="12" xfId="0" applyFont="1" applyFill="1" applyBorder="1" applyAlignment="1">
      <alignment vertical="top" wrapText="1"/>
    </xf>
    <xf numFmtId="0" fontId="8" fillId="15" borderId="11" xfId="0" applyFont="1" applyFill="1" applyBorder="1" applyAlignment="1">
      <alignment horizontal="left" vertical="top" wrapText="1"/>
    </xf>
    <xf numFmtId="0" fontId="8" fillId="15" borderId="8" xfId="0" applyFont="1" applyFill="1" applyBorder="1" applyAlignment="1">
      <alignment horizontal="left" vertical="top" wrapText="1"/>
    </xf>
    <xf numFmtId="0" fontId="8" fillId="15" borderId="7" xfId="0" applyFont="1" applyFill="1" applyBorder="1" applyAlignment="1">
      <alignment horizontal="left" vertical="top" wrapText="1"/>
    </xf>
    <xf numFmtId="0" fontId="8" fillId="15" borderId="12" xfId="0" applyFont="1" applyFill="1" applyBorder="1" applyAlignment="1">
      <alignment horizontal="left" vertical="top" wrapText="1"/>
    </xf>
    <xf numFmtId="0" fontId="13" fillId="15" borderId="11" xfId="1" applyFont="1" applyFill="1" applyBorder="1" applyAlignment="1">
      <alignment vertical="top" wrapText="1"/>
    </xf>
    <xf numFmtId="0" fontId="13" fillId="15" borderId="8" xfId="1" applyFont="1" applyFill="1" applyBorder="1" applyAlignment="1">
      <alignment vertical="top" wrapText="1"/>
    </xf>
    <xf numFmtId="0" fontId="13" fillId="15" borderId="7" xfId="1" applyFont="1" applyFill="1" applyBorder="1" applyAlignment="1">
      <alignment vertical="top" wrapText="1"/>
    </xf>
    <xf numFmtId="0" fontId="8" fillId="15" borderId="20" xfId="0" applyFont="1" applyFill="1" applyBorder="1" applyAlignment="1">
      <alignment vertical="top" wrapText="1"/>
    </xf>
    <xf numFmtId="0" fontId="1" fillId="6" borderId="0" xfId="0" applyFont="1" applyFill="1" applyBorder="1" applyAlignment="1">
      <alignment horizontal="center" wrapText="1"/>
    </xf>
  </cellXfs>
  <cellStyles count="2">
    <cellStyle name="Κανονικό" xfId="0" builtinId="0"/>
    <cellStyle name="Υπερ-σύνδεση" xfId="1" builtinId="8"/>
  </cellStyles>
  <dxfs count="0"/>
  <tableStyles count="0" defaultTableStyle="TableStyleMedium9"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295275</xdr:colOff>
      <xdr:row>49</xdr:row>
      <xdr:rowOff>11430</xdr:rowOff>
    </xdr:to>
    <xdr:pic>
      <xdr:nvPicPr>
        <xdr:cNvPr id="4" name="Εικόνα 3">
          <a:extLst>
            <a:ext uri="{FF2B5EF4-FFF2-40B4-BE49-F238E27FC236}">
              <a16:creationId xmlns:a16="http://schemas.microsoft.com/office/drawing/2014/main" id="{D8711E77-17BF-4A3A-B022-779C89C33D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268075" cy="8972550"/>
        </a:xfrm>
        <a:prstGeom prst="rect">
          <a:avLst/>
        </a:prstGeom>
      </xdr:spPr>
    </xdr:pic>
    <xdr:clientData/>
  </xdr:twoCellAnchor>
</xdr:wsDr>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yrityssuomi.fi/en/lupa?id=811393&amp;region=seutua-ei-loydy" TargetMode="External"/><Relationship Id="rId13" Type="http://schemas.openxmlformats.org/officeDocument/2006/relationships/hyperlink" Target="http://www.service-bw.de/zfinder-bw-web/processes.do?vbid=865702&amp;vbmid=0" TargetMode="External"/><Relationship Id="rId18" Type="http://schemas.openxmlformats.org/officeDocument/2006/relationships/hyperlink" Target="http://www.ondernemersplein.nl/brancheinformatie/" TargetMode="External"/><Relationship Id="rId26" Type="http://schemas.openxmlformats.org/officeDocument/2006/relationships/hyperlink" Target="http://www.eugo.gov.si/en/activities/" TargetMode="External"/><Relationship Id="rId39" Type="http://schemas.openxmlformats.org/officeDocument/2006/relationships/hyperlink" Target="http://www.eugo.gov.si/en/starting/business-registration/" TargetMode="External"/><Relationship Id="rId3" Type="http://schemas.openxmlformats.org/officeDocument/2006/relationships/hyperlink" Target="http://www.businessinfo.cz/en/article/points-of-single-contact-psc/notification-licensed-trades-czech-repub/1001901/56053/" TargetMode="External"/><Relationship Id="rId21" Type="http://schemas.openxmlformats.org/officeDocument/2006/relationships/hyperlink" Target="http://www.ondernemersplein.nl/ondernemen/duurzaam-ondernemen/wat-is-duurzaam-ondernemen/" TargetMode="External"/><Relationship Id="rId34" Type="http://schemas.openxmlformats.org/officeDocument/2006/relationships/hyperlink" Target="http://www.eugo.gov.si/en/sectors-by-catergory/" TargetMode="External"/><Relationship Id="rId7" Type="http://schemas.openxmlformats.org/officeDocument/2006/relationships/hyperlink" Target="http://www.yrityssuomi.fi/en/luvat" TargetMode="External"/><Relationship Id="rId12" Type="http://schemas.openxmlformats.org/officeDocument/2006/relationships/hyperlink" Target="http://www.eap.bayern.de/informationen/themen/562318221908335/leistungsbeschreibung/661990466205" TargetMode="External"/><Relationship Id="rId17" Type="http://schemas.openxmlformats.org/officeDocument/2006/relationships/hyperlink" Target="http://www.answersforbusiness.nl/sector/retail-trade/advertising-promotion" TargetMode="External"/><Relationship Id="rId25" Type="http://schemas.openxmlformats.org/officeDocument/2006/relationships/hyperlink" Target="http://www.minv.sk/?joinery-1" TargetMode="External"/><Relationship Id="rId33" Type="http://schemas.openxmlformats.org/officeDocument/2006/relationships/hyperlink" Target="http://www.eugo.gov.si/en/running/taxes/" TargetMode="External"/><Relationship Id="rId38" Type="http://schemas.openxmlformats.org/officeDocument/2006/relationships/hyperlink" Target="http://www.eugo.gov.si/en/considering/first-steps-after-entering-slovenia/certificate-on-the-registration-of-residence/" TargetMode="External"/><Relationship Id="rId2" Type="http://schemas.openxmlformats.org/officeDocument/2006/relationships/hyperlink" Target="http://www.businessinfo.cz/en/articles/single-registration-form-czech-republic-8329.html" TargetMode="External"/><Relationship Id="rId16" Type="http://schemas.openxmlformats.org/officeDocument/2006/relationships/hyperlink" Target="http://www.answersforbusiness.nl/sector/retail-trade/advertising-promotion" TargetMode="External"/><Relationship Id="rId20" Type="http://schemas.openxmlformats.org/officeDocument/2006/relationships/hyperlink" Target="http://www.ondernemersplein.nl/ondernemen/freelance-en-zzp/starten-als-freelancer-of-zzper/" TargetMode="External"/><Relationship Id="rId29" Type="http://schemas.openxmlformats.org/officeDocument/2006/relationships/hyperlink" Target="http://www.eugo.gov.si/en/nc/professions/" TargetMode="External"/><Relationship Id="rId41" Type="http://schemas.openxmlformats.org/officeDocument/2006/relationships/printerSettings" Target="../printerSettings/printerSettings3.bin"/><Relationship Id="rId1" Type="http://schemas.openxmlformats.org/officeDocument/2006/relationships/hyperlink" Target="http://www.businessinfo.cz/en/articles/roofing-carpentry-8028.html" TargetMode="External"/><Relationship Id="rId6" Type="http://schemas.openxmlformats.org/officeDocument/2006/relationships/hyperlink" Target="https://www.eesti.ee/eng/services/business/keskkond_2/metsateatise_esitamine_ettevotja" TargetMode="External"/><Relationship Id="rId11" Type="http://schemas.openxmlformats.org/officeDocument/2006/relationships/hyperlink" Target="http://www.yrityssuomi.fi/en/organisaatio?id=workspace://SpacesStore/6f97d51d-c3d1-4d66-a5b8-bc3a2064b2a8" TargetMode="External"/><Relationship Id="rId24" Type="http://schemas.openxmlformats.org/officeDocument/2006/relationships/hyperlink" Target="https://www.portaldaempresa.pt/CVE/Services/balcaodoempreendedor/CatalogoLicencas.aspx" TargetMode="External"/><Relationship Id="rId32" Type="http://schemas.openxmlformats.org/officeDocument/2006/relationships/hyperlink" Target="http://www.eugo.gov.si/en/permits/" TargetMode="External"/><Relationship Id="rId37" Type="http://schemas.openxmlformats.org/officeDocument/2006/relationships/hyperlink" Target="http://www.eugo.gov.si/en/help-support/notary-officies/" TargetMode="External"/><Relationship Id="rId40" Type="http://schemas.openxmlformats.org/officeDocument/2006/relationships/hyperlink" Target="https://www.gov.uk/government/policies" TargetMode="External"/><Relationship Id="rId5" Type="http://schemas.openxmlformats.org/officeDocument/2006/relationships/hyperlink" Target="https://indberet.virk.dk/myndigheder" TargetMode="External"/><Relationship Id="rId15" Type="http://schemas.openxmlformats.org/officeDocument/2006/relationships/hyperlink" Target="http://www.pointofsinglecontact.ie/A-to-Z-Index/A-Z-of-Licences-Permits-.html" TargetMode="External"/><Relationship Id="rId23" Type="http://schemas.openxmlformats.org/officeDocument/2006/relationships/hyperlink" Target="https://www.biznes.gov.pl/tabela-pkd" TargetMode="External"/><Relationship Id="rId28" Type="http://schemas.openxmlformats.org/officeDocument/2006/relationships/hyperlink" Target="http://www.eugo.gov.si/en/other-conditions/" TargetMode="External"/><Relationship Id="rId36" Type="http://schemas.openxmlformats.org/officeDocument/2006/relationships/hyperlink" Target="http://www.eugo.gov.si/en/help-support/vem-officies/" TargetMode="External"/><Relationship Id="rId10" Type="http://schemas.openxmlformats.org/officeDocument/2006/relationships/hyperlink" Target="https://www.yrityssuomi.fi/en/suunnittelu-ja-kehittaminen?region=seutua-ei-loydy" TargetMode="External"/><Relationship Id="rId19" Type="http://schemas.openxmlformats.org/officeDocument/2006/relationships/hyperlink" Target="http://www.answersforbusiness.nl/regulation/healthcare-market-regulation-act" TargetMode="External"/><Relationship Id="rId31" Type="http://schemas.openxmlformats.org/officeDocument/2006/relationships/hyperlink" Target="http://www.eugo.gov.si/en/permit-abroad/" TargetMode="External"/><Relationship Id="rId4" Type="http://schemas.openxmlformats.org/officeDocument/2006/relationships/hyperlink" Target="http://businessindenmark.danishbusinessauthority.dk/energy-consultants" TargetMode="External"/><Relationship Id="rId9" Type="http://schemas.openxmlformats.org/officeDocument/2006/relationships/hyperlink" Target="http://www.yrityssuomi.fi/en/asiantuntijaprofiili/-/profiili/ARTEM-DANILIANTS?region=seutua-ei-loydy" TargetMode="External"/><Relationship Id="rId14" Type="http://schemas.openxmlformats.org/officeDocument/2006/relationships/hyperlink" Target="http://www.bonn.de/service-center-wirtschaft/unternehmensfuehrung/immobilien/index.html?anlid=00205" TargetMode="External"/><Relationship Id="rId22" Type="http://schemas.openxmlformats.org/officeDocument/2006/relationships/hyperlink" Target="https://www.biznes.gov.pl/szukaj-procedur" TargetMode="External"/><Relationship Id="rId27" Type="http://schemas.openxmlformats.org/officeDocument/2006/relationships/hyperlink" Target="http://www.eugo.gov.si/en/crossborder-permits/" TargetMode="External"/><Relationship Id="rId30" Type="http://schemas.openxmlformats.org/officeDocument/2006/relationships/hyperlink" Target="http://www.eugo.gov.si/en/crossborder-provision-of-professions/" TargetMode="External"/><Relationship Id="rId35" Type="http://schemas.openxmlformats.org/officeDocument/2006/relationships/hyperlink" Target="http://www.eugo.gov.si/en/faq/"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4"/>
  <sheetViews>
    <sheetView tabSelected="1" workbookViewId="0"/>
  </sheetViews>
  <sheetFormatPr defaultColWidth="9.109375" defaultRowHeight="14.4" x14ac:dyDescent="0.3"/>
  <cols>
    <col min="1" max="1" width="47.33203125" style="24" customWidth="1"/>
    <col min="2" max="2" width="148.33203125" style="23" customWidth="1"/>
    <col min="3" max="16384" width="9.109375" style="24"/>
  </cols>
  <sheetData>
    <row r="1" spans="1:2" ht="15.6" x14ac:dyDescent="0.3">
      <c r="A1" s="33" t="s">
        <v>1213</v>
      </c>
      <c r="B1" s="33"/>
    </row>
    <row r="2" spans="1:2" x14ac:dyDescent="0.3">
      <c r="A2" s="22" t="s">
        <v>1212</v>
      </c>
    </row>
    <row r="3" spans="1:2" ht="15.6" x14ac:dyDescent="0.3">
      <c r="A3" s="33" t="s">
        <v>1214</v>
      </c>
      <c r="B3" s="33"/>
    </row>
    <row r="4" spans="1:2" x14ac:dyDescent="0.3">
      <c r="A4" s="24" t="s">
        <v>1215</v>
      </c>
    </row>
    <row r="5" spans="1:2" ht="15.6" x14ac:dyDescent="0.3">
      <c r="A5" s="33" t="s">
        <v>1216</v>
      </c>
      <c r="B5" s="33"/>
    </row>
    <row r="6" spans="1:2" ht="90" customHeight="1" x14ac:dyDescent="0.3">
      <c r="A6" s="159" t="s">
        <v>1217</v>
      </c>
      <c r="B6" s="159"/>
    </row>
    <row r="7" spans="1:2" ht="15.6" x14ac:dyDescent="0.3">
      <c r="A7" s="33" t="s">
        <v>1218</v>
      </c>
      <c r="B7" s="33"/>
    </row>
    <row r="8" spans="1:2" ht="30" customHeight="1" x14ac:dyDescent="0.3">
      <c r="A8" s="158" t="s">
        <v>1170</v>
      </c>
      <c r="B8" s="158"/>
    </row>
    <row r="9" spans="1:2" x14ac:dyDescent="0.3">
      <c r="A9" s="24" t="s">
        <v>1171</v>
      </c>
    </row>
    <row r="10" spans="1:2" ht="15.6" x14ac:dyDescent="0.3">
      <c r="A10" s="33" t="s">
        <v>1219</v>
      </c>
      <c r="B10" s="33"/>
    </row>
    <row r="11" spans="1:2" ht="28.8" x14ac:dyDescent="0.3">
      <c r="A11" s="107" t="s">
        <v>936</v>
      </c>
      <c r="B11" s="23" t="s">
        <v>1172</v>
      </c>
    </row>
    <row r="12" spans="1:2" x14ac:dyDescent="0.3">
      <c r="A12" s="104" t="s">
        <v>1209</v>
      </c>
      <c r="B12" s="23" t="s">
        <v>937</v>
      </c>
    </row>
    <row r="13" spans="1:2" x14ac:dyDescent="0.3">
      <c r="A13" s="104" t="s">
        <v>1173</v>
      </c>
    </row>
    <row r="14" spans="1:2" x14ac:dyDescent="0.3">
      <c r="A14" s="104" t="s">
        <v>1174</v>
      </c>
    </row>
    <row r="15" spans="1:2" ht="57.6" x14ac:dyDescent="0.3">
      <c r="A15" s="104" t="s">
        <v>1210</v>
      </c>
      <c r="B15" s="23" t="s">
        <v>938</v>
      </c>
    </row>
    <row r="16" spans="1:2" ht="28.8" x14ac:dyDescent="0.3">
      <c r="A16" s="104" t="s">
        <v>1175</v>
      </c>
      <c r="B16" s="23" t="s">
        <v>939</v>
      </c>
    </row>
    <row r="17" spans="1:2" ht="28.8" x14ac:dyDescent="0.3">
      <c r="A17" s="104" t="s">
        <v>1176</v>
      </c>
      <c r="B17" s="23" t="s">
        <v>940</v>
      </c>
    </row>
    <row r="18" spans="1:2" ht="28.8" x14ac:dyDescent="0.3">
      <c r="A18" s="104" t="s">
        <v>1177</v>
      </c>
      <c r="B18" s="23" t="s">
        <v>941</v>
      </c>
    </row>
    <row r="19" spans="1:2" x14ac:dyDescent="0.3">
      <c r="A19" s="104" t="s">
        <v>1178</v>
      </c>
    </row>
    <row r="20" spans="1:2" x14ac:dyDescent="0.3">
      <c r="A20" s="104" t="s">
        <v>1179</v>
      </c>
    </row>
    <row r="21" spans="1:2" ht="28.8" x14ac:dyDescent="0.3">
      <c r="A21" s="104" t="s">
        <v>1180</v>
      </c>
      <c r="B21" s="23" t="s">
        <v>942</v>
      </c>
    </row>
    <row r="22" spans="1:2" x14ac:dyDescent="0.3">
      <c r="A22" s="104" t="s">
        <v>1181</v>
      </c>
    </row>
    <row r="23" spans="1:2" ht="15.6" x14ac:dyDescent="0.3">
      <c r="A23" s="33" t="s">
        <v>292</v>
      </c>
      <c r="B23" s="33"/>
    </row>
    <row r="24" spans="1:2" x14ac:dyDescent="0.3">
      <c r="A24" s="22" t="s">
        <v>951</v>
      </c>
      <c r="B24" s="31" t="s">
        <v>1183</v>
      </c>
    </row>
    <row r="25" spans="1:2" x14ac:dyDescent="0.3">
      <c r="A25" s="22" t="s">
        <v>952</v>
      </c>
      <c r="B25" s="23" t="s">
        <v>1182</v>
      </c>
    </row>
    <row r="26" spans="1:2" x14ac:dyDescent="0.3">
      <c r="A26" s="22" t="s">
        <v>953</v>
      </c>
      <c r="B26" s="23" t="s">
        <v>1184</v>
      </c>
    </row>
    <row r="27" spans="1:2" ht="15.6" x14ac:dyDescent="0.3">
      <c r="A27" s="33" t="s">
        <v>954</v>
      </c>
      <c r="B27" s="33"/>
    </row>
    <row r="28" spans="1:2" x14ac:dyDescent="0.3">
      <c r="A28" s="24" t="s">
        <v>948</v>
      </c>
    </row>
    <row r="29" spans="1:2" x14ac:dyDescent="0.3">
      <c r="A29" s="25"/>
      <c r="B29" s="23" t="s">
        <v>944</v>
      </c>
    </row>
    <row r="30" spans="1:2" x14ac:dyDescent="0.3">
      <c r="A30" s="26"/>
      <c r="B30" s="23" t="s">
        <v>945</v>
      </c>
    </row>
    <row r="31" spans="1:2" x14ac:dyDescent="0.3">
      <c r="A31" s="27"/>
      <c r="B31" s="23" t="s">
        <v>0</v>
      </c>
    </row>
    <row r="32" spans="1:2" x14ac:dyDescent="0.3">
      <c r="A32" s="28"/>
      <c r="B32" s="23" t="s">
        <v>946</v>
      </c>
    </row>
    <row r="33" spans="1:2" x14ac:dyDescent="0.3">
      <c r="A33" s="29"/>
      <c r="B33" s="23" t="s">
        <v>947</v>
      </c>
    </row>
    <row r="34" spans="1:2" x14ac:dyDescent="0.3">
      <c r="A34" s="39"/>
      <c r="B34" t="s">
        <v>1208</v>
      </c>
    </row>
    <row r="35" spans="1:2" x14ac:dyDescent="0.3">
      <c r="A35" s="34"/>
      <c r="B35" s="23" t="s">
        <v>933</v>
      </c>
    </row>
    <row r="36" spans="1:2" customFormat="1" x14ac:dyDescent="0.3"/>
    <row r="37" spans="1:2" ht="15.6" x14ac:dyDescent="0.3">
      <c r="A37" s="32" t="s">
        <v>13</v>
      </c>
    </row>
    <row r="38" spans="1:2" x14ac:dyDescent="0.3">
      <c r="A38" s="24" t="s">
        <v>949</v>
      </c>
    </row>
    <row r="40" spans="1:2" ht="15.6" x14ac:dyDescent="0.3">
      <c r="A40" s="32" t="s">
        <v>956</v>
      </c>
    </row>
    <row r="41" spans="1:2" x14ac:dyDescent="0.3">
      <c r="A41" s="24" t="s">
        <v>950</v>
      </c>
    </row>
    <row r="43" spans="1:2" x14ac:dyDescent="0.3">
      <c r="A43" s="22" t="s">
        <v>955</v>
      </c>
    </row>
    <row r="44" spans="1:2" x14ac:dyDescent="0.3">
      <c r="A44" s="30">
        <v>43405</v>
      </c>
    </row>
  </sheetData>
  <mergeCells count="2">
    <mergeCell ref="A8:B8"/>
    <mergeCell ref="A6:B6"/>
  </mergeCells>
  <hyperlinks>
    <hyperlink ref="A12" location="'2_definitionsCPSV-AP'!A1" display="2_definitionsCPSV-AP:" xr:uid="{E2CE5BD1-01E9-46D8-AF06-9875A7AE9592}"/>
    <hyperlink ref="A13" location="'3_Applied models'!A1" display="3_Applied models" xr:uid="{E298BEB9-3731-4CA5-B314-D5C5416FA1DB}"/>
    <hyperlink ref="A14" location="'4_Academic models'!A1" display="4_Academic models" xr:uid="{C4BB7113-18C0-4CAD-80F3-2DB53B865B08}"/>
    <hyperlink ref="A15" location="'5_MappingConceptstoCPSV-AP'!A1" display="5_MappingConceptstoCPSV-AP" xr:uid="{6B133B56-B042-4E7D-909D-210F612DF1F0}"/>
    <hyperlink ref="A16" location="'6_MappingConceptstoCPSV-APstat'!A1" display="6_MappingConceptstoCPSV-APstat" xr:uid="{2F050C8D-D849-40B7-8CA4-0CA89CAE5462}"/>
    <hyperlink ref="A17" location="'7_AdditionalConcepts'!A1" display="7_AdditionalConcepts" xr:uid="{01003574-7A9C-4427-B167-23DA35BE56F9}"/>
    <hyperlink ref="A18" location="'8_AdditionalConcepts_stats'!A1" display="8_AdditionalConcepts_stats" xr:uid="{D7DE361C-B960-4CFA-8382-FA350736FA21}"/>
    <hyperlink ref="A19" location="'9_UndefinedVagueConcepts'!A1" display="9_UndefinedVagueConcepts" xr:uid="{3DD3DC00-28DA-4812-A45F-5748BC0D1C5A}"/>
    <hyperlink ref="A20" location="'10_RefinedAdditionalConcepts'!A1" display="10_RefinedAdditionalConcepts" xr:uid="{51863D56-7FA8-4582-9226-FC67CDFB7810}"/>
    <hyperlink ref="A21" location="'11_Enriched_CPSV-AP'!A1" display="11_Enriched_CPSV-AP" xr:uid="{1FCFCC01-B771-4ABB-81ED-DA3D6D2DDEA3}"/>
    <hyperlink ref="A22" location="'12_UML'!A1" display="12_UML" xr:uid="{2205558D-ACE0-4AD3-BCD0-D987E2A2899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556DF-11C7-42FA-A977-90113F2F5A75}">
  <dimension ref="A1:E24"/>
  <sheetViews>
    <sheetView workbookViewId="0"/>
  </sheetViews>
  <sheetFormatPr defaultRowHeight="14.4" x14ac:dyDescent="0.3"/>
  <cols>
    <col min="1" max="1" width="26.6640625" bestFit="1" customWidth="1"/>
    <col min="2" max="2" width="9.109375" customWidth="1"/>
    <col min="3" max="3" width="81" bestFit="1" customWidth="1"/>
    <col min="5" max="5" width="14.77734375" bestFit="1" customWidth="1"/>
  </cols>
  <sheetData>
    <row r="1" spans="1:5" x14ac:dyDescent="0.3">
      <c r="A1" s="157" t="s">
        <v>63</v>
      </c>
      <c r="B1" s="157" t="s">
        <v>1195</v>
      </c>
      <c r="C1" s="157" t="s">
        <v>1393</v>
      </c>
      <c r="E1" s="105" t="s">
        <v>1211</v>
      </c>
    </row>
    <row r="2" spans="1:5" x14ac:dyDescent="0.3">
      <c r="A2" s="154" t="s">
        <v>1196</v>
      </c>
      <c r="B2" s="155">
        <v>44</v>
      </c>
      <c r="C2" s="154" t="s">
        <v>1394</v>
      </c>
    </row>
    <row r="3" spans="1:5" x14ac:dyDescent="0.3">
      <c r="A3" s="154" t="s">
        <v>1197</v>
      </c>
      <c r="B3" s="155">
        <v>5</v>
      </c>
      <c r="C3" s="154" t="s">
        <v>1395</v>
      </c>
    </row>
    <row r="4" spans="1:5" x14ac:dyDescent="0.3">
      <c r="A4" s="154" t="s">
        <v>92</v>
      </c>
      <c r="B4" s="155">
        <v>11</v>
      </c>
      <c r="C4" s="154" t="s">
        <v>1396</v>
      </c>
    </row>
    <row r="5" spans="1:5" x14ac:dyDescent="0.3">
      <c r="A5" s="154" t="s">
        <v>1397</v>
      </c>
      <c r="B5" s="155">
        <v>4</v>
      </c>
      <c r="C5" s="154" t="s">
        <v>1201</v>
      </c>
    </row>
    <row r="6" spans="1:5" x14ac:dyDescent="0.3">
      <c r="A6" s="154" t="s">
        <v>1398</v>
      </c>
      <c r="B6" s="155">
        <v>3</v>
      </c>
      <c r="C6" s="154" t="s">
        <v>1399</v>
      </c>
    </row>
    <row r="7" spans="1:5" x14ac:dyDescent="0.3">
      <c r="A7" s="154" t="s">
        <v>1400</v>
      </c>
      <c r="B7" s="155">
        <v>20</v>
      </c>
      <c r="C7" s="154" t="s">
        <v>1401</v>
      </c>
    </row>
    <row r="8" spans="1:5" x14ac:dyDescent="0.3">
      <c r="A8" s="154" t="s">
        <v>1402</v>
      </c>
      <c r="B8" s="155">
        <v>11</v>
      </c>
      <c r="C8" s="154" t="s">
        <v>1203</v>
      </c>
    </row>
    <row r="9" spans="1:5" x14ac:dyDescent="0.3">
      <c r="A9" s="154" t="s">
        <v>1403</v>
      </c>
      <c r="B9" s="155">
        <v>22</v>
      </c>
      <c r="C9" s="154" t="s">
        <v>1404</v>
      </c>
    </row>
    <row r="10" spans="1:5" x14ac:dyDescent="0.3">
      <c r="A10" s="154" t="s">
        <v>1206</v>
      </c>
      <c r="B10" s="155">
        <v>2</v>
      </c>
      <c r="C10" s="154" t="s">
        <v>1405</v>
      </c>
    </row>
    <row r="11" spans="1:5" x14ac:dyDescent="0.3">
      <c r="A11" s="154" t="s">
        <v>81</v>
      </c>
      <c r="B11" s="155">
        <v>1</v>
      </c>
      <c r="C11" s="154" t="s">
        <v>1406</v>
      </c>
    </row>
    <row r="12" spans="1:5" x14ac:dyDescent="0.3">
      <c r="A12" s="154" t="s">
        <v>1199</v>
      </c>
      <c r="B12" s="155">
        <v>7</v>
      </c>
      <c r="C12" s="154" t="s">
        <v>1407</v>
      </c>
    </row>
    <row r="13" spans="1:5" x14ac:dyDescent="0.3">
      <c r="A13" s="154" t="s">
        <v>157</v>
      </c>
      <c r="B13" s="155">
        <v>7</v>
      </c>
      <c r="C13" s="154" t="s">
        <v>1408</v>
      </c>
    </row>
    <row r="14" spans="1:5" x14ac:dyDescent="0.3">
      <c r="A14" s="154" t="s">
        <v>1418</v>
      </c>
      <c r="B14" s="155">
        <v>10</v>
      </c>
      <c r="C14" s="154" t="s">
        <v>1200</v>
      </c>
    </row>
    <row r="15" spans="1:5" x14ac:dyDescent="0.3">
      <c r="A15" s="154" t="s">
        <v>984</v>
      </c>
      <c r="B15" s="155">
        <v>4</v>
      </c>
      <c r="C15" s="154" t="s">
        <v>1409</v>
      </c>
    </row>
    <row r="16" spans="1:5" x14ac:dyDescent="0.3">
      <c r="A16" s="154" t="s">
        <v>709</v>
      </c>
      <c r="B16" s="155">
        <v>12</v>
      </c>
      <c r="C16" s="154" t="s">
        <v>1198</v>
      </c>
    </row>
    <row r="17" spans="1:3" x14ac:dyDescent="0.3">
      <c r="A17" s="154" t="s">
        <v>96</v>
      </c>
      <c r="B17" s="155">
        <v>2</v>
      </c>
      <c r="C17" s="154" t="s">
        <v>1410</v>
      </c>
    </row>
    <row r="18" spans="1:3" x14ac:dyDescent="0.3">
      <c r="A18" s="154" t="s">
        <v>1411</v>
      </c>
      <c r="B18" s="155">
        <v>30</v>
      </c>
      <c r="C18" s="154" t="s">
        <v>1412</v>
      </c>
    </row>
    <row r="19" spans="1:3" x14ac:dyDescent="0.3">
      <c r="A19" s="154" t="s">
        <v>1413</v>
      </c>
      <c r="B19" s="155">
        <v>2</v>
      </c>
      <c r="C19" s="154" t="s">
        <v>1414</v>
      </c>
    </row>
    <row r="20" spans="1:3" x14ac:dyDescent="0.3">
      <c r="A20" s="154" t="s">
        <v>564</v>
      </c>
      <c r="B20" s="155">
        <v>28</v>
      </c>
      <c r="C20" s="154" t="s">
        <v>1415</v>
      </c>
    </row>
    <row r="21" spans="1:3" x14ac:dyDescent="0.3">
      <c r="A21" s="154" t="s">
        <v>633</v>
      </c>
      <c r="B21" s="155">
        <v>3</v>
      </c>
      <c r="C21" s="154" t="s">
        <v>1416</v>
      </c>
    </row>
    <row r="22" spans="1:3" x14ac:dyDescent="0.3">
      <c r="A22" s="154" t="s">
        <v>104</v>
      </c>
      <c r="B22" s="155">
        <v>1</v>
      </c>
      <c r="C22" s="154" t="s">
        <v>105</v>
      </c>
    </row>
    <row r="23" spans="1:3" x14ac:dyDescent="0.3">
      <c r="A23" s="154" t="s">
        <v>1207</v>
      </c>
      <c r="B23" s="155">
        <v>3</v>
      </c>
      <c r="C23" s="154" t="s">
        <v>1417</v>
      </c>
    </row>
    <row r="24" spans="1:3" x14ac:dyDescent="0.3">
      <c r="A24" s="154" t="s">
        <v>277</v>
      </c>
      <c r="B24" s="155">
        <v>15</v>
      </c>
      <c r="C24" s="154" t="s">
        <v>1202</v>
      </c>
    </row>
  </sheetData>
  <hyperlinks>
    <hyperlink ref="E1" location="'1_About_Contents'!A1" display="Back to contents" xr:uid="{6D782BAD-14F1-4656-94BC-1C77AB4AB68A}"/>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FD131"/>
  <sheetViews>
    <sheetView workbookViewId="0"/>
  </sheetViews>
  <sheetFormatPr defaultRowHeight="14.4" x14ac:dyDescent="0.3"/>
  <cols>
    <col min="1" max="1" width="26.5546875" bestFit="1" customWidth="1"/>
    <col min="2" max="2" width="65" bestFit="1" customWidth="1"/>
    <col min="3" max="3" width="19.109375" bestFit="1" customWidth="1"/>
    <col min="4" max="4" width="115.88671875" customWidth="1"/>
  </cols>
  <sheetData>
    <row r="1" spans="1:4" x14ac:dyDescent="0.3">
      <c r="A1" s="6" t="s">
        <v>0</v>
      </c>
      <c r="B1" s="6" t="s">
        <v>1</v>
      </c>
      <c r="C1" s="6" t="s">
        <v>2</v>
      </c>
      <c r="D1" s="7" t="s">
        <v>64</v>
      </c>
    </row>
    <row r="2" spans="1:4" ht="86.4" x14ac:dyDescent="0.3">
      <c r="A2" s="8" t="s">
        <v>3</v>
      </c>
      <c r="B2" s="8"/>
      <c r="C2" s="9" t="s">
        <v>4</v>
      </c>
      <c r="D2" s="10" t="s">
        <v>404</v>
      </c>
    </row>
    <row r="3" spans="1:4" x14ac:dyDescent="0.3">
      <c r="A3" s="11" t="s">
        <v>3</v>
      </c>
      <c r="B3" s="11" t="s">
        <v>5</v>
      </c>
      <c r="C3" s="12" t="s">
        <v>4</v>
      </c>
      <c r="D3" s="10" t="s">
        <v>405</v>
      </c>
    </row>
    <row r="4" spans="1:4" x14ac:dyDescent="0.3">
      <c r="A4" s="11" t="s">
        <v>3</v>
      </c>
      <c r="B4" s="11" t="s">
        <v>6</v>
      </c>
      <c r="C4" s="12" t="s">
        <v>4</v>
      </c>
      <c r="D4" s="10" t="s">
        <v>406</v>
      </c>
    </row>
    <row r="5" spans="1:4" ht="43.2" x14ac:dyDescent="0.3">
      <c r="A5" s="11" t="s">
        <v>3</v>
      </c>
      <c r="B5" s="11" t="s">
        <v>7</v>
      </c>
      <c r="C5" s="12" t="s">
        <v>4</v>
      </c>
      <c r="D5" s="10" t="s">
        <v>407</v>
      </c>
    </row>
    <row r="6" spans="1:4" x14ac:dyDescent="0.3">
      <c r="A6" s="11" t="s">
        <v>3</v>
      </c>
      <c r="B6" s="11" t="s">
        <v>8</v>
      </c>
      <c r="C6" s="11" t="s">
        <v>9</v>
      </c>
      <c r="D6" s="10" t="s">
        <v>408</v>
      </c>
    </row>
    <row r="7" spans="1:4" ht="43.2" x14ac:dyDescent="0.3">
      <c r="A7" s="11" t="s">
        <v>3</v>
      </c>
      <c r="B7" s="11" t="s">
        <v>10</v>
      </c>
      <c r="C7" s="11" t="s">
        <v>9</v>
      </c>
      <c r="D7" s="10" t="s">
        <v>399</v>
      </c>
    </row>
    <row r="8" spans="1:4" ht="28.8" x14ac:dyDescent="0.3">
      <c r="A8" s="11" t="s">
        <v>3</v>
      </c>
      <c r="B8" s="11" t="s">
        <v>11</v>
      </c>
      <c r="C8" s="11" t="s">
        <v>9</v>
      </c>
      <c r="D8" s="10" t="s">
        <v>409</v>
      </c>
    </row>
    <row r="9" spans="1:4" ht="43.2" x14ac:dyDescent="0.3">
      <c r="A9" s="11" t="s">
        <v>3</v>
      </c>
      <c r="B9" s="11" t="s">
        <v>12</v>
      </c>
      <c r="C9" s="11" t="s">
        <v>9</v>
      </c>
      <c r="D9" s="10" t="s">
        <v>410</v>
      </c>
    </row>
    <row r="10" spans="1:4" x14ac:dyDescent="0.3">
      <c r="A10" s="11" t="s">
        <v>3</v>
      </c>
      <c r="B10" s="11" t="s">
        <v>13</v>
      </c>
      <c r="C10" s="11" t="s">
        <v>9</v>
      </c>
      <c r="D10" s="10" t="s">
        <v>411</v>
      </c>
    </row>
    <row r="11" spans="1:4" ht="28.8" x14ac:dyDescent="0.3">
      <c r="A11" s="11" t="s">
        <v>3</v>
      </c>
      <c r="B11" s="11" t="s">
        <v>14</v>
      </c>
      <c r="C11" s="11" t="s">
        <v>9</v>
      </c>
      <c r="D11" s="10" t="s">
        <v>403</v>
      </c>
    </row>
    <row r="12" spans="1:4" ht="43.2" x14ac:dyDescent="0.3">
      <c r="A12" s="11" t="s">
        <v>3</v>
      </c>
      <c r="B12" s="11" t="s">
        <v>15</v>
      </c>
      <c r="C12" s="11" t="s">
        <v>9</v>
      </c>
      <c r="D12" s="10" t="s">
        <v>397</v>
      </c>
    </row>
    <row r="13" spans="1:4" x14ac:dyDescent="0.3">
      <c r="A13" s="11" t="s">
        <v>3</v>
      </c>
      <c r="B13" s="11" t="s">
        <v>16</v>
      </c>
      <c r="C13" s="11" t="s">
        <v>9</v>
      </c>
      <c r="D13" s="10" t="s">
        <v>396</v>
      </c>
    </row>
    <row r="14" spans="1:4" ht="28.8" x14ac:dyDescent="0.3">
      <c r="A14" s="11" t="s">
        <v>3</v>
      </c>
      <c r="B14" s="11" t="s">
        <v>17</v>
      </c>
      <c r="C14" s="11" t="s">
        <v>9</v>
      </c>
      <c r="D14" s="10" t="s">
        <v>412</v>
      </c>
    </row>
    <row r="15" spans="1:4" ht="100.8" x14ac:dyDescent="0.3">
      <c r="A15" s="11" t="s">
        <v>3</v>
      </c>
      <c r="B15" s="11" t="s">
        <v>18</v>
      </c>
      <c r="C15" s="12" t="s">
        <v>4</v>
      </c>
      <c r="D15" s="13" t="s">
        <v>402</v>
      </c>
    </row>
    <row r="16" spans="1:4" ht="28.8" x14ac:dyDescent="0.3">
      <c r="A16" s="11" t="s">
        <v>3</v>
      </c>
      <c r="B16" s="11" t="s">
        <v>19</v>
      </c>
      <c r="C16" s="11" t="s">
        <v>9</v>
      </c>
      <c r="D16" s="10" t="s">
        <v>401</v>
      </c>
    </row>
    <row r="17" spans="1:4" ht="28.8" x14ac:dyDescent="0.3">
      <c r="A17" s="11" t="s">
        <v>3</v>
      </c>
      <c r="B17" s="11" t="s">
        <v>20</v>
      </c>
      <c r="C17" s="11" t="s">
        <v>9</v>
      </c>
      <c r="D17" s="10" t="s">
        <v>395</v>
      </c>
    </row>
    <row r="18" spans="1:4" ht="43.2" x14ac:dyDescent="0.3">
      <c r="A18" s="11" t="s">
        <v>3</v>
      </c>
      <c r="B18" s="11" t="s">
        <v>21</v>
      </c>
      <c r="C18" s="11" t="s">
        <v>9</v>
      </c>
      <c r="D18" s="10" t="s">
        <v>413</v>
      </c>
    </row>
    <row r="19" spans="1:4" ht="28.8" x14ac:dyDescent="0.3">
      <c r="A19" s="11" t="s">
        <v>3</v>
      </c>
      <c r="B19" s="11" t="s">
        <v>22</v>
      </c>
      <c r="C19" s="11" t="s">
        <v>9</v>
      </c>
      <c r="D19" s="10" t="s">
        <v>414</v>
      </c>
    </row>
    <row r="20" spans="1:4" ht="43.2" x14ac:dyDescent="0.3">
      <c r="A20" s="11" t="s">
        <v>3</v>
      </c>
      <c r="B20" s="11" t="s">
        <v>23</v>
      </c>
      <c r="C20" s="11" t="s">
        <v>9</v>
      </c>
      <c r="D20" s="10" t="s">
        <v>415</v>
      </c>
    </row>
    <row r="21" spans="1:4" ht="43.2" x14ac:dyDescent="0.3">
      <c r="A21" s="11" t="s">
        <v>3</v>
      </c>
      <c r="B21" s="11" t="s">
        <v>24</v>
      </c>
      <c r="C21" s="11" t="s">
        <v>9</v>
      </c>
      <c r="D21" s="10" t="s">
        <v>416</v>
      </c>
    </row>
    <row r="22" spans="1:4" ht="100.8" x14ac:dyDescent="0.3">
      <c r="A22" s="11" t="s">
        <v>3</v>
      </c>
      <c r="B22" s="11" t="s">
        <v>25</v>
      </c>
      <c r="C22" s="11" t="s">
        <v>9</v>
      </c>
      <c r="D22" s="10" t="s">
        <v>398</v>
      </c>
    </row>
    <row r="23" spans="1:4" ht="43.2" x14ac:dyDescent="0.3">
      <c r="A23" s="11" t="s">
        <v>3</v>
      </c>
      <c r="B23" s="11" t="s">
        <v>26</v>
      </c>
      <c r="C23" s="11" t="s">
        <v>9</v>
      </c>
      <c r="D23" s="10" t="s">
        <v>417</v>
      </c>
    </row>
    <row r="24" spans="1:4" ht="28.8" x14ac:dyDescent="0.3">
      <c r="A24" s="11" t="s">
        <v>3</v>
      </c>
      <c r="B24" s="11" t="s">
        <v>27</v>
      </c>
      <c r="C24" s="11" t="s">
        <v>9</v>
      </c>
      <c r="D24" s="10" t="s">
        <v>943</v>
      </c>
    </row>
    <row r="25" spans="1:4" ht="28.8" x14ac:dyDescent="0.3">
      <c r="A25" s="11" t="s">
        <v>3</v>
      </c>
      <c r="B25" s="11" t="s">
        <v>28</v>
      </c>
      <c r="C25" s="11" t="s">
        <v>9</v>
      </c>
      <c r="D25" s="10" t="s">
        <v>418</v>
      </c>
    </row>
    <row r="26" spans="1:4" ht="57.6" x14ac:dyDescent="0.3">
      <c r="A26" s="11" t="s">
        <v>3</v>
      </c>
      <c r="B26" s="11" t="s">
        <v>29</v>
      </c>
      <c r="C26" s="11" t="s">
        <v>9</v>
      </c>
      <c r="D26" s="10" t="s">
        <v>419</v>
      </c>
    </row>
    <row r="27" spans="1:4" x14ac:dyDescent="0.3">
      <c r="A27" s="39" t="s">
        <v>3</v>
      </c>
      <c r="B27" s="41" t="s">
        <v>564</v>
      </c>
      <c r="C27" s="39" t="s">
        <v>9</v>
      </c>
      <c r="D27" s="42" t="s">
        <v>1415</v>
      </c>
    </row>
    <row r="28" spans="1:4" x14ac:dyDescent="0.3">
      <c r="A28" s="39" t="s">
        <v>3</v>
      </c>
      <c r="B28" s="41" t="s">
        <v>1411</v>
      </c>
      <c r="C28" s="39" t="s">
        <v>9</v>
      </c>
      <c r="D28" s="42" t="s">
        <v>1412</v>
      </c>
    </row>
    <row r="29" spans="1:4" x14ac:dyDescent="0.3">
      <c r="A29" s="39" t="s">
        <v>3</v>
      </c>
      <c r="B29" s="39" t="s">
        <v>92</v>
      </c>
      <c r="C29" s="39" t="s">
        <v>9</v>
      </c>
      <c r="D29" s="39" t="s">
        <v>93</v>
      </c>
    </row>
    <row r="30" spans="1:4" x14ac:dyDescent="0.3">
      <c r="A30" s="39" t="s">
        <v>3</v>
      </c>
      <c r="B30" s="39" t="s">
        <v>157</v>
      </c>
      <c r="C30" s="39" t="s">
        <v>9</v>
      </c>
      <c r="D30" s="39" t="s">
        <v>1408</v>
      </c>
    </row>
    <row r="31" spans="1:4" x14ac:dyDescent="0.3">
      <c r="A31" s="39" t="s">
        <v>3</v>
      </c>
      <c r="B31" s="39" t="s">
        <v>1196</v>
      </c>
      <c r="C31" s="39" t="s">
        <v>9</v>
      </c>
      <c r="D31" s="39" t="s">
        <v>1394</v>
      </c>
    </row>
    <row r="32" spans="1:4" x14ac:dyDescent="0.3">
      <c r="A32" s="39" t="s">
        <v>3</v>
      </c>
      <c r="B32" s="39" t="s">
        <v>1197</v>
      </c>
      <c r="C32" s="39" t="s">
        <v>9</v>
      </c>
      <c r="D32" s="40" t="s">
        <v>1395</v>
      </c>
    </row>
    <row r="33" spans="1:4" x14ac:dyDescent="0.3">
      <c r="A33" s="39" t="s">
        <v>3</v>
      </c>
      <c r="B33" s="39" t="s">
        <v>709</v>
      </c>
      <c r="C33" s="39" t="s">
        <v>9</v>
      </c>
      <c r="D33" s="39" t="s">
        <v>1198</v>
      </c>
    </row>
    <row r="34" spans="1:4" x14ac:dyDescent="0.3">
      <c r="A34" s="39" t="s">
        <v>3</v>
      </c>
      <c r="B34" s="39" t="s">
        <v>1199</v>
      </c>
      <c r="C34" s="39" t="s">
        <v>9</v>
      </c>
      <c r="D34" s="39" t="s">
        <v>1407</v>
      </c>
    </row>
    <row r="35" spans="1:4" x14ac:dyDescent="0.3">
      <c r="A35" s="39" t="s">
        <v>3</v>
      </c>
      <c r="B35" s="39" t="s">
        <v>984</v>
      </c>
      <c r="C35" s="39" t="s">
        <v>9</v>
      </c>
      <c r="D35" s="39" t="s">
        <v>1409</v>
      </c>
    </row>
    <row r="36" spans="1:4" x14ac:dyDescent="0.3">
      <c r="A36" s="39" t="s">
        <v>3</v>
      </c>
      <c r="B36" s="39" t="s">
        <v>81</v>
      </c>
      <c r="C36" s="39" t="s">
        <v>9</v>
      </c>
      <c r="D36" s="39" t="s">
        <v>1406</v>
      </c>
    </row>
    <row r="37" spans="1:4" ht="86.4" x14ac:dyDescent="0.3">
      <c r="A37" s="8" t="s">
        <v>30</v>
      </c>
      <c r="B37" s="8"/>
      <c r="C37" s="8" t="s">
        <v>9</v>
      </c>
      <c r="D37" s="10" t="s">
        <v>868</v>
      </c>
    </row>
    <row r="38" spans="1:4" x14ac:dyDescent="0.3">
      <c r="A38" s="11" t="s">
        <v>30</v>
      </c>
      <c r="B38" s="11" t="s">
        <v>5</v>
      </c>
      <c r="C38" s="11" t="s">
        <v>4</v>
      </c>
      <c r="D38" s="10" t="s">
        <v>869</v>
      </c>
    </row>
    <row r="39" spans="1:4" x14ac:dyDescent="0.3">
      <c r="A39" s="11" t="s">
        <v>30</v>
      </c>
      <c r="B39" s="11" t="s">
        <v>6</v>
      </c>
      <c r="C39" s="11" t="s">
        <v>4</v>
      </c>
      <c r="D39" s="10" t="s">
        <v>870</v>
      </c>
    </row>
    <row r="40" spans="1:4" ht="43.2" x14ac:dyDescent="0.3">
      <c r="A40" s="11" t="s">
        <v>30</v>
      </c>
      <c r="B40" s="11" t="s">
        <v>7</v>
      </c>
      <c r="C40" s="11" t="s">
        <v>9</v>
      </c>
      <c r="D40" s="10" t="s">
        <v>871</v>
      </c>
    </row>
    <row r="41" spans="1:4" ht="28.8" x14ac:dyDescent="0.3">
      <c r="A41" s="11" t="s">
        <v>30</v>
      </c>
      <c r="B41" s="11" t="s">
        <v>11</v>
      </c>
      <c r="C41" s="11" t="s">
        <v>9</v>
      </c>
      <c r="D41" s="10" t="s">
        <v>872</v>
      </c>
    </row>
    <row r="42" spans="1:4" x14ac:dyDescent="0.3">
      <c r="A42" s="11" t="s">
        <v>30</v>
      </c>
      <c r="B42" s="11" t="s">
        <v>31</v>
      </c>
      <c r="C42" s="11" t="s">
        <v>9</v>
      </c>
      <c r="D42" s="10" t="s">
        <v>873</v>
      </c>
    </row>
    <row r="43" spans="1:4" ht="86.4" x14ac:dyDescent="0.3">
      <c r="A43" s="8" t="s">
        <v>32</v>
      </c>
      <c r="B43" s="8"/>
      <c r="C43" s="8" t="s">
        <v>9</v>
      </c>
      <c r="D43" s="10" t="s">
        <v>874</v>
      </c>
    </row>
    <row r="44" spans="1:4" ht="57.6" x14ac:dyDescent="0.3">
      <c r="A44" s="8" t="s">
        <v>33</v>
      </c>
      <c r="B44" s="8"/>
      <c r="C44" s="8" t="s">
        <v>9</v>
      </c>
      <c r="D44" s="10" t="s">
        <v>875</v>
      </c>
    </row>
    <row r="45" spans="1:4" ht="86.4" x14ac:dyDescent="0.3">
      <c r="A45" s="8" t="s">
        <v>34</v>
      </c>
      <c r="B45" s="8"/>
      <c r="C45" s="8" t="s">
        <v>9</v>
      </c>
      <c r="D45" s="10" t="s">
        <v>400</v>
      </c>
    </row>
    <row r="46" spans="1:4" x14ac:dyDescent="0.3">
      <c r="A46" s="11" t="s">
        <v>34</v>
      </c>
      <c r="B46" s="11" t="s">
        <v>5</v>
      </c>
      <c r="C46" s="11" t="s">
        <v>4</v>
      </c>
      <c r="D46" s="10" t="s">
        <v>876</v>
      </c>
    </row>
    <row r="47" spans="1:4" x14ac:dyDescent="0.3">
      <c r="A47" s="11" t="s">
        <v>34</v>
      </c>
      <c r="B47" s="11" t="s">
        <v>7</v>
      </c>
      <c r="C47" s="11" t="s">
        <v>4</v>
      </c>
      <c r="D47" s="10" t="s">
        <v>877</v>
      </c>
    </row>
    <row r="48" spans="1:4" ht="28.8" x14ac:dyDescent="0.3">
      <c r="A48" s="11" t="s">
        <v>34</v>
      </c>
      <c r="B48" s="11" t="s">
        <v>35</v>
      </c>
      <c r="C48" s="11" t="s">
        <v>4</v>
      </c>
      <c r="D48" s="10" t="s">
        <v>878</v>
      </c>
    </row>
    <row r="49" spans="1:4" ht="57.6" x14ac:dyDescent="0.3">
      <c r="A49" s="8" t="s">
        <v>36</v>
      </c>
      <c r="B49" s="8"/>
      <c r="C49" s="8" t="s">
        <v>9</v>
      </c>
      <c r="D49" s="10" t="s">
        <v>879</v>
      </c>
    </row>
    <row r="50" spans="1:4" x14ac:dyDescent="0.3">
      <c r="A50" s="11" t="s">
        <v>36</v>
      </c>
      <c r="B50" s="11" t="s">
        <v>5</v>
      </c>
      <c r="C50" s="11" t="s">
        <v>4</v>
      </c>
      <c r="D50" s="10" t="s">
        <v>880</v>
      </c>
    </row>
    <row r="51" spans="1:4" x14ac:dyDescent="0.3">
      <c r="A51" s="11" t="s">
        <v>36</v>
      </c>
      <c r="B51" s="11" t="s">
        <v>6</v>
      </c>
      <c r="C51" s="11" t="s">
        <v>4</v>
      </c>
      <c r="D51" s="10" t="s">
        <v>881</v>
      </c>
    </row>
    <row r="52" spans="1:4" ht="28.8" x14ac:dyDescent="0.3">
      <c r="A52" s="11" t="s">
        <v>36</v>
      </c>
      <c r="B52" s="11" t="s">
        <v>11</v>
      </c>
      <c r="C52" s="11" t="s">
        <v>4</v>
      </c>
      <c r="D52" s="10" t="s">
        <v>882</v>
      </c>
    </row>
    <row r="53" spans="1:4" ht="129.6" x14ac:dyDescent="0.3">
      <c r="A53" s="8" t="s">
        <v>37</v>
      </c>
      <c r="B53" s="8"/>
      <c r="C53" s="8" t="s">
        <v>9</v>
      </c>
      <c r="D53" s="10" t="s">
        <v>883</v>
      </c>
    </row>
    <row r="54" spans="1:4" x14ac:dyDescent="0.3">
      <c r="A54" s="11" t="s">
        <v>37</v>
      </c>
      <c r="B54" s="11" t="s">
        <v>5</v>
      </c>
      <c r="C54" s="11" t="s">
        <v>4</v>
      </c>
      <c r="D54" s="10" t="s">
        <v>884</v>
      </c>
    </row>
    <row r="55" spans="1:4" x14ac:dyDescent="0.3">
      <c r="A55" s="11" t="s">
        <v>37</v>
      </c>
      <c r="B55" s="11" t="s">
        <v>6</v>
      </c>
      <c r="C55" s="11" t="s">
        <v>4</v>
      </c>
      <c r="D55" s="10" t="s">
        <v>885</v>
      </c>
    </row>
    <row r="56" spans="1:4" x14ac:dyDescent="0.3">
      <c r="A56" s="11" t="s">
        <v>37</v>
      </c>
      <c r="B56" s="11" t="s">
        <v>7</v>
      </c>
      <c r="C56" s="11" t="s">
        <v>9</v>
      </c>
      <c r="D56" s="10" t="s">
        <v>886</v>
      </c>
    </row>
    <row r="57" spans="1:4" ht="28.8" x14ac:dyDescent="0.3">
      <c r="A57" s="11" t="s">
        <v>37</v>
      </c>
      <c r="B57" s="11" t="s">
        <v>11</v>
      </c>
      <c r="C57" s="11" t="s">
        <v>9</v>
      </c>
      <c r="D57" s="10" t="s">
        <v>887</v>
      </c>
    </row>
    <row r="58" spans="1:4" ht="28.8" x14ac:dyDescent="0.3">
      <c r="A58" s="11" t="s">
        <v>37</v>
      </c>
      <c r="B58" s="11" t="s">
        <v>38</v>
      </c>
      <c r="C58" s="11" t="s">
        <v>9</v>
      </c>
      <c r="D58" s="10" t="s">
        <v>888</v>
      </c>
    </row>
    <row r="59" spans="1:4" x14ac:dyDescent="0.3">
      <c r="A59" s="11" t="s">
        <v>37</v>
      </c>
      <c r="B59" s="11" t="s">
        <v>12</v>
      </c>
      <c r="C59" s="11" t="s">
        <v>9</v>
      </c>
      <c r="D59" s="10" t="s">
        <v>889</v>
      </c>
    </row>
    <row r="60" spans="1:4" x14ac:dyDescent="0.3">
      <c r="A60" s="39" t="s">
        <v>37</v>
      </c>
      <c r="B60" s="39" t="s">
        <v>983</v>
      </c>
      <c r="C60" s="39" t="s">
        <v>9</v>
      </c>
      <c r="D60" s="39" t="s">
        <v>1201</v>
      </c>
    </row>
    <row r="61" spans="1:4" x14ac:dyDescent="0.3">
      <c r="A61" s="39" t="s">
        <v>37</v>
      </c>
      <c r="B61" s="39" t="s">
        <v>104</v>
      </c>
      <c r="C61" s="39" t="s">
        <v>9</v>
      </c>
      <c r="D61" s="39" t="s">
        <v>105</v>
      </c>
    </row>
    <row r="62" spans="1:4" ht="72" x14ac:dyDescent="0.3">
      <c r="A62" s="8" t="s">
        <v>39</v>
      </c>
      <c r="B62" s="8"/>
      <c r="C62" s="8" t="s">
        <v>9</v>
      </c>
      <c r="D62" s="10" t="s">
        <v>890</v>
      </c>
    </row>
    <row r="63" spans="1:4" x14ac:dyDescent="0.3">
      <c r="A63" s="11" t="s">
        <v>39</v>
      </c>
      <c r="B63" s="11" t="s">
        <v>5</v>
      </c>
      <c r="C63" s="11" t="s">
        <v>4</v>
      </c>
      <c r="D63" s="10" t="s">
        <v>891</v>
      </c>
    </row>
    <row r="64" spans="1:4" x14ac:dyDescent="0.3">
      <c r="A64" s="11" t="s">
        <v>39</v>
      </c>
      <c r="B64" s="11" t="s">
        <v>6</v>
      </c>
      <c r="C64" s="11" t="s">
        <v>4</v>
      </c>
      <c r="D64" s="10" t="s">
        <v>892</v>
      </c>
    </row>
    <row r="65" spans="1:4" x14ac:dyDescent="0.3">
      <c r="A65" s="11" t="s">
        <v>39</v>
      </c>
      <c r="B65" s="11" t="s">
        <v>7</v>
      </c>
      <c r="C65" s="11" t="s">
        <v>9</v>
      </c>
      <c r="D65" s="10" t="s">
        <v>893</v>
      </c>
    </row>
    <row r="66" spans="1:4" ht="28.8" x14ac:dyDescent="0.3">
      <c r="A66" s="11" t="s">
        <v>39</v>
      </c>
      <c r="B66" s="11" t="s">
        <v>11</v>
      </c>
      <c r="C66" s="11" t="s">
        <v>9</v>
      </c>
      <c r="D66" s="10" t="s">
        <v>894</v>
      </c>
    </row>
    <row r="67" spans="1:4" x14ac:dyDescent="0.3">
      <c r="A67" s="8" t="s">
        <v>40</v>
      </c>
      <c r="B67" s="8"/>
      <c r="C67" s="8" t="s">
        <v>9</v>
      </c>
      <c r="D67" s="10" t="s">
        <v>895</v>
      </c>
    </row>
    <row r="68" spans="1:4" x14ac:dyDescent="0.3">
      <c r="A68" s="11" t="s">
        <v>40</v>
      </c>
      <c r="B68" s="11" t="s">
        <v>5</v>
      </c>
      <c r="C68" s="11" t="s">
        <v>4</v>
      </c>
      <c r="D68" s="10" t="s">
        <v>896</v>
      </c>
    </row>
    <row r="69" spans="1:4" x14ac:dyDescent="0.3">
      <c r="A69" s="11" t="s">
        <v>40</v>
      </c>
      <c r="B69" s="11" t="s">
        <v>41</v>
      </c>
      <c r="C69" s="11" t="s">
        <v>9</v>
      </c>
      <c r="D69" s="10" t="s">
        <v>897</v>
      </c>
    </row>
    <row r="70" spans="1:4" ht="28.8" x14ac:dyDescent="0.3">
      <c r="A70" s="11" t="s">
        <v>40</v>
      </c>
      <c r="B70" s="11" t="s">
        <v>42</v>
      </c>
      <c r="C70" s="11" t="s">
        <v>9</v>
      </c>
      <c r="D70" s="10" t="s">
        <v>898</v>
      </c>
    </row>
    <row r="71" spans="1:4" x14ac:dyDescent="0.3">
      <c r="A71" s="11" t="s">
        <v>40</v>
      </c>
      <c r="B71" s="11" t="s">
        <v>7</v>
      </c>
      <c r="C71" s="11" t="s">
        <v>9</v>
      </c>
      <c r="D71" s="10" t="s">
        <v>899</v>
      </c>
    </row>
    <row r="72" spans="1:4" ht="28.8" x14ac:dyDescent="0.3">
      <c r="A72" s="11" t="s">
        <v>40</v>
      </c>
      <c r="B72" s="11" t="s">
        <v>43</v>
      </c>
      <c r="C72" s="11" t="s">
        <v>9</v>
      </c>
      <c r="D72" s="10" t="s">
        <v>900</v>
      </c>
    </row>
    <row r="73" spans="1:4" ht="28.8" x14ac:dyDescent="0.3">
      <c r="A73" s="11" t="s">
        <v>40</v>
      </c>
      <c r="B73" s="11" t="s">
        <v>44</v>
      </c>
      <c r="C73" s="11" t="s">
        <v>9</v>
      </c>
      <c r="D73" s="10" t="s">
        <v>901</v>
      </c>
    </row>
    <row r="74" spans="1:4" ht="28.8" x14ac:dyDescent="0.3">
      <c r="A74" s="8" t="s">
        <v>45</v>
      </c>
      <c r="B74" s="8"/>
      <c r="C74" s="8" t="s">
        <v>9</v>
      </c>
      <c r="D74" s="10" t="s">
        <v>902</v>
      </c>
    </row>
    <row r="75" spans="1:4" x14ac:dyDescent="0.3">
      <c r="A75" s="11" t="s">
        <v>45</v>
      </c>
      <c r="B75" s="11" t="s">
        <v>5</v>
      </c>
      <c r="C75" s="11" t="s">
        <v>4</v>
      </c>
      <c r="D75" s="10" t="s">
        <v>903</v>
      </c>
    </row>
    <row r="76" spans="1:4" ht="43.2" x14ac:dyDescent="0.3">
      <c r="A76" s="11" t="s">
        <v>45</v>
      </c>
      <c r="B76" s="11" t="s">
        <v>46</v>
      </c>
      <c r="C76" s="11" t="s">
        <v>9</v>
      </c>
      <c r="D76" s="10" t="s">
        <v>904</v>
      </c>
    </row>
    <row r="77" spans="1:4" ht="28.8" x14ac:dyDescent="0.3">
      <c r="A77" s="11" t="s">
        <v>45</v>
      </c>
      <c r="B77" s="11" t="s">
        <v>11</v>
      </c>
      <c r="C77" s="11" t="s">
        <v>9</v>
      </c>
      <c r="D77" s="10" t="s">
        <v>905</v>
      </c>
    </row>
    <row r="78" spans="1:4" ht="72" x14ac:dyDescent="0.3">
      <c r="A78" s="11" t="s">
        <v>45</v>
      </c>
      <c r="B78" s="11" t="s">
        <v>21</v>
      </c>
      <c r="C78" s="11" t="s">
        <v>9</v>
      </c>
      <c r="D78" s="10" t="s">
        <v>906</v>
      </c>
    </row>
    <row r="79" spans="1:4" ht="72" x14ac:dyDescent="0.3">
      <c r="A79" s="11" t="s">
        <v>45</v>
      </c>
      <c r="B79" s="11" t="s">
        <v>47</v>
      </c>
      <c r="C79" s="11" t="s">
        <v>9</v>
      </c>
      <c r="D79" s="10" t="s">
        <v>907</v>
      </c>
    </row>
    <row r="80" spans="1:4" ht="28.8" x14ac:dyDescent="0.3">
      <c r="A80" s="11" t="s">
        <v>45</v>
      </c>
      <c r="B80" s="11" t="s">
        <v>48</v>
      </c>
      <c r="C80" s="11" t="s">
        <v>9</v>
      </c>
      <c r="D80" s="10" t="s">
        <v>908</v>
      </c>
    </row>
    <row r="81" spans="1:4" x14ac:dyDescent="0.3">
      <c r="A81" s="39" t="s">
        <v>45</v>
      </c>
      <c r="B81" s="39" t="s">
        <v>277</v>
      </c>
      <c r="C81" s="39" t="s">
        <v>9</v>
      </c>
      <c r="D81" s="39" t="s">
        <v>1202</v>
      </c>
    </row>
    <row r="82" spans="1:4" x14ac:dyDescent="0.3">
      <c r="A82" s="39" t="s">
        <v>45</v>
      </c>
      <c r="B82" s="39" t="s">
        <v>167</v>
      </c>
      <c r="C82" s="39" t="s">
        <v>9</v>
      </c>
      <c r="D82" s="39" t="s">
        <v>1399</v>
      </c>
    </row>
    <row r="83" spans="1:4" x14ac:dyDescent="0.3">
      <c r="A83" s="39" t="s">
        <v>45</v>
      </c>
      <c r="B83" s="39" t="s">
        <v>6</v>
      </c>
      <c r="C83" s="39" t="s">
        <v>9</v>
      </c>
      <c r="D83" s="39" t="s">
        <v>1203</v>
      </c>
    </row>
    <row r="84" spans="1:4" x14ac:dyDescent="0.3">
      <c r="A84" s="39" t="s">
        <v>45</v>
      </c>
      <c r="B84" s="39" t="s">
        <v>172</v>
      </c>
      <c r="C84" s="39" t="s">
        <v>9</v>
      </c>
      <c r="D84" s="39" t="s">
        <v>1401</v>
      </c>
    </row>
    <row r="85" spans="1:4" x14ac:dyDescent="0.3">
      <c r="A85" s="39" t="s">
        <v>45</v>
      </c>
      <c r="B85" s="39" t="s">
        <v>211</v>
      </c>
      <c r="C85" s="39" t="s">
        <v>9</v>
      </c>
      <c r="D85" s="39" t="s">
        <v>1404</v>
      </c>
    </row>
    <row r="86" spans="1:4" ht="144" x14ac:dyDescent="0.3">
      <c r="A86" s="8" t="s">
        <v>49</v>
      </c>
      <c r="B86" s="8"/>
      <c r="C86" s="8" t="s">
        <v>9</v>
      </c>
      <c r="D86" s="10" t="s">
        <v>909</v>
      </c>
    </row>
    <row r="87" spans="1:4" ht="72" x14ac:dyDescent="0.3">
      <c r="A87" s="8" t="s">
        <v>50</v>
      </c>
      <c r="B87" s="8"/>
      <c r="C87" s="8" t="s">
        <v>9</v>
      </c>
      <c r="D87" s="10" t="s">
        <v>910</v>
      </c>
    </row>
    <row r="88" spans="1:4" x14ac:dyDescent="0.3">
      <c r="A88" s="11" t="s">
        <v>50</v>
      </c>
      <c r="B88" s="11" t="s">
        <v>5</v>
      </c>
      <c r="C88" s="11" t="s">
        <v>4</v>
      </c>
      <c r="D88" s="10" t="s">
        <v>911</v>
      </c>
    </row>
    <row r="89" spans="1:4" x14ac:dyDescent="0.3">
      <c r="A89" s="11" t="s">
        <v>50</v>
      </c>
      <c r="B89" s="11" t="s">
        <v>7</v>
      </c>
      <c r="C89" s="11" t="s">
        <v>4</v>
      </c>
      <c r="D89" s="10" t="s">
        <v>912</v>
      </c>
    </row>
    <row r="90" spans="1:4" ht="43.2" x14ac:dyDescent="0.3">
      <c r="A90" s="11" t="s">
        <v>50</v>
      </c>
      <c r="B90" s="11" t="s">
        <v>12</v>
      </c>
      <c r="C90" s="11" t="s">
        <v>9</v>
      </c>
      <c r="D90" s="10" t="s">
        <v>913</v>
      </c>
    </row>
    <row r="91" spans="1:4" x14ac:dyDescent="0.3">
      <c r="A91" s="11" t="s">
        <v>50</v>
      </c>
      <c r="B91" s="11" t="s">
        <v>6</v>
      </c>
      <c r="C91" s="11" t="s">
        <v>4</v>
      </c>
      <c r="D91" s="10" t="s">
        <v>914</v>
      </c>
    </row>
    <row r="92" spans="1:4" ht="28.8" x14ac:dyDescent="0.3">
      <c r="A92" s="11" t="s">
        <v>50</v>
      </c>
      <c r="B92" s="11" t="s">
        <v>51</v>
      </c>
      <c r="C92" s="11" t="s">
        <v>9</v>
      </c>
      <c r="D92" s="10" t="s">
        <v>915</v>
      </c>
    </row>
    <row r="93" spans="1:4" ht="43.2" x14ac:dyDescent="0.3">
      <c r="A93" s="8" t="s">
        <v>52</v>
      </c>
      <c r="B93" s="8"/>
      <c r="C93" s="8" t="s">
        <v>9</v>
      </c>
      <c r="D93" s="10" t="s">
        <v>918</v>
      </c>
    </row>
    <row r="94" spans="1:4" ht="28.8" x14ac:dyDescent="0.3">
      <c r="A94" s="11" t="s">
        <v>52</v>
      </c>
      <c r="B94" s="11" t="s">
        <v>5</v>
      </c>
      <c r="C94" s="11" t="s">
        <v>4</v>
      </c>
      <c r="D94" s="10" t="s">
        <v>917</v>
      </c>
    </row>
    <row r="95" spans="1:4" x14ac:dyDescent="0.3">
      <c r="A95" s="11" t="s">
        <v>52</v>
      </c>
      <c r="B95" s="11" t="s">
        <v>6</v>
      </c>
      <c r="C95" s="11" t="s">
        <v>4</v>
      </c>
      <c r="D95" s="10" t="s">
        <v>916</v>
      </c>
    </row>
    <row r="96" spans="1:4" x14ac:dyDescent="0.3">
      <c r="A96" s="11" t="s">
        <v>52</v>
      </c>
      <c r="B96" s="11" t="s">
        <v>7</v>
      </c>
      <c r="C96" s="11" t="s">
        <v>4</v>
      </c>
      <c r="D96" s="10" t="s">
        <v>919</v>
      </c>
    </row>
    <row r="97" spans="1:4" ht="28.8" x14ac:dyDescent="0.3">
      <c r="A97" s="11" t="s">
        <v>52</v>
      </c>
      <c r="B97" s="11" t="s">
        <v>12</v>
      </c>
      <c r="C97" s="11" t="s">
        <v>9</v>
      </c>
      <c r="D97" s="10" t="s">
        <v>920</v>
      </c>
    </row>
    <row r="98" spans="1:4" ht="43.2" x14ac:dyDescent="0.3">
      <c r="A98" s="11" t="s">
        <v>52</v>
      </c>
      <c r="B98" s="11" t="s">
        <v>13</v>
      </c>
      <c r="C98" s="11" t="s">
        <v>9</v>
      </c>
      <c r="D98" s="10" t="s">
        <v>921</v>
      </c>
    </row>
    <row r="99" spans="1:4" ht="28.8" x14ac:dyDescent="0.3">
      <c r="A99" s="11" t="s">
        <v>52</v>
      </c>
      <c r="B99" s="11" t="s">
        <v>53</v>
      </c>
      <c r="C99" s="11" t="s">
        <v>9</v>
      </c>
      <c r="D99" s="10" t="s">
        <v>922</v>
      </c>
    </row>
    <row r="100" spans="1:4" ht="57.6" x14ac:dyDescent="0.3">
      <c r="A100" s="11" t="s">
        <v>52</v>
      </c>
      <c r="B100" s="11" t="s">
        <v>54</v>
      </c>
      <c r="C100" s="11" t="s">
        <v>9</v>
      </c>
      <c r="D100" s="10" t="s">
        <v>923</v>
      </c>
    </row>
    <row r="101" spans="1:4" ht="43.2" x14ac:dyDescent="0.3">
      <c r="A101" s="11" t="s">
        <v>52</v>
      </c>
      <c r="B101" s="11" t="s">
        <v>11</v>
      </c>
      <c r="C101" s="11" t="s">
        <v>9</v>
      </c>
      <c r="D101" s="10" t="s">
        <v>924</v>
      </c>
    </row>
    <row r="102" spans="1:4" ht="28.8" x14ac:dyDescent="0.3">
      <c r="A102" s="11" t="s">
        <v>52</v>
      </c>
      <c r="B102" s="11" t="s">
        <v>16</v>
      </c>
      <c r="C102" s="11" t="s">
        <v>9</v>
      </c>
      <c r="D102" s="10" t="s">
        <v>925</v>
      </c>
    </row>
    <row r="103" spans="1:4" ht="28.8" x14ac:dyDescent="0.3">
      <c r="A103" s="8" t="s">
        <v>55</v>
      </c>
      <c r="B103" s="8"/>
      <c r="C103" s="8" t="s">
        <v>9</v>
      </c>
      <c r="D103" s="10" t="s">
        <v>394</v>
      </c>
    </row>
    <row r="104" spans="1:4" x14ac:dyDescent="0.3">
      <c r="A104" s="11" t="s">
        <v>55</v>
      </c>
      <c r="B104" s="11" t="s">
        <v>5</v>
      </c>
      <c r="C104" s="11" t="s">
        <v>4</v>
      </c>
      <c r="D104" s="10" t="s">
        <v>927</v>
      </c>
    </row>
    <row r="105" spans="1:4" x14ac:dyDescent="0.3">
      <c r="A105" s="11" t="s">
        <v>55</v>
      </c>
      <c r="B105" s="11" t="s">
        <v>6</v>
      </c>
      <c r="C105" s="11" t="s">
        <v>4</v>
      </c>
      <c r="D105" s="10" t="s">
        <v>926</v>
      </c>
    </row>
    <row r="106" spans="1:4" ht="28.8" x14ac:dyDescent="0.3">
      <c r="A106" s="11" t="s">
        <v>55</v>
      </c>
      <c r="B106" s="11" t="s">
        <v>11</v>
      </c>
      <c r="C106" s="11" t="s">
        <v>9</v>
      </c>
      <c r="D106" s="10" t="s">
        <v>928</v>
      </c>
    </row>
    <row r="107" spans="1:4" ht="43.2" x14ac:dyDescent="0.3">
      <c r="A107" s="11" t="s">
        <v>55</v>
      </c>
      <c r="B107" s="11" t="s">
        <v>56</v>
      </c>
      <c r="C107" s="11" t="s">
        <v>9</v>
      </c>
      <c r="D107" s="10" t="s">
        <v>929</v>
      </c>
    </row>
    <row r="108" spans="1:4" x14ac:dyDescent="0.3">
      <c r="A108" s="11" t="s">
        <v>55</v>
      </c>
      <c r="B108" s="11" t="s">
        <v>57</v>
      </c>
      <c r="C108" s="11" t="s">
        <v>9</v>
      </c>
      <c r="D108" s="10" t="s">
        <v>930</v>
      </c>
    </row>
    <row r="109" spans="1:4" ht="100.8" x14ac:dyDescent="0.3">
      <c r="A109" s="8" t="s">
        <v>58</v>
      </c>
      <c r="B109" s="8"/>
      <c r="C109" s="9" t="s">
        <v>4</v>
      </c>
      <c r="D109" s="10" t="s">
        <v>931</v>
      </c>
    </row>
    <row r="110" spans="1:4" x14ac:dyDescent="0.3">
      <c r="A110" s="11" t="s">
        <v>58</v>
      </c>
      <c r="B110" s="11" t="s">
        <v>5</v>
      </c>
      <c r="C110" s="12" t="s">
        <v>4</v>
      </c>
      <c r="D110" s="10"/>
    </row>
    <row r="111" spans="1:4" x14ac:dyDescent="0.3">
      <c r="A111" s="11" t="s">
        <v>58</v>
      </c>
      <c r="B111" s="11" t="s">
        <v>59</v>
      </c>
      <c r="C111" s="12" t="s">
        <v>4</v>
      </c>
      <c r="D111" s="10"/>
    </row>
    <row r="112" spans="1:4" x14ac:dyDescent="0.3">
      <c r="A112" s="11" t="s">
        <v>58</v>
      </c>
      <c r="B112" s="11" t="s">
        <v>25</v>
      </c>
      <c r="C112" s="12" t="s">
        <v>4</v>
      </c>
      <c r="D112" s="10"/>
    </row>
    <row r="113" spans="1:16384" x14ac:dyDescent="0.3">
      <c r="A113" s="39" t="s">
        <v>58</v>
      </c>
      <c r="B113" s="39" t="s">
        <v>7</v>
      </c>
      <c r="C113" s="39" t="s">
        <v>9</v>
      </c>
      <c r="D113" s="39" t="s">
        <v>1200</v>
      </c>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c r="IM113" s="2"/>
      <c r="IN113" s="2"/>
      <c r="IO113" s="2"/>
      <c r="IP113" s="2"/>
      <c r="IQ113" s="2"/>
      <c r="IR113" s="2"/>
      <c r="IS113" s="2"/>
      <c r="IT113" s="2"/>
      <c r="IU113" s="2"/>
      <c r="IV113" s="2"/>
      <c r="IW113" s="2"/>
      <c r="IX113" s="2"/>
      <c r="IY113" s="2"/>
      <c r="IZ113" s="2"/>
      <c r="JA113" s="2"/>
      <c r="JB113" s="2"/>
      <c r="JC113" s="2"/>
      <c r="JD113" s="2"/>
      <c r="JE113" s="2"/>
      <c r="JF113" s="2"/>
      <c r="JG113" s="2"/>
      <c r="JH113" s="2"/>
      <c r="JI113" s="2"/>
      <c r="JJ113" s="2"/>
      <c r="JK113" s="2"/>
      <c r="JL113" s="2"/>
      <c r="JM113" s="2"/>
      <c r="JN113" s="2"/>
      <c r="JO113" s="2"/>
      <c r="JP113" s="2"/>
      <c r="JQ113" s="2"/>
      <c r="JR113" s="2"/>
      <c r="JS113" s="2"/>
      <c r="JT113" s="2"/>
      <c r="JU113" s="2"/>
      <c r="JV113" s="2"/>
      <c r="JW113" s="2"/>
      <c r="JX113" s="2"/>
      <c r="JY113" s="2"/>
      <c r="JZ113" s="2"/>
      <c r="KA113" s="2"/>
      <c r="KB113" s="2"/>
      <c r="KC113" s="2"/>
      <c r="KD113" s="2"/>
      <c r="KE113" s="2"/>
      <c r="KF113" s="2"/>
      <c r="KG113" s="2"/>
      <c r="KH113" s="2"/>
      <c r="KI113" s="2"/>
      <c r="KJ113" s="2"/>
      <c r="KK113" s="2"/>
      <c r="KL113" s="2"/>
      <c r="KM113" s="2"/>
      <c r="KN113" s="2"/>
      <c r="KO113" s="2"/>
      <c r="KP113" s="2"/>
      <c r="KQ113" s="2"/>
      <c r="KR113" s="2"/>
      <c r="KS113" s="2"/>
      <c r="KT113" s="2"/>
      <c r="KU113" s="2"/>
      <c r="KV113" s="2"/>
      <c r="KW113" s="2"/>
      <c r="KX113" s="2"/>
      <c r="KY113" s="2"/>
      <c r="KZ113" s="2"/>
      <c r="LA113" s="2"/>
      <c r="LB113" s="2"/>
      <c r="LC113" s="2"/>
      <c r="LD113" s="2"/>
      <c r="LE113" s="2"/>
      <c r="LF113" s="2"/>
      <c r="LG113" s="2"/>
      <c r="LH113" s="2"/>
      <c r="LI113" s="2"/>
      <c r="LJ113" s="2"/>
      <c r="LK113" s="2"/>
      <c r="LL113" s="2"/>
      <c r="LM113" s="2"/>
      <c r="LN113" s="2"/>
      <c r="LO113" s="2"/>
      <c r="LP113" s="2"/>
      <c r="LQ113" s="2"/>
      <c r="LR113" s="2"/>
      <c r="LS113" s="2"/>
      <c r="LT113" s="2"/>
      <c r="LU113" s="2"/>
      <c r="LV113" s="2"/>
      <c r="LW113" s="2"/>
      <c r="LX113" s="2"/>
      <c r="LY113" s="2"/>
      <c r="LZ113" s="2"/>
      <c r="MA113" s="2"/>
      <c r="MB113" s="2"/>
      <c r="MC113" s="2"/>
      <c r="MD113" s="2"/>
      <c r="ME113" s="2"/>
      <c r="MF113" s="2"/>
      <c r="MG113" s="2"/>
      <c r="MH113" s="2"/>
      <c r="MI113" s="2"/>
      <c r="MJ113" s="2"/>
      <c r="MK113" s="2"/>
      <c r="ML113" s="2"/>
      <c r="MM113" s="2"/>
      <c r="MN113" s="2"/>
      <c r="MO113" s="2"/>
      <c r="MP113" s="2"/>
      <c r="MQ113" s="2"/>
      <c r="MR113" s="2"/>
      <c r="MS113" s="2"/>
      <c r="MT113" s="2"/>
      <c r="MU113" s="2"/>
      <c r="MV113" s="2"/>
      <c r="MW113" s="2"/>
      <c r="MX113" s="2"/>
      <c r="MY113" s="2"/>
      <c r="MZ113" s="2"/>
      <c r="NA113" s="2"/>
      <c r="NB113" s="2"/>
      <c r="NC113" s="2"/>
      <c r="ND113" s="2"/>
      <c r="NE113" s="2"/>
      <c r="NF113" s="2"/>
      <c r="NG113" s="2"/>
      <c r="NH113" s="2"/>
      <c r="NI113" s="2"/>
      <c r="NJ113" s="2"/>
      <c r="NK113" s="2"/>
      <c r="NL113" s="2"/>
      <c r="NM113" s="2"/>
      <c r="NN113" s="2"/>
      <c r="NO113" s="2"/>
      <c r="NP113" s="2"/>
      <c r="NQ113" s="2"/>
      <c r="NR113" s="2"/>
      <c r="NS113" s="2"/>
      <c r="NT113" s="2"/>
      <c r="NU113" s="2"/>
      <c r="NV113" s="2"/>
      <c r="NW113" s="2"/>
      <c r="NX113" s="2"/>
      <c r="NY113" s="2"/>
      <c r="NZ113" s="2"/>
      <c r="OA113" s="2"/>
      <c r="OB113" s="2"/>
      <c r="OC113" s="2"/>
      <c r="OD113" s="2"/>
      <c r="OE113" s="2"/>
      <c r="OF113" s="2"/>
      <c r="OG113" s="2"/>
      <c r="OH113" s="2"/>
      <c r="OI113" s="2"/>
      <c r="OJ113" s="2"/>
      <c r="OK113" s="2"/>
      <c r="OL113" s="2"/>
      <c r="OM113" s="2"/>
      <c r="ON113" s="2"/>
      <c r="OO113" s="2"/>
      <c r="OP113" s="2"/>
      <c r="OQ113" s="2"/>
      <c r="OR113" s="2"/>
      <c r="OS113" s="2"/>
      <c r="OT113" s="2"/>
      <c r="OU113" s="2"/>
      <c r="OV113" s="2"/>
      <c r="OW113" s="2"/>
      <c r="OX113" s="2"/>
      <c r="OY113" s="2"/>
      <c r="OZ113" s="2"/>
      <c r="PA113" s="2"/>
      <c r="PB113" s="2"/>
      <c r="PC113" s="2"/>
      <c r="PD113" s="2"/>
      <c r="PE113" s="2"/>
      <c r="PF113" s="2"/>
      <c r="PG113" s="2"/>
      <c r="PH113" s="2"/>
      <c r="PI113" s="2"/>
      <c r="PJ113" s="2"/>
      <c r="PK113" s="2"/>
      <c r="PL113" s="2"/>
      <c r="PM113" s="2"/>
      <c r="PN113" s="2"/>
      <c r="PO113" s="2"/>
      <c r="PP113" s="2"/>
      <c r="PQ113" s="2"/>
      <c r="PR113" s="2"/>
      <c r="PS113" s="2"/>
      <c r="PT113" s="2"/>
      <c r="PU113" s="2"/>
      <c r="PV113" s="2"/>
      <c r="PW113" s="2"/>
      <c r="PX113" s="2"/>
      <c r="PY113" s="2"/>
      <c r="PZ113" s="2"/>
      <c r="QA113" s="2"/>
      <c r="QB113" s="2"/>
      <c r="QC113" s="2"/>
      <c r="QD113" s="2"/>
      <c r="QE113" s="2"/>
      <c r="QF113" s="2"/>
      <c r="QG113" s="2"/>
      <c r="QH113" s="2"/>
      <c r="QI113" s="2"/>
      <c r="QJ113" s="2"/>
      <c r="QK113" s="2"/>
      <c r="QL113" s="2"/>
      <c r="QM113" s="2"/>
      <c r="QN113" s="2"/>
      <c r="QO113" s="2"/>
      <c r="QP113" s="2"/>
      <c r="QQ113" s="2"/>
      <c r="QR113" s="2"/>
      <c r="QS113" s="2"/>
      <c r="QT113" s="2"/>
      <c r="QU113" s="2"/>
      <c r="QV113" s="2"/>
      <c r="QW113" s="2"/>
      <c r="QX113" s="2"/>
      <c r="QY113" s="2"/>
      <c r="QZ113" s="2"/>
      <c r="RA113" s="2"/>
      <c r="RB113" s="2"/>
      <c r="RC113" s="2"/>
      <c r="RD113" s="2"/>
      <c r="RE113" s="2"/>
      <c r="RF113" s="2"/>
      <c r="RG113" s="2"/>
      <c r="RH113" s="2"/>
      <c r="RI113" s="2"/>
      <c r="RJ113" s="2"/>
      <c r="RK113" s="2"/>
      <c r="RL113" s="2"/>
      <c r="RM113" s="2"/>
      <c r="RN113" s="2"/>
      <c r="RO113" s="2"/>
      <c r="RP113" s="2"/>
      <c r="RQ113" s="2"/>
      <c r="RR113" s="2"/>
      <c r="RS113" s="2"/>
      <c r="RT113" s="2"/>
      <c r="RU113" s="2"/>
      <c r="RV113" s="2"/>
      <c r="RW113" s="2"/>
      <c r="RX113" s="2"/>
      <c r="RY113" s="2"/>
      <c r="RZ113" s="2"/>
      <c r="SA113" s="2"/>
      <c r="SB113" s="2"/>
      <c r="SC113" s="2"/>
      <c r="SD113" s="2"/>
      <c r="SE113" s="2"/>
      <c r="SF113" s="2"/>
      <c r="SG113" s="2"/>
      <c r="SH113" s="2"/>
      <c r="SI113" s="2"/>
      <c r="SJ113" s="2"/>
      <c r="SK113" s="2"/>
      <c r="SL113" s="2"/>
      <c r="SM113" s="2"/>
      <c r="SN113" s="2"/>
      <c r="SO113" s="2"/>
      <c r="SP113" s="2"/>
      <c r="SQ113" s="2"/>
      <c r="SR113" s="2"/>
      <c r="SS113" s="2"/>
      <c r="ST113" s="2"/>
      <c r="SU113" s="2"/>
      <c r="SV113" s="2"/>
      <c r="SW113" s="2"/>
      <c r="SX113" s="2"/>
      <c r="SY113" s="2"/>
      <c r="SZ113" s="2"/>
      <c r="TA113" s="2"/>
      <c r="TB113" s="2"/>
      <c r="TC113" s="2"/>
      <c r="TD113" s="2"/>
      <c r="TE113" s="2"/>
      <c r="TF113" s="2"/>
      <c r="TG113" s="2"/>
      <c r="TH113" s="2"/>
      <c r="TI113" s="2"/>
      <c r="TJ113" s="2"/>
      <c r="TK113" s="2"/>
      <c r="TL113" s="2"/>
      <c r="TM113" s="2"/>
      <c r="TN113" s="2"/>
      <c r="TO113" s="2"/>
      <c r="TP113" s="2"/>
      <c r="TQ113" s="2"/>
      <c r="TR113" s="2"/>
      <c r="TS113" s="2"/>
      <c r="TT113" s="2"/>
      <c r="TU113" s="2"/>
      <c r="TV113" s="2"/>
      <c r="TW113" s="2"/>
      <c r="TX113" s="2"/>
      <c r="TY113" s="2"/>
      <c r="TZ113" s="2"/>
      <c r="UA113" s="2"/>
      <c r="UB113" s="2"/>
      <c r="UC113" s="2"/>
      <c r="UD113" s="2"/>
      <c r="UE113" s="2"/>
      <c r="UF113" s="2"/>
      <c r="UG113" s="2"/>
      <c r="UH113" s="2"/>
      <c r="UI113" s="2"/>
      <c r="UJ113" s="2"/>
      <c r="UK113" s="2"/>
      <c r="UL113" s="2"/>
      <c r="UM113" s="2"/>
      <c r="UN113" s="2"/>
      <c r="UO113" s="2"/>
      <c r="UP113" s="2"/>
      <c r="UQ113" s="2"/>
      <c r="UR113" s="2"/>
      <c r="US113" s="2"/>
      <c r="UT113" s="2"/>
      <c r="UU113" s="2"/>
      <c r="UV113" s="2"/>
      <c r="UW113" s="2"/>
      <c r="UX113" s="2"/>
      <c r="UY113" s="2"/>
      <c r="UZ113" s="2"/>
      <c r="VA113" s="2"/>
      <c r="VB113" s="2"/>
      <c r="VC113" s="2"/>
      <c r="VD113" s="2"/>
      <c r="VE113" s="2"/>
      <c r="VF113" s="2"/>
      <c r="VG113" s="2"/>
      <c r="VH113" s="2"/>
      <c r="VI113" s="2"/>
      <c r="VJ113" s="2"/>
      <c r="VK113" s="2"/>
      <c r="VL113" s="2"/>
      <c r="VM113" s="2"/>
      <c r="VN113" s="2"/>
      <c r="VO113" s="2"/>
      <c r="VP113" s="2"/>
      <c r="VQ113" s="2"/>
      <c r="VR113" s="2"/>
      <c r="VS113" s="2"/>
      <c r="VT113" s="2"/>
      <c r="VU113" s="2"/>
      <c r="VV113" s="2"/>
      <c r="VW113" s="2"/>
      <c r="VX113" s="2"/>
      <c r="VY113" s="2"/>
      <c r="VZ113" s="2"/>
      <c r="WA113" s="2"/>
      <c r="WB113" s="2"/>
      <c r="WC113" s="2"/>
      <c r="WD113" s="2"/>
      <c r="WE113" s="2"/>
      <c r="WF113" s="2"/>
      <c r="WG113" s="2"/>
      <c r="WH113" s="2"/>
      <c r="WI113" s="2"/>
      <c r="WJ113" s="2"/>
      <c r="WK113" s="2"/>
      <c r="WL113" s="2"/>
      <c r="WM113" s="2"/>
      <c r="WN113" s="2"/>
      <c r="WO113" s="2"/>
      <c r="WP113" s="2"/>
      <c r="WQ113" s="2"/>
      <c r="WR113" s="2"/>
      <c r="WS113" s="2"/>
      <c r="WT113" s="2"/>
      <c r="WU113" s="2"/>
      <c r="WV113" s="2"/>
      <c r="WW113" s="2"/>
      <c r="WX113" s="2"/>
      <c r="WY113" s="2"/>
      <c r="WZ113" s="2"/>
      <c r="XA113" s="2"/>
      <c r="XB113" s="2"/>
      <c r="XC113" s="2"/>
      <c r="XD113" s="2"/>
      <c r="XE113" s="2"/>
      <c r="XF113" s="2"/>
      <c r="XG113" s="2"/>
      <c r="XH113" s="2"/>
      <c r="XI113" s="2"/>
      <c r="XJ113" s="2"/>
      <c r="XK113" s="2"/>
      <c r="XL113" s="2"/>
      <c r="XM113" s="2"/>
      <c r="XN113" s="2"/>
      <c r="XO113" s="2"/>
      <c r="XP113" s="2"/>
      <c r="XQ113" s="2"/>
      <c r="XR113" s="2"/>
      <c r="XS113" s="2"/>
      <c r="XT113" s="2"/>
      <c r="XU113" s="2"/>
      <c r="XV113" s="2"/>
      <c r="XW113" s="2"/>
      <c r="XX113" s="2"/>
      <c r="XY113" s="2"/>
      <c r="XZ113" s="2"/>
      <c r="YA113" s="2"/>
      <c r="YB113" s="2"/>
      <c r="YC113" s="2"/>
      <c r="YD113" s="2"/>
      <c r="YE113" s="2"/>
      <c r="YF113" s="2"/>
      <c r="YG113" s="2"/>
      <c r="YH113" s="2"/>
      <c r="YI113" s="2"/>
      <c r="YJ113" s="2"/>
      <c r="YK113" s="2"/>
      <c r="YL113" s="2"/>
      <c r="YM113" s="2"/>
      <c r="YN113" s="2"/>
      <c r="YO113" s="2"/>
      <c r="YP113" s="2"/>
      <c r="YQ113" s="2"/>
      <c r="YR113" s="2"/>
      <c r="YS113" s="2"/>
      <c r="YT113" s="2"/>
      <c r="YU113" s="2"/>
      <c r="YV113" s="2"/>
      <c r="YW113" s="2"/>
      <c r="YX113" s="2"/>
      <c r="YY113" s="2"/>
      <c r="YZ113" s="2"/>
      <c r="ZA113" s="2"/>
      <c r="ZB113" s="2"/>
      <c r="ZC113" s="2"/>
      <c r="ZD113" s="2"/>
      <c r="ZE113" s="2"/>
      <c r="ZF113" s="2"/>
      <c r="ZG113" s="2"/>
      <c r="ZH113" s="2"/>
      <c r="ZI113" s="2"/>
      <c r="ZJ113" s="2"/>
      <c r="ZK113" s="2"/>
      <c r="ZL113" s="2"/>
      <c r="ZM113" s="2"/>
      <c r="ZN113" s="2"/>
      <c r="ZO113" s="2"/>
      <c r="ZP113" s="2"/>
      <c r="ZQ113" s="2"/>
      <c r="ZR113" s="2"/>
      <c r="ZS113" s="2"/>
      <c r="ZT113" s="2"/>
      <c r="ZU113" s="2"/>
      <c r="ZV113" s="2"/>
      <c r="ZW113" s="2"/>
      <c r="ZX113" s="2"/>
      <c r="ZY113" s="2"/>
      <c r="ZZ113" s="2"/>
      <c r="AAA113" s="2"/>
      <c r="AAB113" s="2"/>
      <c r="AAC113" s="2"/>
      <c r="AAD113" s="2"/>
      <c r="AAE113" s="2"/>
      <c r="AAF113" s="2"/>
      <c r="AAG113" s="2"/>
      <c r="AAH113" s="2"/>
      <c r="AAI113" s="2"/>
      <c r="AAJ113" s="2"/>
      <c r="AAK113" s="2"/>
      <c r="AAL113" s="2"/>
      <c r="AAM113" s="2"/>
      <c r="AAN113" s="2"/>
      <c r="AAO113" s="2"/>
      <c r="AAP113" s="2"/>
      <c r="AAQ113" s="2"/>
      <c r="AAR113" s="2"/>
      <c r="AAS113" s="2"/>
      <c r="AAT113" s="2"/>
      <c r="AAU113" s="2"/>
      <c r="AAV113" s="2"/>
      <c r="AAW113" s="2"/>
      <c r="AAX113" s="2"/>
      <c r="AAY113" s="2"/>
      <c r="AAZ113" s="2"/>
      <c r="ABA113" s="2"/>
      <c r="ABB113" s="2"/>
      <c r="ABC113" s="2"/>
      <c r="ABD113" s="2"/>
      <c r="ABE113" s="2"/>
      <c r="ABF113" s="2"/>
      <c r="ABG113" s="2"/>
      <c r="ABH113" s="2"/>
      <c r="ABI113" s="2"/>
      <c r="ABJ113" s="2"/>
      <c r="ABK113" s="2"/>
      <c r="ABL113" s="2"/>
      <c r="ABM113" s="2"/>
      <c r="ABN113" s="2"/>
      <c r="ABO113" s="2"/>
      <c r="ABP113" s="2"/>
      <c r="ABQ113" s="2"/>
      <c r="ABR113" s="2"/>
      <c r="ABS113" s="2"/>
      <c r="ABT113" s="2"/>
      <c r="ABU113" s="2"/>
      <c r="ABV113" s="2"/>
      <c r="ABW113" s="2"/>
      <c r="ABX113" s="2"/>
      <c r="ABY113" s="2"/>
      <c r="ABZ113" s="2"/>
      <c r="ACA113" s="2"/>
      <c r="ACB113" s="2"/>
      <c r="ACC113" s="2"/>
      <c r="ACD113" s="2"/>
      <c r="ACE113" s="2"/>
      <c r="ACF113" s="2"/>
      <c r="ACG113" s="2"/>
      <c r="ACH113" s="2"/>
      <c r="ACI113" s="2"/>
      <c r="ACJ113" s="2"/>
      <c r="ACK113" s="2"/>
      <c r="ACL113" s="2"/>
      <c r="ACM113" s="2"/>
      <c r="ACN113" s="2"/>
      <c r="ACO113" s="2"/>
      <c r="ACP113" s="2"/>
      <c r="ACQ113" s="2"/>
      <c r="ACR113" s="2"/>
      <c r="ACS113" s="2"/>
      <c r="ACT113" s="2"/>
      <c r="ACU113" s="2"/>
      <c r="ACV113" s="2"/>
      <c r="ACW113" s="2"/>
      <c r="ACX113" s="2"/>
      <c r="ACY113" s="2"/>
      <c r="ACZ113" s="2"/>
      <c r="ADA113" s="2"/>
      <c r="ADB113" s="2"/>
      <c r="ADC113" s="2"/>
      <c r="ADD113" s="2"/>
      <c r="ADE113" s="2"/>
      <c r="ADF113" s="2"/>
      <c r="ADG113" s="2"/>
      <c r="ADH113" s="2"/>
      <c r="ADI113" s="2"/>
      <c r="ADJ113" s="2"/>
      <c r="ADK113" s="2"/>
      <c r="ADL113" s="2"/>
      <c r="ADM113" s="2"/>
      <c r="ADN113" s="2"/>
      <c r="ADO113" s="2"/>
      <c r="ADP113" s="2"/>
      <c r="ADQ113" s="2"/>
      <c r="ADR113" s="2"/>
      <c r="ADS113" s="2"/>
      <c r="ADT113" s="2"/>
      <c r="ADU113" s="2"/>
      <c r="ADV113" s="2"/>
      <c r="ADW113" s="2"/>
      <c r="ADX113" s="2"/>
      <c r="ADY113" s="2"/>
      <c r="ADZ113" s="2"/>
      <c r="AEA113" s="2"/>
      <c r="AEB113" s="2"/>
      <c r="AEC113" s="2"/>
      <c r="AED113" s="2"/>
      <c r="AEE113" s="2"/>
      <c r="AEF113" s="2"/>
      <c r="AEG113" s="2"/>
      <c r="AEH113" s="2"/>
      <c r="AEI113" s="2"/>
      <c r="AEJ113" s="2"/>
      <c r="AEK113" s="2"/>
      <c r="AEL113" s="2"/>
      <c r="AEM113" s="2"/>
      <c r="AEN113" s="2"/>
      <c r="AEO113" s="2"/>
      <c r="AEP113" s="2"/>
      <c r="AEQ113" s="2"/>
      <c r="AER113" s="2"/>
      <c r="AES113" s="2"/>
      <c r="AET113" s="2"/>
      <c r="AEU113" s="2"/>
      <c r="AEV113" s="2"/>
      <c r="AEW113" s="2"/>
      <c r="AEX113" s="2"/>
      <c r="AEY113" s="2"/>
      <c r="AEZ113" s="2"/>
      <c r="AFA113" s="2"/>
      <c r="AFB113" s="2"/>
      <c r="AFC113" s="2"/>
      <c r="AFD113" s="2"/>
      <c r="AFE113" s="2"/>
      <c r="AFF113" s="2"/>
      <c r="AFG113" s="2"/>
      <c r="AFH113" s="2"/>
      <c r="AFI113" s="2"/>
      <c r="AFJ113" s="2"/>
      <c r="AFK113" s="2"/>
      <c r="AFL113" s="2"/>
      <c r="AFM113" s="2"/>
      <c r="AFN113" s="2"/>
      <c r="AFO113" s="2"/>
      <c r="AFP113" s="2"/>
      <c r="AFQ113" s="2"/>
      <c r="AFR113" s="2"/>
      <c r="AFS113" s="2"/>
      <c r="AFT113" s="2"/>
      <c r="AFU113" s="2"/>
      <c r="AFV113" s="2"/>
      <c r="AFW113" s="2"/>
      <c r="AFX113" s="2"/>
      <c r="AFY113" s="2"/>
      <c r="AFZ113" s="2"/>
      <c r="AGA113" s="2"/>
      <c r="AGB113" s="2"/>
      <c r="AGC113" s="2"/>
      <c r="AGD113" s="2"/>
      <c r="AGE113" s="2"/>
      <c r="AGF113" s="2"/>
      <c r="AGG113" s="2"/>
      <c r="AGH113" s="2"/>
      <c r="AGI113" s="2"/>
      <c r="AGJ113" s="2"/>
      <c r="AGK113" s="2"/>
      <c r="AGL113" s="2"/>
      <c r="AGM113" s="2"/>
      <c r="AGN113" s="2"/>
      <c r="AGO113" s="2"/>
      <c r="AGP113" s="2"/>
      <c r="AGQ113" s="2"/>
      <c r="AGR113" s="2"/>
      <c r="AGS113" s="2"/>
      <c r="AGT113" s="2"/>
      <c r="AGU113" s="2"/>
      <c r="AGV113" s="2"/>
      <c r="AGW113" s="2"/>
      <c r="AGX113" s="2"/>
      <c r="AGY113" s="2"/>
      <c r="AGZ113" s="2"/>
      <c r="AHA113" s="2"/>
      <c r="AHB113" s="2"/>
      <c r="AHC113" s="2"/>
      <c r="AHD113" s="2"/>
      <c r="AHE113" s="2"/>
      <c r="AHF113" s="2"/>
      <c r="AHG113" s="2"/>
      <c r="AHH113" s="2"/>
      <c r="AHI113" s="2"/>
      <c r="AHJ113" s="2"/>
      <c r="AHK113" s="2"/>
      <c r="AHL113" s="2"/>
      <c r="AHM113" s="2"/>
      <c r="AHN113" s="2"/>
      <c r="AHO113" s="2"/>
      <c r="AHP113" s="2"/>
      <c r="AHQ113" s="2"/>
      <c r="AHR113" s="2"/>
      <c r="AHS113" s="2"/>
      <c r="AHT113" s="2"/>
      <c r="AHU113" s="2"/>
      <c r="AHV113" s="2"/>
      <c r="AHW113" s="2"/>
      <c r="AHX113" s="2"/>
      <c r="AHY113" s="2"/>
      <c r="AHZ113" s="2"/>
      <c r="AIA113" s="2"/>
      <c r="AIB113" s="2"/>
      <c r="AIC113" s="2"/>
      <c r="AID113" s="2"/>
      <c r="AIE113" s="2"/>
      <c r="AIF113" s="2"/>
      <c r="AIG113" s="2"/>
      <c r="AIH113" s="2"/>
      <c r="AII113" s="2"/>
      <c r="AIJ113" s="2"/>
      <c r="AIK113" s="2"/>
      <c r="AIL113" s="2"/>
      <c r="AIM113" s="2"/>
      <c r="AIN113" s="2"/>
      <c r="AIO113" s="2"/>
      <c r="AIP113" s="2"/>
      <c r="AIQ113" s="2"/>
      <c r="AIR113" s="2"/>
      <c r="AIS113" s="2"/>
      <c r="AIT113" s="2"/>
      <c r="AIU113" s="2"/>
      <c r="AIV113" s="2"/>
      <c r="AIW113" s="2"/>
      <c r="AIX113" s="2"/>
      <c r="AIY113" s="2"/>
      <c r="AIZ113" s="2"/>
      <c r="AJA113" s="2"/>
      <c r="AJB113" s="2"/>
      <c r="AJC113" s="2"/>
      <c r="AJD113" s="2"/>
      <c r="AJE113" s="2"/>
      <c r="AJF113" s="2"/>
      <c r="AJG113" s="2"/>
      <c r="AJH113" s="2"/>
      <c r="AJI113" s="2"/>
      <c r="AJJ113" s="2"/>
      <c r="AJK113" s="2"/>
      <c r="AJL113" s="2"/>
      <c r="AJM113" s="2"/>
      <c r="AJN113" s="2"/>
      <c r="AJO113" s="2"/>
      <c r="AJP113" s="2"/>
      <c r="AJQ113" s="2"/>
      <c r="AJR113" s="2"/>
      <c r="AJS113" s="2"/>
      <c r="AJT113" s="2"/>
      <c r="AJU113" s="2"/>
      <c r="AJV113" s="2"/>
      <c r="AJW113" s="2"/>
      <c r="AJX113" s="2"/>
      <c r="AJY113" s="2"/>
      <c r="AJZ113" s="2"/>
      <c r="AKA113" s="2"/>
      <c r="AKB113" s="2"/>
      <c r="AKC113" s="2"/>
      <c r="AKD113" s="2"/>
      <c r="AKE113" s="2"/>
      <c r="AKF113" s="2"/>
      <c r="AKG113" s="2"/>
      <c r="AKH113" s="2"/>
      <c r="AKI113" s="2"/>
      <c r="AKJ113" s="2"/>
      <c r="AKK113" s="2"/>
      <c r="AKL113" s="2"/>
      <c r="AKM113" s="2"/>
      <c r="AKN113" s="2"/>
      <c r="AKO113" s="2"/>
      <c r="AKP113" s="2"/>
      <c r="AKQ113" s="2"/>
      <c r="AKR113" s="2"/>
      <c r="AKS113" s="2"/>
      <c r="AKT113" s="2"/>
      <c r="AKU113" s="2"/>
      <c r="AKV113" s="2"/>
      <c r="AKW113" s="2"/>
      <c r="AKX113" s="2"/>
      <c r="AKY113" s="2"/>
      <c r="AKZ113" s="2"/>
      <c r="ALA113" s="2"/>
      <c r="ALB113" s="2"/>
      <c r="ALC113" s="2"/>
      <c r="ALD113" s="2"/>
      <c r="ALE113" s="2"/>
      <c r="ALF113" s="2"/>
      <c r="ALG113" s="2"/>
      <c r="ALH113" s="2"/>
      <c r="ALI113" s="2"/>
      <c r="ALJ113" s="2"/>
      <c r="ALK113" s="2"/>
      <c r="ALL113" s="2"/>
      <c r="ALM113" s="2"/>
      <c r="ALN113" s="2"/>
      <c r="ALO113" s="2"/>
      <c r="ALP113" s="2"/>
      <c r="ALQ113" s="2"/>
      <c r="ALR113" s="2"/>
      <c r="ALS113" s="2"/>
      <c r="ALT113" s="2"/>
      <c r="ALU113" s="2"/>
      <c r="ALV113" s="2"/>
      <c r="ALW113" s="2"/>
      <c r="ALX113" s="2"/>
      <c r="ALY113" s="2"/>
      <c r="ALZ113" s="2"/>
      <c r="AMA113" s="2"/>
      <c r="AMB113" s="2"/>
      <c r="AMC113" s="2"/>
      <c r="AMD113" s="2"/>
      <c r="AME113" s="2"/>
      <c r="AMF113" s="2"/>
      <c r="AMG113" s="2"/>
      <c r="AMH113" s="2"/>
      <c r="AMI113" s="2"/>
      <c r="AMJ113" s="2"/>
      <c r="AMK113" s="2"/>
      <c r="AML113" s="2"/>
      <c r="AMM113" s="2"/>
      <c r="AMN113" s="2"/>
      <c r="AMO113" s="2"/>
      <c r="AMP113" s="2"/>
      <c r="AMQ113" s="2"/>
      <c r="AMR113" s="2"/>
      <c r="AMS113" s="2"/>
      <c r="AMT113" s="2"/>
      <c r="AMU113" s="2"/>
      <c r="AMV113" s="2"/>
      <c r="AMW113" s="2"/>
      <c r="AMX113" s="2"/>
      <c r="AMY113" s="2"/>
      <c r="AMZ113" s="2"/>
      <c r="ANA113" s="2"/>
      <c r="ANB113" s="2"/>
      <c r="ANC113" s="2"/>
      <c r="AND113" s="2"/>
      <c r="ANE113" s="2"/>
      <c r="ANF113" s="2"/>
      <c r="ANG113" s="2"/>
      <c r="ANH113" s="2"/>
      <c r="ANI113" s="2"/>
      <c r="ANJ113" s="2"/>
      <c r="ANK113" s="2"/>
      <c r="ANL113" s="2"/>
      <c r="ANM113" s="2"/>
      <c r="ANN113" s="2"/>
      <c r="ANO113" s="2"/>
      <c r="ANP113" s="2"/>
      <c r="ANQ113" s="2"/>
      <c r="ANR113" s="2"/>
      <c r="ANS113" s="2"/>
      <c r="ANT113" s="2"/>
      <c r="ANU113" s="2"/>
      <c r="ANV113" s="2"/>
      <c r="ANW113" s="2"/>
      <c r="ANX113" s="2"/>
      <c r="ANY113" s="2"/>
      <c r="ANZ113" s="2"/>
      <c r="AOA113" s="2"/>
      <c r="AOB113" s="2"/>
      <c r="AOC113" s="2"/>
      <c r="AOD113" s="2"/>
      <c r="AOE113" s="2"/>
      <c r="AOF113" s="2"/>
      <c r="AOG113" s="2"/>
      <c r="AOH113" s="2"/>
      <c r="AOI113" s="2"/>
      <c r="AOJ113" s="2"/>
      <c r="AOK113" s="2"/>
      <c r="AOL113" s="2"/>
      <c r="AOM113" s="2"/>
      <c r="AON113" s="2"/>
      <c r="AOO113" s="2"/>
      <c r="AOP113" s="2"/>
      <c r="AOQ113" s="2"/>
      <c r="AOR113" s="2"/>
      <c r="AOS113" s="2"/>
      <c r="AOT113" s="2"/>
      <c r="AOU113" s="2"/>
      <c r="AOV113" s="2"/>
      <c r="AOW113" s="2"/>
      <c r="AOX113" s="2"/>
      <c r="AOY113" s="2"/>
      <c r="AOZ113" s="2"/>
      <c r="APA113" s="2"/>
      <c r="APB113" s="2"/>
      <c r="APC113" s="2"/>
      <c r="APD113" s="2"/>
      <c r="APE113" s="2"/>
      <c r="APF113" s="2"/>
      <c r="APG113" s="2"/>
      <c r="APH113" s="2"/>
      <c r="API113" s="2"/>
      <c r="APJ113" s="2"/>
      <c r="APK113" s="2"/>
      <c r="APL113" s="2"/>
      <c r="APM113" s="2"/>
      <c r="APN113" s="2"/>
      <c r="APO113" s="2"/>
      <c r="APP113" s="2"/>
      <c r="APQ113" s="2"/>
      <c r="APR113" s="2"/>
      <c r="APS113" s="2"/>
      <c r="APT113" s="2"/>
      <c r="APU113" s="2"/>
      <c r="APV113" s="2"/>
      <c r="APW113" s="2"/>
      <c r="APX113" s="2"/>
      <c r="APY113" s="2"/>
      <c r="APZ113" s="2"/>
      <c r="AQA113" s="2"/>
      <c r="AQB113" s="2"/>
      <c r="AQC113" s="2"/>
      <c r="AQD113" s="2"/>
      <c r="AQE113" s="2"/>
      <c r="AQF113" s="2"/>
      <c r="AQG113" s="2"/>
      <c r="AQH113" s="2"/>
      <c r="AQI113" s="2"/>
      <c r="AQJ113" s="2"/>
      <c r="AQK113" s="2"/>
      <c r="AQL113" s="2"/>
      <c r="AQM113" s="2"/>
      <c r="AQN113" s="2"/>
      <c r="AQO113" s="2"/>
      <c r="AQP113" s="2"/>
      <c r="AQQ113" s="2"/>
      <c r="AQR113" s="2"/>
      <c r="AQS113" s="2"/>
      <c r="AQT113" s="2"/>
      <c r="AQU113" s="2"/>
      <c r="AQV113" s="2"/>
      <c r="AQW113" s="2"/>
      <c r="AQX113" s="2"/>
      <c r="AQY113" s="2"/>
      <c r="AQZ113" s="2"/>
      <c r="ARA113" s="2"/>
      <c r="ARB113" s="2"/>
      <c r="ARC113" s="2"/>
      <c r="ARD113" s="2"/>
      <c r="ARE113" s="2"/>
      <c r="ARF113" s="2"/>
      <c r="ARG113" s="2"/>
      <c r="ARH113" s="2"/>
      <c r="ARI113" s="2"/>
      <c r="ARJ113" s="2"/>
      <c r="ARK113" s="2"/>
      <c r="ARL113" s="2"/>
      <c r="ARM113" s="2"/>
      <c r="ARN113" s="2"/>
      <c r="ARO113" s="2"/>
      <c r="ARP113" s="2"/>
      <c r="ARQ113" s="2"/>
      <c r="ARR113" s="2"/>
      <c r="ARS113" s="2"/>
      <c r="ART113" s="2"/>
      <c r="ARU113" s="2"/>
      <c r="ARV113" s="2"/>
      <c r="ARW113" s="2"/>
      <c r="ARX113" s="2"/>
      <c r="ARY113" s="2"/>
      <c r="ARZ113" s="2"/>
      <c r="ASA113" s="2"/>
      <c r="ASB113" s="2"/>
      <c r="ASC113" s="2"/>
      <c r="ASD113" s="2"/>
      <c r="ASE113" s="2"/>
      <c r="ASF113" s="2"/>
      <c r="ASG113" s="2"/>
      <c r="ASH113" s="2"/>
      <c r="ASI113" s="2"/>
      <c r="ASJ113" s="2"/>
      <c r="ASK113" s="2"/>
      <c r="ASL113" s="2"/>
      <c r="ASM113" s="2"/>
      <c r="ASN113" s="2"/>
      <c r="ASO113" s="2"/>
      <c r="ASP113" s="2"/>
      <c r="ASQ113" s="2"/>
      <c r="ASR113" s="2"/>
      <c r="ASS113" s="2"/>
      <c r="AST113" s="2"/>
      <c r="ASU113" s="2"/>
      <c r="ASV113" s="2"/>
      <c r="ASW113" s="2"/>
      <c r="ASX113" s="2"/>
      <c r="ASY113" s="2"/>
      <c r="ASZ113" s="2"/>
      <c r="ATA113" s="2"/>
      <c r="ATB113" s="2"/>
      <c r="ATC113" s="2"/>
      <c r="ATD113" s="2"/>
      <c r="ATE113" s="2"/>
      <c r="ATF113" s="2"/>
      <c r="ATG113" s="2"/>
      <c r="ATH113" s="2"/>
      <c r="ATI113" s="2"/>
      <c r="ATJ113" s="2"/>
      <c r="ATK113" s="2"/>
      <c r="ATL113" s="2"/>
      <c r="ATM113" s="2"/>
      <c r="ATN113" s="2"/>
      <c r="ATO113" s="2"/>
      <c r="ATP113" s="2"/>
      <c r="ATQ113" s="2"/>
      <c r="ATR113" s="2"/>
      <c r="ATS113" s="2"/>
      <c r="ATT113" s="2"/>
      <c r="ATU113" s="2"/>
      <c r="ATV113" s="2"/>
      <c r="ATW113" s="2"/>
      <c r="ATX113" s="2"/>
      <c r="ATY113" s="2"/>
      <c r="ATZ113" s="2"/>
      <c r="AUA113" s="2"/>
      <c r="AUB113" s="2"/>
      <c r="AUC113" s="2"/>
      <c r="AUD113" s="2"/>
      <c r="AUE113" s="2"/>
      <c r="AUF113" s="2"/>
      <c r="AUG113" s="2"/>
      <c r="AUH113" s="2"/>
      <c r="AUI113" s="2"/>
      <c r="AUJ113" s="2"/>
      <c r="AUK113" s="2"/>
      <c r="AUL113" s="2"/>
      <c r="AUM113" s="2"/>
      <c r="AUN113" s="2"/>
      <c r="AUO113" s="2"/>
      <c r="AUP113" s="2"/>
      <c r="AUQ113" s="2"/>
      <c r="AUR113" s="2"/>
      <c r="AUS113" s="2"/>
      <c r="AUT113" s="2"/>
      <c r="AUU113" s="2"/>
      <c r="AUV113" s="2"/>
      <c r="AUW113" s="2"/>
      <c r="AUX113" s="2"/>
      <c r="AUY113" s="2"/>
      <c r="AUZ113" s="2"/>
      <c r="AVA113" s="2"/>
      <c r="AVB113" s="2"/>
      <c r="AVC113" s="2"/>
      <c r="AVD113" s="2"/>
      <c r="AVE113" s="2"/>
      <c r="AVF113" s="2"/>
      <c r="AVG113" s="2"/>
      <c r="AVH113" s="2"/>
      <c r="AVI113" s="2"/>
      <c r="AVJ113" s="2"/>
      <c r="AVK113" s="2"/>
      <c r="AVL113" s="2"/>
      <c r="AVM113" s="2"/>
      <c r="AVN113" s="2"/>
      <c r="AVO113" s="2"/>
      <c r="AVP113" s="2"/>
      <c r="AVQ113" s="2"/>
      <c r="AVR113" s="2"/>
      <c r="AVS113" s="2"/>
      <c r="AVT113" s="2"/>
      <c r="AVU113" s="2"/>
      <c r="AVV113" s="2"/>
      <c r="AVW113" s="2"/>
      <c r="AVX113" s="2"/>
      <c r="AVY113" s="2"/>
      <c r="AVZ113" s="2"/>
      <c r="AWA113" s="2"/>
      <c r="AWB113" s="2"/>
      <c r="AWC113" s="2"/>
      <c r="AWD113" s="2"/>
      <c r="AWE113" s="2"/>
      <c r="AWF113" s="2"/>
      <c r="AWG113" s="2"/>
      <c r="AWH113" s="2"/>
      <c r="AWI113" s="2"/>
      <c r="AWJ113" s="2"/>
      <c r="AWK113" s="2"/>
      <c r="AWL113" s="2"/>
      <c r="AWM113" s="2"/>
      <c r="AWN113" s="2"/>
      <c r="AWO113" s="2"/>
      <c r="AWP113" s="2"/>
      <c r="AWQ113" s="2"/>
      <c r="AWR113" s="2"/>
      <c r="AWS113" s="2"/>
      <c r="AWT113" s="2"/>
      <c r="AWU113" s="2"/>
      <c r="AWV113" s="2"/>
      <c r="AWW113" s="2"/>
      <c r="AWX113" s="2"/>
      <c r="AWY113" s="2"/>
      <c r="AWZ113" s="2"/>
      <c r="AXA113" s="2"/>
      <c r="AXB113" s="2"/>
      <c r="AXC113" s="2"/>
      <c r="AXD113" s="2"/>
      <c r="AXE113" s="2"/>
      <c r="AXF113" s="2"/>
      <c r="AXG113" s="2"/>
      <c r="AXH113" s="2"/>
      <c r="AXI113" s="2"/>
      <c r="AXJ113" s="2"/>
      <c r="AXK113" s="2"/>
      <c r="AXL113" s="2"/>
      <c r="AXM113" s="2"/>
      <c r="AXN113" s="2"/>
      <c r="AXO113" s="2"/>
      <c r="AXP113" s="2"/>
      <c r="AXQ113" s="2"/>
      <c r="AXR113" s="2"/>
      <c r="AXS113" s="2"/>
      <c r="AXT113" s="2"/>
      <c r="AXU113" s="2"/>
      <c r="AXV113" s="2"/>
      <c r="AXW113" s="2"/>
      <c r="AXX113" s="2"/>
      <c r="AXY113" s="2"/>
      <c r="AXZ113" s="2"/>
      <c r="AYA113" s="2"/>
      <c r="AYB113" s="2"/>
      <c r="AYC113" s="2"/>
      <c r="AYD113" s="2"/>
      <c r="AYE113" s="2"/>
      <c r="AYF113" s="2"/>
      <c r="AYG113" s="2"/>
      <c r="AYH113" s="2"/>
      <c r="AYI113" s="2"/>
      <c r="AYJ113" s="2"/>
      <c r="AYK113" s="2"/>
      <c r="AYL113" s="2"/>
      <c r="AYM113" s="2"/>
      <c r="AYN113" s="2"/>
      <c r="AYO113" s="2"/>
      <c r="AYP113" s="2"/>
      <c r="AYQ113" s="2"/>
      <c r="AYR113" s="2"/>
      <c r="AYS113" s="2"/>
      <c r="AYT113" s="2"/>
      <c r="AYU113" s="2"/>
      <c r="AYV113" s="2"/>
      <c r="AYW113" s="2"/>
      <c r="AYX113" s="2"/>
      <c r="AYY113" s="2"/>
      <c r="AYZ113" s="2"/>
      <c r="AZA113" s="2"/>
      <c r="AZB113" s="2"/>
      <c r="AZC113" s="2"/>
      <c r="AZD113" s="2"/>
      <c r="AZE113" s="2"/>
      <c r="AZF113" s="2"/>
      <c r="AZG113" s="2"/>
      <c r="AZH113" s="2"/>
      <c r="AZI113" s="2"/>
      <c r="AZJ113" s="2"/>
      <c r="AZK113" s="2"/>
      <c r="AZL113" s="2"/>
      <c r="AZM113" s="2"/>
      <c r="AZN113" s="2"/>
      <c r="AZO113" s="2"/>
      <c r="AZP113" s="2"/>
      <c r="AZQ113" s="2"/>
      <c r="AZR113" s="2"/>
      <c r="AZS113" s="2"/>
      <c r="AZT113" s="2"/>
      <c r="AZU113" s="2"/>
      <c r="AZV113" s="2"/>
      <c r="AZW113" s="2"/>
      <c r="AZX113" s="2"/>
      <c r="AZY113" s="2"/>
      <c r="AZZ113" s="2"/>
      <c r="BAA113" s="2"/>
      <c r="BAB113" s="2"/>
      <c r="BAC113" s="2"/>
      <c r="BAD113" s="2"/>
      <c r="BAE113" s="2"/>
      <c r="BAF113" s="2"/>
      <c r="BAG113" s="2"/>
      <c r="BAH113" s="2"/>
      <c r="BAI113" s="2"/>
      <c r="BAJ113" s="2"/>
      <c r="BAK113" s="2"/>
      <c r="BAL113" s="2"/>
      <c r="BAM113" s="2"/>
      <c r="BAN113" s="2"/>
      <c r="BAO113" s="2"/>
      <c r="BAP113" s="2"/>
      <c r="BAQ113" s="2"/>
      <c r="BAR113" s="2"/>
      <c r="BAS113" s="2"/>
      <c r="BAT113" s="2"/>
      <c r="BAU113" s="2"/>
      <c r="BAV113" s="2"/>
      <c r="BAW113" s="2"/>
      <c r="BAX113" s="2"/>
      <c r="BAY113" s="2"/>
      <c r="BAZ113" s="2"/>
      <c r="BBA113" s="2"/>
      <c r="BBB113" s="2"/>
      <c r="BBC113" s="2"/>
      <c r="BBD113" s="2"/>
      <c r="BBE113" s="2"/>
      <c r="BBF113" s="2"/>
      <c r="BBG113" s="2"/>
      <c r="BBH113" s="2"/>
      <c r="BBI113" s="2"/>
      <c r="BBJ113" s="2"/>
      <c r="BBK113" s="2"/>
      <c r="BBL113" s="2"/>
      <c r="BBM113" s="2"/>
      <c r="BBN113" s="2"/>
      <c r="BBO113" s="2"/>
      <c r="BBP113" s="2"/>
      <c r="BBQ113" s="2"/>
      <c r="BBR113" s="2"/>
      <c r="BBS113" s="2"/>
      <c r="BBT113" s="2"/>
      <c r="BBU113" s="2"/>
      <c r="BBV113" s="2"/>
      <c r="BBW113" s="2"/>
      <c r="BBX113" s="2"/>
      <c r="BBY113" s="2"/>
      <c r="BBZ113" s="2"/>
      <c r="BCA113" s="2"/>
      <c r="BCB113" s="2"/>
      <c r="BCC113" s="2"/>
      <c r="BCD113" s="2"/>
      <c r="BCE113" s="2"/>
      <c r="BCF113" s="2"/>
      <c r="BCG113" s="2"/>
      <c r="BCH113" s="2"/>
      <c r="BCI113" s="2"/>
      <c r="BCJ113" s="2"/>
      <c r="BCK113" s="2"/>
      <c r="BCL113" s="2"/>
      <c r="BCM113" s="2"/>
      <c r="BCN113" s="2"/>
      <c r="BCO113" s="2"/>
      <c r="BCP113" s="2"/>
      <c r="BCQ113" s="2"/>
      <c r="BCR113" s="2"/>
      <c r="BCS113" s="2"/>
      <c r="BCT113" s="2"/>
      <c r="BCU113" s="2"/>
      <c r="BCV113" s="2"/>
      <c r="BCW113" s="2"/>
      <c r="BCX113" s="2"/>
      <c r="BCY113" s="2"/>
      <c r="BCZ113" s="2"/>
      <c r="BDA113" s="2"/>
      <c r="BDB113" s="2"/>
      <c r="BDC113" s="2"/>
      <c r="BDD113" s="2"/>
      <c r="BDE113" s="2"/>
      <c r="BDF113" s="2"/>
      <c r="BDG113" s="2"/>
      <c r="BDH113" s="2"/>
      <c r="BDI113" s="2"/>
      <c r="BDJ113" s="2"/>
      <c r="BDK113" s="2"/>
      <c r="BDL113" s="2"/>
      <c r="BDM113" s="2"/>
      <c r="BDN113" s="2"/>
      <c r="BDO113" s="2"/>
      <c r="BDP113" s="2"/>
      <c r="BDQ113" s="2"/>
      <c r="BDR113" s="2"/>
      <c r="BDS113" s="2"/>
      <c r="BDT113" s="2"/>
      <c r="BDU113" s="2"/>
      <c r="BDV113" s="2"/>
      <c r="BDW113" s="2"/>
      <c r="BDX113" s="2"/>
      <c r="BDY113" s="2"/>
      <c r="BDZ113" s="2"/>
      <c r="BEA113" s="2"/>
      <c r="BEB113" s="2"/>
      <c r="BEC113" s="2"/>
      <c r="BED113" s="2"/>
      <c r="BEE113" s="2"/>
      <c r="BEF113" s="2"/>
      <c r="BEG113" s="2"/>
      <c r="BEH113" s="2"/>
      <c r="BEI113" s="2"/>
      <c r="BEJ113" s="2"/>
      <c r="BEK113" s="2"/>
      <c r="BEL113" s="2"/>
      <c r="BEM113" s="2"/>
      <c r="BEN113" s="2"/>
      <c r="BEO113" s="2"/>
      <c r="BEP113" s="2"/>
      <c r="BEQ113" s="2"/>
      <c r="BER113" s="2"/>
      <c r="BES113" s="2"/>
      <c r="BET113" s="2"/>
      <c r="BEU113" s="2"/>
      <c r="BEV113" s="2"/>
      <c r="BEW113" s="2"/>
      <c r="BEX113" s="2"/>
      <c r="BEY113" s="2"/>
      <c r="BEZ113" s="2"/>
      <c r="BFA113" s="2"/>
      <c r="BFB113" s="2"/>
      <c r="BFC113" s="2"/>
      <c r="BFD113" s="2"/>
      <c r="BFE113" s="2"/>
      <c r="BFF113" s="2"/>
      <c r="BFG113" s="2"/>
      <c r="BFH113" s="2"/>
      <c r="BFI113" s="2"/>
      <c r="BFJ113" s="2"/>
      <c r="BFK113" s="2"/>
      <c r="BFL113" s="2"/>
      <c r="BFM113" s="2"/>
      <c r="BFN113" s="2"/>
      <c r="BFO113" s="2"/>
      <c r="BFP113" s="2"/>
      <c r="BFQ113" s="2"/>
      <c r="BFR113" s="2"/>
      <c r="BFS113" s="2"/>
      <c r="BFT113" s="2"/>
      <c r="BFU113" s="2"/>
      <c r="BFV113" s="2"/>
      <c r="BFW113" s="2"/>
      <c r="BFX113" s="2"/>
      <c r="BFY113" s="2"/>
      <c r="BFZ113" s="2"/>
      <c r="BGA113" s="2"/>
      <c r="BGB113" s="2"/>
      <c r="BGC113" s="2"/>
      <c r="BGD113" s="2"/>
      <c r="BGE113" s="2"/>
      <c r="BGF113" s="2"/>
      <c r="BGG113" s="2"/>
      <c r="BGH113" s="2"/>
      <c r="BGI113" s="2"/>
      <c r="BGJ113" s="2"/>
      <c r="BGK113" s="2"/>
      <c r="BGL113" s="2"/>
      <c r="BGM113" s="2"/>
      <c r="BGN113" s="2"/>
      <c r="BGO113" s="2"/>
      <c r="BGP113" s="2"/>
      <c r="BGQ113" s="2"/>
      <c r="BGR113" s="2"/>
      <c r="BGS113" s="2"/>
      <c r="BGT113" s="2"/>
      <c r="BGU113" s="2"/>
      <c r="BGV113" s="2"/>
      <c r="BGW113" s="2"/>
      <c r="BGX113" s="2"/>
      <c r="BGY113" s="2"/>
      <c r="BGZ113" s="2"/>
      <c r="BHA113" s="2"/>
      <c r="BHB113" s="2"/>
      <c r="BHC113" s="2"/>
      <c r="BHD113" s="2"/>
      <c r="BHE113" s="2"/>
      <c r="BHF113" s="2"/>
      <c r="BHG113" s="2"/>
      <c r="BHH113" s="2"/>
      <c r="BHI113" s="2"/>
      <c r="BHJ113" s="2"/>
      <c r="BHK113" s="2"/>
      <c r="BHL113" s="2"/>
      <c r="BHM113" s="2"/>
      <c r="BHN113" s="2"/>
      <c r="BHO113" s="2"/>
      <c r="BHP113" s="2"/>
      <c r="BHQ113" s="2"/>
      <c r="BHR113" s="2"/>
      <c r="BHS113" s="2"/>
      <c r="BHT113" s="2"/>
      <c r="BHU113" s="2"/>
      <c r="BHV113" s="2"/>
      <c r="BHW113" s="2"/>
      <c r="BHX113" s="2"/>
      <c r="BHY113" s="2"/>
      <c r="BHZ113" s="2"/>
      <c r="BIA113" s="2"/>
      <c r="BIB113" s="2"/>
      <c r="BIC113" s="2"/>
      <c r="BID113" s="2"/>
      <c r="BIE113" s="2"/>
      <c r="BIF113" s="2"/>
      <c r="BIG113" s="2"/>
      <c r="BIH113" s="2"/>
      <c r="BII113" s="2"/>
      <c r="BIJ113" s="2"/>
      <c r="BIK113" s="2"/>
      <c r="BIL113" s="2"/>
      <c r="BIM113" s="2"/>
      <c r="BIN113" s="2"/>
      <c r="BIO113" s="2"/>
      <c r="BIP113" s="2"/>
      <c r="BIQ113" s="2"/>
      <c r="BIR113" s="2"/>
      <c r="BIS113" s="2"/>
      <c r="BIT113" s="2"/>
      <c r="BIU113" s="2"/>
      <c r="BIV113" s="2"/>
      <c r="BIW113" s="2"/>
      <c r="BIX113" s="2"/>
      <c r="BIY113" s="2"/>
      <c r="BIZ113" s="2"/>
      <c r="BJA113" s="2"/>
      <c r="BJB113" s="2"/>
      <c r="BJC113" s="2"/>
      <c r="BJD113" s="2"/>
      <c r="BJE113" s="2"/>
      <c r="BJF113" s="2"/>
      <c r="BJG113" s="2"/>
      <c r="BJH113" s="2"/>
      <c r="BJI113" s="2"/>
      <c r="BJJ113" s="2"/>
      <c r="BJK113" s="2"/>
      <c r="BJL113" s="2"/>
      <c r="BJM113" s="2"/>
      <c r="BJN113" s="2"/>
      <c r="BJO113" s="2"/>
      <c r="BJP113" s="2"/>
      <c r="BJQ113" s="2"/>
      <c r="BJR113" s="2"/>
      <c r="BJS113" s="2"/>
      <c r="BJT113" s="2"/>
      <c r="BJU113" s="2"/>
      <c r="BJV113" s="2"/>
      <c r="BJW113" s="2"/>
      <c r="BJX113" s="2"/>
      <c r="BJY113" s="2"/>
      <c r="BJZ113" s="2"/>
      <c r="BKA113" s="2"/>
      <c r="BKB113" s="2"/>
      <c r="BKC113" s="2"/>
      <c r="BKD113" s="2"/>
      <c r="BKE113" s="2"/>
      <c r="BKF113" s="2"/>
      <c r="BKG113" s="2"/>
      <c r="BKH113" s="2"/>
      <c r="BKI113" s="2"/>
      <c r="BKJ113" s="2"/>
      <c r="BKK113" s="2"/>
      <c r="BKL113" s="2"/>
      <c r="BKM113" s="2"/>
      <c r="BKN113" s="2"/>
      <c r="BKO113" s="2"/>
      <c r="BKP113" s="2"/>
      <c r="BKQ113" s="2"/>
      <c r="BKR113" s="2"/>
      <c r="BKS113" s="2"/>
      <c r="BKT113" s="2"/>
      <c r="BKU113" s="2"/>
      <c r="BKV113" s="2"/>
      <c r="BKW113" s="2"/>
      <c r="BKX113" s="2"/>
      <c r="BKY113" s="2"/>
      <c r="BKZ113" s="2"/>
      <c r="BLA113" s="2"/>
      <c r="BLB113" s="2"/>
      <c r="BLC113" s="2"/>
      <c r="BLD113" s="2"/>
      <c r="BLE113" s="2"/>
      <c r="BLF113" s="2"/>
      <c r="BLG113" s="2"/>
      <c r="BLH113" s="2"/>
      <c r="BLI113" s="2"/>
      <c r="BLJ113" s="2"/>
      <c r="BLK113" s="2"/>
      <c r="BLL113" s="2"/>
      <c r="BLM113" s="2"/>
      <c r="BLN113" s="2"/>
      <c r="BLO113" s="2"/>
      <c r="BLP113" s="2"/>
      <c r="BLQ113" s="2"/>
      <c r="BLR113" s="2"/>
      <c r="BLS113" s="2"/>
      <c r="BLT113" s="2"/>
      <c r="BLU113" s="2"/>
      <c r="BLV113" s="2"/>
      <c r="BLW113" s="2"/>
      <c r="BLX113" s="2"/>
      <c r="BLY113" s="2"/>
      <c r="BLZ113" s="2"/>
      <c r="BMA113" s="2"/>
      <c r="BMB113" s="2"/>
      <c r="BMC113" s="2"/>
      <c r="BMD113" s="2"/>
      <c r="BME113" s="2"/>
      <c r="BMF113" s="2"/>
      <c r="BMG113" s="2"/>
      <c r="BMH113" s="2"/>
      <c r="BMI113" s="2"/>
      <c r="BMJ113" s="2"/>
      <c r="BMK113" s="2"/>
      <c r="BML113" s="2"/>
      <c r="BMM113" s="2"/>
      <c r="BMN113" s="2"/>
      <c r="BMO113" s="2"/>
      <c r="BMP113" s="2"/>
      <c r="BMQ113" s="2"/>
      <c r="BMR113" s="2"/>
      <c r="BMS113" s="2"/>
      <c r="BMT113" s="2"/>
      <c r="BMU113" s="2"/>
      <c r="BMV113" s="2"/>
      <c r="BMW113" s="2"/>
      <c r="BMX113" s="2"/>
      <c r="BMY113" s="2"/>
      <c r="BMZ113" s="2"/>
      <c r="BNA113" s="2"/>
      <c r="BNB113" s="2"/>
      <c r="BNC113" s="2"/>
      <c r="BND113" s="2"/>
      <c r="BNE113" s="2"/>
      <c r="BNF113" s="2"/>
      <c r="BNG113" s="2"/>
      <c r="BNH113" s="2"/>
      <c r="BNI113" s="2"/>
      <c r="BNJ113" s="2"/>
      <c r="BNK113" s="2"/>
      <c r="BNL113" s="2"/>
      <c r="BNM113" s="2"/>
      <c r="BNN113" s="2"/>
      <c r="BNO113" s="2"/>
      <c r="BNP113" s="2"/>
      <c r="BNQ113" s="2"/>
      <c r="BNR113" s="2"/>
      <c r="BNS113" s="2"/>
      <c r="BNT113" s="2"/>
      <c r="BNU113" s="2"/>
      <c r="BNV113" s="2"/>
      <c r="BNW113" s="2"/>
      <c r="BNX113" s="2"/>
      <c r="BNY113" s="2"/>
      <c r="BNZ113" s="2"/>
      <c r="BOA113" s="2"/>
      <c r="BOB113" s="2"/>
      <c r="BOC113" s="2"/>
      <c r="BOD113" s="2"/>
      <c r="BOE113" s="2"/>
      <c r="BOF113" s="2"/>
      <c r="BOG113" s="2"/>
      <c r="BOH113" s="2"/>
      <c r="BOI113" s="2"/>
      <c r="BOJ113" s="2"/>
      <c r="BOK113" s="2"/>
      <c r="BOL113" s="2"/>
      <c r="BOM113" s="2"/>
      <c r="BON113" s="2"/>
      <c r="BOO113" s="2"/>
      <c r="BOP113" s="2"/>
      <c r="BOQ113" s="2"/>
      <c r="BOR113" s="2"/>
      <c r="BOS113" s="2"/>
      <c r="BOT113" s="2"/>
      <c r="BOU113" s="2"/>
      <c r="BOV113" s="2"/>
      <c r="BOW113" s="2"/>
      <c r="BOX113" s="2"/>
      <c r="BOY113" s="2"/>
      <c r="BOZ113" s="2"/>
      <c r="BPA113" s="2"/>
      <c r="BPB113" s="2"/>
      <c r="BPC113" s="2"/>
      <c r="BPD113" s="2"/>
      <c r="BPE113" s="2"/>
      <c r="BPF113" s="2"/>
      <c r="BPG113" s="2"/>
      <c r="BPH113" s="2"/>
      <c r="BPI113" s="2"/>
      <c r="BPJ113" s="2"/>
      <c r="BPK113" s="2"/>
      <c r="BPL113" s="2"/>
      <c r="BPM113" s="2"/>
      <c r="BPN113" s="2"/>
      <c r="BPO113" s="2"/>
      <c r="BPP113" s="2"/>
      <c r="BPQ113" s="2"/>
      <c r="BPR113" s="2"/>
      <c r="BPS113" s="2"/>
      <c r="BPT113" s="2"/>
      <c r="BPU113" s="2"/>
      <c r="BPV113" s="2"/>
      <c r="BPW113" s="2"/>
      <c r="BPX113" s="2"/>
      <c r="BPY113" s="2"/>
      <c r="BPZ113" s="2"/>
      <c r="BQA113" s="2"/>
      <c r="BQB113" s="2"/>
      <c r="BQC113" s="2"/>
      <c r="BQD113" s="2"/>
      <c r="BQE113" s="2"/>
      <c r="BQF113" s="2"/>
      <c r="BQG113" s="2"/>
      <c r="BQH113" s="2"/>
      <c r="BQI113" s="2"/>
      <c r="BQJ113" s="2"/>
      <c r="BQK113" s="2"/>
      <c r="BQL113" s="2"/>
      <c r="BQM113" s="2"/>
      <c r="BQN113" s="2"/>
      <c r="BQO113" s="2"/>
      <c r="BQP113" s="2"/>
      <c r="BQQ113" s="2"/>
      <c r="BQR113" s="2"/>
      <c r="BQS113" s="2"/>
      <c r="BQT113" s="2"/>
      <c r="BQU113" s="2"/>
      <c r="BQV113" s="2"/>
      <c r="BQW113" s="2"/>
      <c r="BQX113" s="2"/>
      <c r="BQY113" s="2"/>
      <c r="BQZ113" s="2"/>
      <c r="BRA113" s="2"/>
      <c r="BRB113" s="2"/>
      <c r="BRC113" s="2"/>
      <c r="BRD113" s="2"/>
      <c r="BRE113" s="2"/>
      <c r="BRF113" s="2"/>
      <c r="BRG113" s="2"/>
      <c r="BRH113" s="2"/>
      <c r="BRI113" s="2"/>
      <c r="BRJ113" s="2"/>
      <c r="BRK113" s="2"/>
      <c r="BRL113" s="2"/>
      <c r="BRM113" s="2"/>
      <c r="BRN113" s="2"/>
      <c r="BRO113" s="2"/>
      <c r="BRP113" s="2"/>
      <c r="BRQ113" s="2"/>
      <c r="BRR113" s="2"/>
      <c r="BRS113" s="2"/>
      <c r="BRT113" s="2"/>
      <c r="BRU113" s="2"/>
      <c r="BRV113" s="2"/>
      <c r="BRW113" s="2"/>
      <c r="BRX113" s="2"/>
      <c r="BRY113" s="2"/>
      <c r="BRZ113" s="2"/>
      <c r="BSA113" s="2"/>
      <c r="BSB113" s="2"/>
      <c r="BSC113" s="2"/>
      <c r="BSD113" s="2"/>
      <c r="BSE113" s="2"/>
      <c r="BSF113" s="2"/>
      <c r="BSG113" s="2"/>
      <c r="BSH113" s="2"/>
      <c r="BSI113" s="2"/>
      <c r="BSJ113" s="2"/>
      <c r="BSK113" s="2"/>
      <c r="BSL113" s="2"/>
      <c r="BSM113" s="2"/>
      <c r="BSN113" s="2"/>
      <c r="BSO113" s="2"/>
      <c r="BSP113" s="2"/>
      <c r="BSQ113" s="2"/>
      <c r="BSR113" s="2"/>
      <c r="BSS113" s="2"/>
      <c r="BST113" s="2"/>
      <c r="BSU113" s="2"/>
      <c r="BSV113" s="2"/>
      <c r="BSW113" s="2"/>
      <c r="BSX113" s="2"/>
      <c r="BSY113" s="2"/>
      <c r="BSZ113" s="2"/>
      <c r="BTA113" s="2"/>
      <c r="BTB113" s="2"/>
      <c r="BTC113" s="2"/>
      <c r="BTD113" s="2"/>
      <c r="BTE113" s="2"/>
      <c r="BTF113" s="2"/>
      <c r="BTG113" s="2"/>
      <c r="BTH113" s="2"/>
      <c r="BTI113" s="2"/>
      <c r="BTJ113" s="2"/>
      <c r="BTK113" s="2"/>
      <c r="BTL113" s="2"/>
      <c r="BTM113" s="2"/>
      <c r="BTN113" s="2"/>
      <c r="BTO113" s="2"/>
      <c r="BTP113" s="2"/>
      <c r="BTQ113" s="2"/>
      <c r="BTR113" s="2"/>
      <c r="BTS113" s="2"/>
      <c r="BTT113" s="2"/>
      <c r="BTU113" s="2"/>
      <c r="BTV113" s="2"/>
      <c r="BTW113" s="2"/>
      <c r="BTX113" s="2"/>
      <c r="BTY113" s="2"/>
      <c r="BTZ113" s="2"/>
      <c r="BUA113" s="2"/>
      <c r="BUB113" s="2"/>
      <c r="BUC113" s="2"/>
      <c r="BUD113" s="2"/>
      <c r="BUE113" s="2"/>
      <c r="BUF113" s="2"/>
      <c r="BUG113" s="2"/>
      <c r="BUH113" s="2"/>
      <c r="BUI113" s="2"/>
      <c r="BUJ113" s="2"/>
      <c r="BUK113" s="2"/>
      <c r="BUL113" s="2"/>
      <c r="BUM113" s="2"/>
      <c r="BUN113" s="2"/>
      <c r="BUO113" s="2"/>
      <c r="BUP113" s="2"/>
      <c r="BUQ113" s="2"/>
      <c r="BUR113" s="2"/>
      <c r="BUS113" s="2"/>
      <c r="BUT113" s="2"/>
      <c r="BUU113" s="2"/>
      <c r="BUV113" s="2"/>
      <c r="BUW113" s="2"/>
      <c r="BUX113" s="2"/>
      <c r="BUY113" s="2"/>
      <c r="BUZ113" s="2"/>
      <c r="BVA113" s="2"/>
      <c r="BVB113" s="2"/>
      <c r="BVC113" s="2"/>
      <c r="BVD113" s="2"/>
      <c r="BVE113" s="2"/>
      <c r="BVF113" s="2"/>
      <c r="BVG113" s="2"/>
      <c r="BVH113" s="2"/>
      <c r="BVI113" s="2"/>
      <c r="BVJ113" s="2"/>
      <c r="BVK113" s="2"/>
      <c r="BVL113" s="2"/>
      <c r="BVM113" s="2"/>
      <c r="BVN113" s="2"/>
      <c r="BVO113" s="2"/>
      <c r="BVP113" s="2"/>
      <c r="BVQ113" s="2"/>
      <c r="BVR113" s="2"/>
      <c r="BVS113" s="2"/>
      <c r="BVT113" s="2"/>
      <c r="BVU113" s="2"/>
      <c r="BVV113" s="2"/>
      <c r="BVW113" s="2"/>
      <c r="BVX113" s="2"/>
      <c r="BVY113" s="2"/>
      <c r="BVZ113" s="2"/>
      <c r="BWA113" s="2"/>
      <c r="BWB113" s="2"/>
      <c r="BWC113" s="2"/>
      <c r="BWD113" s="2"/>
      <c r="BWE113" s="2"/>
      <c r="BWF113" s="2"/>
      <c r="BWG113" s="2"/>
      <c r="BWH113" s="2"/>
      <c r="BWI113" s="2"/>
      <c r="BWJ113" s="2"/>
      <c r="BWK113" s="2"/>
      <c r="BWL113" s="2"/>
      <c r="BWM113" s="2"/>
      <c r="BWN113" s="2"/>
      <c r="BWO113" s="2"/>
      <c r="BWP113" s="2"/>
      <c r="BWQ113" s="2"/>
      <c r="BWR113" s="2"/>
      <c r="BWS113" s="2"/>
      <c r="BWT113" s="2"/>
      <c r="BWU113" s="2"/>
      <c r="BWV113" s="2"/>
      <c r="BWW113" s="2"/>
      <c r="BWX113" s="2"/>
      <c r="BWY113" s="2"/>
      <c r="BWZ113" s="2"/>
      <c r="BXA113" s="2"/>
      <c r="BXB113" s="2"/>
      <c r="BXC113" s="2"/>
      <c r="BXD113" s="2"/>
      <c r="BXE113" s="2"/>
      <c r="BXF113" s="2"/>
      <c r="BXG113" s="2"/>
      <c r="BXH113" s="2"/>
      <c r="BXI113" s="2"/>
      <c r="BXJ113" s="2"/>
      <c r="BXK113" s="2"/>
      <c r="BXL113" s="2"/>
      <c r="BXM113" s="2"/>
      <c r="BXN113" s="2"/>
      <c r="BXO113" s="2"/>
      <c r="BXP113" s="2"/>
      <c r="BXQ113" s="2"/>
      <c r="BXR113" s="2"/>
      <c r="BXS113" s="2"/>
      <c r="BXT113" s="2"/>
      <c r="BXU113" s="2"/>
      <c r="BXV113" s="2"/>
      <c r="BXW113" s="2"/>
      <c r="BXX113" s="2"/>
      <c r="BXY113" s="2"/>
      <c r="BXZ113" s="2"/>
      <c r="BYA113" s="2"/>
      <c r="BYB113" s="2"/>
      <c r="BYC113" s="2"/>
      <c r="BYD113" s="2"/>
      <c r="BYE113" s="2"/>
      <c r="BYF113" s="2"/>
      <c r="BYG113" s="2"/>
      <c r="BYH113" s="2"/>
      <c r="BYI113" s="2"/>
      <c r="BYJ113" s="2"/>
      <c r="BYK113" s="2"/>
      <c r="BYL113" s="2"/>
      <c r="BYM113" s="2"/>
      <c r="BYN113" s="2"/>
      <c r="BYO113" s="2"/>
      <c r="BYP113" s="2"/>
      <c r="BYQ113" s="2"/>
      <c r="BYR113" s="2"/>
      <c r="BYS113" s="2"/>
      <c r="BYT113" s="2"/>
      <c r="BYU113" s="2"/>
      <c r="BYV113" s="2"/>
      <c r="BYW113" s="2"/>
      <c r="BYX113" s="2"/>
      <c r="BYY113" s="2"/>
      <c r="BYZ113" s="2"/>
      <c r="BZA113" s="2"/>
      <c r="BZB113" s="2"/>
      <c r="BZC113" s="2"/>
      <c r="BZD113" s="2"/>
      <c r="BZE113" s="2"/>
      <c r="BZF113" s="2"/>
      <c r="BZG113" s="2"/>
      <c r="BZH113" s="2"/>
      <c r="BZI113" s="2"/>
      <c r="BZJ113" s="2"/>
      <c r="BZK113" s="2"/>
      <c r="BZL113" s="2"/>
      <c r="BZM113" s="2"/>
      <c r="BZN113" s="2"/>
      <c r="BZO113" s="2"/>
      <c r="BZP113" s="2"/>
      <c r="BZQ113" s="2"/>
      <c r="BZR113" s="2"/>
      <c r="BZS113" s="2"/>
      <c r="BZT113" s="2"/>
      <c r="BZU113" s="2"/>
      <c r="BZV113" s="2"/>
      <c r="BZW113" s="2"/>
      <c r="BZX113" s="2"/>
      <c r="BZY113" s="2"/>
      <c r="BZZ113" s="2"/>
      <c r="CAA113" s="2"/>
      <c r="CAB113" s="2"/>
      <c r="CAC113" s="2"/>
      <c r="CAD113" s="2"/>
      <c r="CAE113" s="2"/>
      <c r="CAF113" s="2"/>
      <c r="CAG113" s="2"/>
      <c r="CAH113" s="2"/>
      <c r="CAI113" s="2"/>
      <c r="CAJ113" s="2"/>
      <c r="CAK113" s="2"/>
      <c r="CAL113" s="2"/>
      <c r="CAM113" s="2"/>
      <c r="CAN113" s="2"/>
      <c r="CAO113" s="2"/>
      <c r="CAP113" s="2"/>
      <c r="CAQ113" s="2"/>
      <c r="CAR113" s="2"/>
      <c r="CAS113" s="2"/>
      <c r="CAT113" s="2"/>
      <c r="CAU113" s="2"/>
      <c r="CAV113" s="2"/>
      <c r="CAW113" s="2"/>
      <c r="CAX113" s="2"/>
      <c r="CAY113" s="2"/>
      <c r="CAZ113" s="2"/>
      <c r="CBA113" s="2"/>
      <c r="CBB113" s="2"/>
      <c r="CBC113" s="2"/>
      <c r="CBD113" s="2"/>
      <c r="CBE113" s="2"/>
      <c r="CBF113" s="2"/>
      <c r="CBG113" s="2"/>
      <c r="CBH113" s="2"/>
      <c r="CBI113" s="2"/>
      <c r="CBJ113" s="2"/>
      <c r="CBK113" s="2"/>
      <c r="CBL113" s="2"/>
      <c r="CBM113" s="2"/>
      <c r="CBN113" s="2"/>
      <c r="CBO113" s="2"/>
      <c r="CBP113" s="2"/>
      <c r="CBQ113" s="2"/>
      <c r="CBR113" s="2"/>
      <c r="CBS113" s="2"/>
      <c r="CBT113" s="2"/>
      <c r="CBU113" s="2"/>
      <c r="CBV113" s="2"/>
      <c r="CBW113" s="2"/>
      <c r="CBX113" s="2"/>
      <c r="CBY113" s="2"/>
      <c r="CBZ113" s="2"/>
      <c r="CCA113" s="2"/>
      <c r="CCB113" s="2"/>
      <c r="CCC113" s="2"/>
      <c r="CCD113" s="2"/>
      <c r="CCE113" s="2"/>
      <c r="CCF113" s="2"/>
      <c r="CCG113" s="2"/>
      <c r="CCH113" s="2"/>
      <c r="CCI113" s="2"/>
      <c r="CCJ113" s="2"/>
      <c r="CCK113" s="2"/>
      <c r="CCL113" s="2"/>
      <c r="CCM113" s="2"/>
      <c r="CCN113" s="2"/>
      <c r="CCO113" s="2"/>
      <c r="CCP113" s="2"/>
      <c r="CCQ113" s="2"/>
      <c r="CCR113" s="2"/>
      <c r="CCS113" s="2"/>
      <c r="CCT113" s="2"/>
      <c r="CCU113" s="2"/>
      <c r="CCV113" s="2"/>
      <c r="CCW113" s="2"/>
      <c r="CCX113" s="2"/>
      <c r="CCY113" s="2"/>
      <c r="CCZ113" s="2"/>
      <c r="CDA113" s="2"/>
      <c r="CDB113" s="2"/>
      <c r="CDC113" s="2"/>
      <c r="CDD113" s="2"/>
      <c r="CDE113" s="2"/>
      <c r="CDF113" s="2"/>
      <c r="CDG113" s="2"/>
      <c r="CDH113" s="2"/>
      <c r="CDI113" s="2"/>
      <c r="CDJ113" s="2"/>
      <c r="CDK113" s="2"/>
      <c r="CDL113" s="2"/>
      <c r="CDM113" s="2"/>
      <c r="CDN113" s="2"/>
      <c r="CDO113" s="2"/>
      <c r="CDP113" s="2"/>
      <c r="CDQ113" s="2"/>
      <c r="CDR113" s="2"/>
      <c r="CDS113" s="2"/>
      <c r="CDT113" s="2"/>
      <c r="CDU113" s="2"/>
      <c r="CDV113" s="2"/>
      <c r="CDW113" s="2"/>
      <c r="CDX113" s="2"/>
      <c r="CDY113" s="2"/>
      <c r="CDZ113" s="2"/>
      <c r="CEA113" s="2"/>
      <c r="CEB113" s="2"/>
      <c r="CEC113" s="2"/>
      <c r="CED113" s="2"/>
      <c r="CEE113" s="2"/>
      <c r="CEF113" s="2"/>
      <c r="CEG113" s="2"/>
      <c r="CEH113" s="2"/>
      <c r="CEI113" s="2"/>
      <c r="CEJ113" s="2"/>
      <c r="CEK113" s="2"/>
      <c r="CEL113" s="2"/>
      <c r="CEM113" s="2"/>
      <c r="CEN113" s="2"/>
      <c r="CEO113" s="2"/>
      <c r="CEP113" s="2"/>
      <c r="CEQ113" s="2"/>
      <c r="CER113" s="2"/>
      <c r="CES113" s="2"/>
      <c r="CET113" s="2"/>
      <c r="CEU113" s="2"/>
      <c r="CEV113" s="2"/>
      <c r="CEW113" s="2"/>
      <c r="CEX113" s="2"/>
      <c r="CEY113" s="2"/>
      <c r="CEZ113" s="2"/>
      <c r="CFA113" s="2"/>
      <c r="CFB113" s="2"/>
      <c r="CFC113" s="2"/>
      <c r="CFD113" s="2"/>
      <c r="CFE113" s="2"/>
      <c r="CFF113" s="2"/>
      <c r="CFG113" s="2"/>
      <c r="CFH113" s="2"/>
      <c r="CFI113" s="2"/>
      <c r="CFJ113" s="2"/>
      <c r="CFK113" s="2"/>
      <c r="CFL113" s="2"/>
      <c r="CFM113" s="2"/>
      <c r="CFN113" s="2"/>
      <c r="CFO113" s="2"/>
      <c r="CFP113" s="2"/>
      <c r="CFQ113" s="2"/>
      <c r="CFR113" s="2"/>
      <c r="CFS113" s="2"/>
      <c r="CFT113" s="2"/>
      <c r="CFU113" s="2"/>
      <c r="CFV113" s="2"/>
      <c r="CFW113" s="2"/>
      <c r="CFX113" s="2"/>
      <c r="CFY113" s="2"/>
      <c r="CFZ113" s="2"/>
      <c r="CGA113" s="2"/>
      <c r="CGB113" s="2"/>
      <c r="CGC113" s="2"/>
      <c r="CGD113" s="2"/>
      <c r="CGE113" s="2"/>
      <c r="CGF113" s="2"/>
      <c r="CGG113" s="2"/>
      <c r="CGH113" s="2"/>
      <c r="CGI113" s="2"/>
      <c r="CGJ113" s="2"/>
      <c r="CGK113" s="2"/>
      <c r="CGL113" s="2"/>
      <c r="CGM113" s="2"/>
      <c r="CGN113" s="2"/>
      <c r="CGO113" s="2"/>
      <c r="CGP113" s="2"/>
      <c r="CGQ113" s="2"/>
      <c r="CGR113" s="2"/>
      <c r="CGS113" s="2"/>
      <c r="CGT113" s="2"/>
      <c r="CGU113" s="2"/>
      <c r="CGV113" s="2"/>
      <c r="CGW113" s="2"/>
      <c r="CGX113" s="2"/>
      <c r="CGY113" s="2"/>
      <c r="CGZ113" s="2"/>
      <c r="CHA113" s="2"/>
      <c r="CHB113" s="2"/>
      <c r="CHC113" s="2"/>
      <c r="CHD113" s="2"/>
      <c r="CHE113" s="2"/>
      <c r="CHF113" s="2"/>
      <c r="CHG113" s="2"/>
      <c r="CHH113" s="2"/>
      <c r="CHI113" s="2"/>
      <c r="CHJ113" s="2"/>
      <c r="CHK113" s="2"/>
      <c r="CHL113" s="2"/>
      <c r="CHM113" s="2"/>
      <c r="CHN113" s="2"/>
      <c r="CHO113" s="2"/>
      <c r="CHP113" s="2"/>
      <c r="CHQ113" s="2"/>
      <c r="CHR113" s="2"/>
      <c r="CHS113" s="2"/>
      <c r="CHT113" s="2"/>
      <c r="CHU113" s="2"/>
      <c r="CHV113" s="2"/>
      <c r="CHW113" s="2"/>
      <c r="CHX113" s="2"/>
      <c r="CHY113" s="2"/>
      <c r="CHZ113" s="2"/>
      <c r="CIA113" s="2"/>
      <c r="CIB113" s="2"/>
      <c r="CIC113" s="2"/>
      <c r="CID113" s="2"/>
      <c r="CIE113" s="2"/>
      <c r="CIF113" s="2"/>
      <c r="CIG113" s="2"/>
      <c r="CIH113" s="2"/>
      <c r="CII113" s="2"/>
      <c r="CIJ113" s="2"/>
      <c r="CIK113" s="2"/>
      <c r="CIL113" s="2"/>
      <c r="CIM113" s="2"/>
      <c r="CIN113" s="2"/>
      <c r="CIO113" s="2"/>
      <c r="CIP113" s="2"/>
      <c r="CIQ113" s="2"/>
      <c r="CIR113" s="2"/>
      <c r="CIS113" s="2"/>
      <c r="CIT113" s="2"/>
      <c r="CIU113" s="2"/>
      <c r="CIV113" s="2"/>
      <c r="CIW113" s="2"/>
      <c r="CIX113" s="2"/>
      <c r="CIY113" s="2"/>
      <c r="CIZ113" s="2"/>
      <c r="CJA113" s="2"/>
      <c r="CJB113" s="2"/>
      <c r="CJC113" s="2"/>
      <c r="CJD113" s="2"/>
      <c r="CJE113" s="2"/>
      <c r="CJF113" s="2"/>
      <c r="CJG113" s="2"/>
      <c r="CJH113" s="2"/>
      <c r="CJI113" s="2"/>
      <c r="CJJ113" s="2"/>
      <c r="CJK113" s="2"/>
      <c r="CJL113" s="2"/>
      <c r="CJM113" s="2"/>
      <c r="CJN113" s="2"/>
      <c r="CJO113" s="2"/>
      <c r="CJP113" s="2"/>
      <c r="CJQ113" s="2"/>
      <c r="CJR113" s="2"/>
      <c r="CJS113" s="2"/>
      <c r="CJT113" s="2"/>
      <c r="CJU113" s="2"/>
      <c r="CJV113" s="2"/>
      <c r="CJW113" s="2"/>
      <c r="CJX113" s="2"/>
      <c r="CJY113" s="2"/>
      <c r="CJZ113" s="2"/>
      <c r="CKA113" s="2"/>
      <c r="CKB113" s="2"/>
      <c r="CKC113" s="2"/>
      <c r="CKD113" s="2"/>
      <c r="CKE113" s="2"/>
      <c r="CKF113" s="2"/>
      <c r="CKG113" s="2"/>
      <c r="CKH113" s="2"/>
      <c r="CKI113" s="2"/>
      <c r="CKJ113" s="2"/>
      <c r="CKK113" s="2"/>
      <c r="CKL113" s="2"/>
      <c r="CKM113" s="2"/>
      <c r="CKN113" s="2"/>
      <c r="CKO113" s="2"/>
      <c r="CKP113" s="2"/>
      <c r="CKQ113" s="2"/>
      <c r="CKR113" s="2"/>
      <c r="CKS113" s="2"/>
      <c r="CKT113" s="2"/>
      <c r="CKU113" s="2"/>
      <c r="CKV113" s="2"/>
      <c r="CKW113" s="2"/>
      <c r="CKX113" s="2"/>
      <c r="CKY113" s="2"/>
      <c r="CKZ113" s="2"/>
      <c r="CLA113" s="2"/>
      <c r="CLB113" s="2"/>
      <c r="CLC113" s="2"/>
      <c r="CLD113" s="2"/>
      <c r="CLE113" s="2"/>
      <c r="CLF113" s="2"/>
      <c r="CLG113" s="2"/>
      <c r="CLH113" s="2"/>
      <c r="CLI113" s="2"/>
      <c r="CLJ113" s="2"/>
      <c r="CLK113" s="2"/>
      <c r="CLL113" s="2"/>
      <c r="CLM113" s="2"/>
      <c r="CLN113" s="2"/>
      <c r="CLO113" s="2"/>
      <c r="CLP113" s="2"/>
      <c r="CLQ113" s="2"/>
      <c r="CLR113" s="2"/>
      <c r="CLS113" s="2"/>
      <c r="CLT113" s="2"/>
      <c r="CLU113" s="2"/>
      <c r="CLV113" s="2"/>
      <c r="CLW113" s="2"/>
      <c r="CLX113" s="2"/>
      <c r="CLY113" s="2"/>
      <c r="CLZ113" s="2"/>
      <c r="CMA113" s="2"/>
      <c r="CMB113" s="2"/>
      <c r="CMC113" s="2"/>
      <c r="CMD113" s="2"/>
      <c r="CME113" s="2"/>
      <c r="CMF113" s="2"/>
      <c r="CMG113" s="2"/>
      <c r="CMH113" s="2"/>
      <c r="CMI113" s="2"/>
      <c r="CMJ113" s="2"/>
      <c r="CMK113" s="2"/>
      <c r="CML113" s="2"/>
      <c r="CMM113" s="2"/>
      <c r="CMN113" s="2"/>
      <c r="CMO113" s="2"/>
      <c r="CMP113" s="2"/>
      <c r="CMQ113" s="2"/>
      <c r="CMR113" s="2"/>
      <c r="CMS113" s="2"/>
      <c r="CMT113" s="2"/>
      <c r="CMU113" s="2"/>
      <c r="CMV113" s="2"/>
      <c r="CMW113" s="2"/>
      <c r="CMX113" s="2"/>
      <c r="CMY113" s="2"/>
      <c r="CMZ113" s="2"/>
      <c r="CNA113" s="2"/>
      <c r="CNB113" s="2"/>
      <c r="CNC113" s="2"/>
      <c r="CND113" s="2"/>
      <c r="CNE113" s="2"/>
      <c r="CNF113" s="2"/>
      <c r="CNG113" s="2"/>
      <c r="CNH113" s="2"/>
      <c r="CNI113" s="2"/>
      <c r="CNJ113" s="2"/>
      <c r="CNK113" s="2"/>
      <c r="CNL113" s="2"/>
      <c r="CNM113" s="2"/>
      <c r="CNN113" s="2"/>
      <c r="CNO113" s="2"/>
      <c r="CNP113" s="2"/>
      <c r="CNQ113" s="2"/>
      <c r="CNR113" s="2"/>
      <c r="CNS113" s="2"/>
      <c r="CNT113" s="2"/>
      <c r="CNU113" s="2"/>
      <c r="CNV113" s="2"/>
      <c r="CNW113" s="2"/>
      <c r="CNX113" s="2"/>
      <c r="CNY113" s="2"/>
      <c r="CNZ113" s="2"/>
      <c r="COA113" s="2"/>
      <c r="COB113" s="2"/>
      <c r="COC113" s="2"/>
      <c r="COD113" s="2"/>
      <c r="COE113" s="2"/>
      <c r="COF113" s="2"/>
      <c r="COG113" s="2"/>
      <c r="COH113" s="2"/>
      <c r="COI113" s="2"/>
      <c r="COJ113" s="2"/>
      <c r="COK113" s="2"/>
      <c r="COL113" s="2"/>
      <c r="COM113" s="2"/>
      <c r="CON113" s="2"/>
      <c r="COO113" s="2"/>
      <c r="COP113" s="2"/>
      <c r="COQ113" s="2"/>
      <c r="COR113" s="2"/>
      <c r="COS113" s="2"/>
      <c r="COT113" s="2"/>
      <c r="COU113" s="2"/>
      <c r="COV113" s="2"/>
      <c r="COW113" s="2"/>
      <c r="COX113" s="2"/>
      <c r="COY113" s="2"/>
      <c r="COZ113" s="2"/>
      <c r="CPA113" s="2"/>
      <c r="CPB113" s="2"/>
      <c r="CPC113" s="2"/>
      <c r="CPD113" s="2"/>
      <c r="CPE113" s="2"/>
      <c r="CPF113" s="2"/>
      <c r="CPG113" s="2"/>
      <c r="CPH113" s="2"/>
      <c r="CPI113" s="2"/>
      <c r="CPJ113" s="2"/>
      <c r="CPK113" s="2"/>
      <c r="CPL113" s="2"/>
      <c r="CPM113" s="2"/>
      <c r="CPN113" s="2"/>
      <c r="CPO113" s="2"/>
      <c r="CPP113" s="2"/>
      <c r="CPQ113" s="2"/>
      <c r="CPR113" s="2"/>
      <c r="CPS113" s="2"/>
      <c r="CPT113" s="2"/>
      <c r="CPU113" s="2"/>
      <c r="CPV113" s="2"/>
      <c r="CPW113" s="2"/>
      <c r="CPX113" s="2"/>
      <c r="CPY113" s="2"/>
      <c r="CPZ113" s="2"/>
      <c r="CQA113" s="2"/>
      <c r="CQB113" s="2"/>
      <c r="CQC113" s="2"/>
      <c r="CQD113" s="2"/>
      <c r="CQE113" s="2"/>
      <c r="CQF113" s="2"/>
      <c r="CQG113" s="2"/>
      <c r="CQH113" s="2"/>
      <c r="CQI113" s="2"/>
      <c r="CQJ113" s="2"/>
      <c r="CQK113" s="2"/>
      <c r="CQL113" s="2"/>
      <c r="CQM113" s="2"/>
      <c r="CQN113" s="2"/>
      <c r="CQO113" s="2"/>
      <c r="CQP113" s="2"/>
      <c r="CQQ113" s="2"/>
      <c r="CQR113" s="2"/>
      <c r="CQS113" s="2"/>
      <c r="CQT113" s="2"/>
      <c r="CQU113" s="2"/>
      <c r="CQV113" s="2"/>
      <c r="CQW113" s="2"/>
      <c r="CQX113" s="2"/>
      <c r="CQY113" s="2"/>
      <c r="CQZ113" s="2"/>
      <c r="CRA113" s="2"/>
      <c r="CRB113" s="2"/>
      <c r="CRC113" s="2"/>
      <c r="CRD113" s="2"/>
      <c r="CRE113" s="2"/>
      <c r="CRF113" s="2"/>
      <c r="CRG113" s="2"/>
      <c r="CRH113" s="2"/>
      <c r="CRI113" s="2"/>
      <c r="CRJ113" s="2"/>
      <c r="CRK113" s="2"/>
      <c r="CRL113" s="2"/>
      <c r="CRM113" s="2"/>
      <c r="CRN113" s="2"/>
      <c r="CRO113" s="2"/>
      <c r="CRP113" s="2"/>
      <c r="CRQ113" s="2"/>
      <c r="CRR113" s="2"/>
      <c r="CRS113" s="2"/>
      <c r="CRT113" s="2"/>
      <c r="CRU113" s="2"/>
      <c r="CRV113" s="2"/>
      <c r="CRW113" s="2"/>
      <c r="CRX113" s="2"/>
      <c r="CRY113" s="2"/>
      <c r="CRZ113" s="2"/>
      <c r="CSA113" s="2"/>
      <c r="CSB113" s="2"/>
      <c r="CSC113" s="2"/>
      <c r="CSD113" s="2"/>
      <c r="CSE113" s="2"/>
      <c r="CSF113" s="2"/>
      <c r="CSG113" s="2"/>
      <c r="CSH113" s="2"/>
      <c r="CSI113" s="2"/>
      <c r="CSJ113" s="2"/>
      <c r="CSK113" s="2"/>
      <c r="CSL113" s="2"/>
      <c r="CSM113" s="2"/>
      <c r="CSN113" s="2"/>
      <c r="CSO113" s="2"/>
      <c r="CSP113" s="2"/>
      <c r="CSQ113" s="2"/>
      <c r="CSR113" s="2"/>
      <c r="CSS113" s="2"/>
      <c r="CST113" s="2"/>
      <c r="CSU113" s="2"/>
      <c r="CSV113" s="2"/>
      <c r="CSW113" s="2"/>
      <c r="CSX113" s="2"/>
      <c r="CSY113" s="2"/>
      <c r="CSZ113" s="2"/>
      <c r="CTA113" s="2"/>
      <c r="CTB113" s="2"/>
      <c r="CTC113" s="2"/>
      <c r="CTD113" s="2"/>
      <c r="CTE113" s="2"/>
      <c r="CTF113" s="2"/>
      <c r="CTG113" s="2"/>
      <c r="CTH113" s="2"/>
      <c r="CTI113" s="2"/>
      <c r="CTJ113" s="2"/>
      <c r="CTK113" s="2"/>
      <c r="CTL113" s="2"/>
      <c r="CTM113" s="2"/>
      <c r="CTN113" s="2"/>
      <c r="CTO113" s="2"/>
      <c r="CTP113" s="2"/>
      <c r="CTQ113" s="2"/>
      <c r="CTR113" s="2"/>
      <c r="CTS113" s="2"/>
      <c r="CTT113" s="2"/>
      <c r="CTU113" s="2"/>
      <c r="CTV113" s="2"/>
      <c r="CTW113" s="2"/>
      <c r="CTX113" s="2"/>
      <c r="CTY113" s="2"/>
      <c r="CTZ113" s="2"/>
      <c r="CUA113" s="2"/>
      <c r="CUB113" s="2"/>
      <c r="CUC113" s="2"/>
      <c r="CUD113" s="2"/>
      <c r="CUE113" s="2"/>
      <c r="CUF113" s="2"/>
      <c r="CUG113" s="2"/>
      <c r="CUH113" s="2"/>
      <c r="CUI113" s="2"/>
      <c r="CUJ113" s="2"/>
      <c r="CUK113" s="2"/>
      <c r="CUL113" s="2"/>
      <c r="CUM113" s="2"/>
      <c r="CUN113" s="2"/>
      <c r="CUO113" s="2"/>
      <c r="CUP113" s="2"/>
      <c r="CUQ113" s="2"/>
      <c r="CUR113" s="2"/>
      <c r="CUS113" s="2"/>
      <c r="CUT113" s="2"/>
      <c r="CUU113" s="2"/>
      <c r="CUV113" s="2"/>
      <c r="CUW113" s="2"/>
      <c r="CUX113" s="2"/>
      <c r="CUY113" s="2"/>
      <c r="CUZ113" s="2"/>
      <c r="CVA113" s="2"/>
      <c r="CVB113" s="2"/>
      <c r="CVC113" s="2"/>
      <c r="CVD113" s="2"/>
      <c r="CVE113" s="2"/>
      <c r="CVF113" s="2"/>
      <c r="CVG113" s="2"/>
      <c r="CVH113" s="2"/>
      <c r="CVI113" s="2"/>
      <c r="CVJ113" s="2"/>
      <c r="CVK113" s="2"/>
      <c r="CVL113" s="2"/>
      <c r="CVM113" s="2"/>
      <c r="CVN113" s="2"/>
      <c r="CVO113" s="2"/>
      <c r="CVP113" s="2"/>
      <c r="CVQ113" s="2"/>
      <c r="CVR113" s="2"/>
      <c r="CVS113" s="2"/>
      <c r="CVT113" s="2"/>
      <c r="CVU113" s="2"/>
      <c r="CVV113" s="2"/>
      <c r="CVW113" s="2"/>
      <c r="CVX113" s="2"/>
      <c r="CVY113" s="2"/>
      <c r="CVZ113" s="2"/>
      <c r="CWA113" s="2"/>
      <c r="CWB113" s="2"/>
      <c r="CWC113" s="2"/>
      <c r="CWD113" s="2"/>
      <c r="CWE113" s="2"/>
      <c r="CWF113" s="2"/>
      <c r="CWG113" s="2"/>
      <c r="CWH113" s="2"/>
      <c r="CWI113" s="2"/>
      <c r="CWJ113" s="2"/>
      <c r="CWK113" s="2"/>
      <c r="CWL113" s="2"/>
      <c r="CWM113" s="2"/>
      <c r="CWN113" s="2"/>
      <c r="CWO113" s="2"/>
      <c r="CWP113" s="2"/>
      <c r="CWQ113" s="2"/>
      <c r="CWR113" s="2"/>
      <c r="CWS113" s="2"/>
      <c r="CWT113" s="2"/>
      <c r="CWU113" s="2"/>
      <c r="CWV113" s="2"/>
      <c r="CWW113" s="2"/>
      <c r="CWX113" s="2"/>
      <c r="CWY113" s="2"/>
      <c r="CWZ113" s="2"/>
      <c r="CXA113" s="2"/>
      <c r="CXB113" s="2"/>
      <c r="CXC113" s="2"/>
      <c r="CXD113" s="2"/>
      <c r="CXE113" s="2"/>
      <c r="CXF113" s="2"/>
      <c r="CXG113" s="2"/>
      <c r="CXH113" s="2"/>
      <c r="CXI113" s="2"/>
      <c r="CXJ113" s="2"/>
      <c r="CXK113" s="2"/>
      <c r="CXL113" s="2"/>
      <c r="CXM113" s="2"/>
      <c r="CXN113" s="2"/>
      <c r="CXO113" s="2"/>
      <c r="CXP113" s="2"/>
      <c r="CXQ113" s="2"/>
      <c r="CXR113" s="2"/>
      <c r="CXS113" s="2"/>
      <c r="CXT113" s="2"/>
      <c r="CXU113" s="2"/>
      <c r="CXV113" s="2"/>
      <c r="CXW113" s="2"/>
      <c r="CXX113" s="2"/>
      <c r="CXY113" s="2"/>
      <c r="CXZ113" s="2"/>
      <c r="CYA113" s="2"/>
      <c r="CYB113" s="2"/>
      <c r="CYC113" s="2"/>
      <c r="CYD113" s="2"/>
      <c r="CYE113" s="2"/>
      <c r="CYF113" s="2"/>
      <c r="CYG113" s="2"/>
      <c r="CYH113" s="2"/>
      <c r="CYI113" s="2"/>
      <c r="CYJ113" s="2"/>
      <c r="CYK113" s="2"/>
      <c r="CYL113" s="2"/>
      <c r="CYM113" s="2"/>
      <c r="CYN113" s="2"/>
      <c r="CYO113" s="2"/>
      <c r="CYP113" s="2"/>
      <c r="CYQ113" s="2"/>
      <c r="CYR113" s="2"/>
      <c r="CYS113" s="2"/>
      <c r="CYT113" s="2"/>
      <c r="CYU113" s="2"/>
      <c r="CYV113" s="2"/>
      <c r="CYW113" s="2"/>
      <c r="CYX113" s="2"/>
      <c r="CYY113" s="2"/>
      <c r="CYZ113" s="2"/>
      <c r="CZA113" s="2"/>
      <c r="CZB113" s="2"/>
      <c r="CZC113" s="2"/>
      <c r="CZD113" s="2"/>
      <c r="CZE113" s="2"/>
      <c r="CZF113" s="2"/>
      <c r="CZG113" s="2"/>
      <c r="CZH113" s="2"/>
      <c r="CZI113" s="2"/>
      <c r="CZJ113" s="2"/>
      <c r="CZK113" s="2"/>
      <c r="CZL113" s="2"/>
      <c r="CZM113" s="2"/>
      <c r="CZN113" s="2"/>
      <c r="CZO113" s="2"/>
      <c r="CZP113" s="2"/>
      <c r="CZQ113" s="2"/>
      <c r="CZR113" s="2"/>
      <c r="CZS113" s="2"/>
      <c r="CZT113" s="2"/>
      <c r="CZU113" s="2"/>
      <c r="CZV113" s="2"/>
      <c r="CZW113" s="2"/>
      <c r="CZX113" s="2"/>
      <c r="CZY113" s="2"/>
      <c r="CZZ113" s="2"/>
      <c r="DAA113" s="2"/>
      <c r="DAB113" s="2"/>
      <c r="DAC113" s="2"/>
      <c r="DAD113" s="2"/>
      <c r="DAE113" s="2"/>
      <c r="DAF113" s="2"/>
      <c r="DAG113" s="2"/>
      <c r="DAH113" s="2"/>
      <c r="DAI113" s="2"/>
      <c r="DAJ113" s="2"/>
      <c r="DAK113" s="2"/>
      <c r="DAL113" s="2"/>
      <c r="DAM113" s="2"/>
      <c r="DAN113" s="2"/>
      <c r="DAO113" s="2"/>
      <c r="DAP113" s="2"/>
      <c r="DAQ113" s="2"/>
      <c r="DAR113" s="2"/>
      <c r="DAS113" s="2"/>
      <c r="DAT113" s="2"/>
      <c r="DAU113" s="2"/>
      <c r="DAV113" s="2"/>
      <c r="DAW113" s="2"/>
      <c r="DAX113" s="2"/>
      <c r="DAY113" s="2"/>
      <c r="DAZ113" s="2"/>
      <c r="DBA113" s="2"/>
      <c r="DBB113" s="2"/>
      <c r="DBC113" s="2"/>
      <c r="DBD113" s="2"/>
      <c r="DBE113" s="2"/>
      <c r="DBF113" s="2"/>
      <c r="DBG113" s="2"/>
      <c r="DBH113" s="2"/>
      <c r="DBI113" s="2"/>
      <c r="DBJ113" s="2"/>
      <c r="DBK113" s="2"/>
      <c r="DBL113" s="2"/>
      <c r="DBM113" s="2"/>
      <c r="DBN113" s="2"/>
      <c r="DBO113" s="2"/>
      <c r="DBP113" s="2"/>
      <c r="DBQ113" s="2"/>
      <c r="DBR113" s="2"/>
      <c r="DBS113" s="2"/>
      <c r="DBT113" s="2"/>
      <c r="DBU113" s="2"/>
      <c r="DBV113" s="2"/>
      <c r="DBW113" s="2"/>
      <c r="DBX113" s="2"/>
      <c r="DBY113" s="2"/>
      <c r="DBZ113" s="2"/>
      <c r="DCA113" s="2"/>
      <c r="DCB113" s="2"/>
      <c r="DCC113" s="2"/>
      <c r="DCD113" s="2"/>
      <c r="DCE113" s="2"/>
      <c r="DCF113" s="2"/>
      <c r="DCG113" s="2"/>
      <c r="DCH113" s="2"/>
      <c r="DCI113" s="2"/>
      <c r="DCJ113" s="2"/>
      <c r="DCK113" s="2"/>
      <c r="DCL113" s="2"/>
      <c r="DCM113" s="2"/>
      <c r="DCN113" s="2"/>
      <c r="DCO113" s="2"/>
      <c r="DCP113" s="2"/>
      <c r="DCQ113" s="2"/>
      <c r="DCR113" s="2"/>
      <c r="DCS113" s="2"/>
      <c r="DCT113" s="2"/>
      <c r="DCU113" s="2"/>
      <c r="DCV113" s="2"/>
      <c r="DCW113" s="2"/>
      <c r="DCX113" s="2"/>
      <c r="DCY113" s="2"/>
      <c r="DCZ113" s="2"/>
      <c r="DDA113" s="2"/>
      <c r="DDB113" s="2"/>
      <c r="DDC113" s="2"/>
      <c r="DDD113" s="2"/>
      <c r="DDE113" s="2"/>
      <c r="DDF113" s="2"/>
      <c r="DDG113" s="2"/>
      <c r="DDH113" s="2"/>
      <c r="DDI113" s="2"/>
      <c r="DDJ113" s="2"/>
      <c r="DDK113" s="2"/>
      <c r="DDL113" s="2"/>
      <c r="DDM113" s="2"/>
      <c r="DDN113" s="2"/>
      <c r="DDO113" s="2"/>
      <c r="DDP113" s="2"/>
      <c r="DDQ113" s="2"/>
      <c r="DDR113" s="2"/>
      <c r="DDS113" s="2"/>
      <c r="DDT113" s="2"/>
      <c r="DDU113" s="2"/>
      <c r="DDV113" s="2"/>
      <c r="DDW113" s="2"/>
      <c r="DDX113" s="2"/>
      <c r="DDY113" s="2"/>
      <c r="DDZ113" s="2"/>
      <c r="DEA113" s="2"/>
      <c r="DEB113" s="2"/>
      <c r="DEC113" s="2"/>
      <c r="DED113" s="2"/>
      <c r="DEE113" s="2"/>
      <c r="DEF113" s="2"/>
      <c r="DEG113" s="2"/>
      <c r="DEH113" s="2"/>
      <c r="DEI113" s="2"/>
      <c r="DEJ113" s="2"/>
      <c r="DEK113" s="2"/>
      <c r="DEL113" s="2"/>
      <c r="DEM113" s="2"/>
      <c r="DEN113" s="2"/>
      <c r="DEO113" s="2"/>
      <c r="DEP113" s="2"/>
      <c r="DEQ113" s="2"/>
      <c r="DER113" s="2"/>
      <c r="DES113" s="2"/>
      <c r="DET113" s="2"/>
      <c r="DEU113" s="2"/>
      <c r="DEV113" s="2"/>
      <c r="DEW113" s="2"/>
      <c r="DEX113" s="2"/>
      <c r="DEY113" s="2"/>
      <c r="DEZ113" s="2"/>
      <c r="DFA113" s="2"/>
      <c r="DFB113" s="2"/>
      <c r="DFC113" s="2"/>
      <c r="DFD113" s="2"/>
      <c r="DFE113" s="2"/>
      <c r="DFF113" s="2"/>
      <c r="DFG113" s="2"/>
      <c r="DFH113" s="2"/>
      <c r="DFI113" s="2"/>
      <c r="DFJ113" s="2"/>
      <c r="DFK113" s="2"/>
      <c r="DFL113" s="2"/>
      <c r="DFM113" s="2"/>
      <c r="DFN113" s="2"/>
      <c r="DFO113" s="2"/>
      <c r="DFP113" s="2"/>
      <c r="DFQ113" s="2"/>
      <c r="DFR113" s="2"/>
      <c r="DFS113" s="2"/>
      <c r="DFT113" s="2"/>
      <c r="DFU113" s="2"/>
      <c r="DFV113" s="2"/>
      <c r="DFW113" s="2"/>
      <c r="DFX113" s="2"/>
      <c r="DFY113" s="2"/>
      <c r="DFZ113" s="2"/>
      <c r="DGA113" s="2"/>
      <c r="DGB113" s="2"/>
      <c r="DGC113" s="2"/>
      <c r="DGD113" s="2"/>
      <c r="DGE113" s="2"/>
      <c r="DGF113" s="2"/>
      <c r="DGG113" s="2"/>
      <c r="DGH113" s="2"/>
      <c r="DGI113" s="2"/>
      <c r="DGJ113" s="2"/>
      <c r="DGK113" s="2"/>
      <c r="DGL113" s="2"/>
      <c r="DGM113" s="2"/>
      <c r="DGN113" s="2"/>
      <c r="DGO113" s="2"/>
      <c r="DGP113" s="2"/>
      <c r="DGQ113" s="2"/>
      <c r="DGR113" s="2"/>
      <c r="DGS113" s="2"/>
      <c r="DGT113" s="2"/>
      <c r="DGU113" s="2"/>
      <c r="DGV113" s="2"/>
      <c r="DGW113" s="2"/>
      <c r="DGX113" s="2"/>
      <c r="DGY113" s="2"/>
      <c r="DGZ113" s="2"/>
      <c r="DHA113" s="2"/>
      <c r="DHB113" s="2"/>
      <c r="DHC113" s="2"/>
      <c r="DHD113" s="2"/>
      <c r="DHE113" s="2"/>
      <c r="DHF113" s="2"/>
      <c r="DHG113" s="2"/>
      <c r="DHH113" s="2"/>
      <c r="DHI113" s="2"/>
      <c r="DHJ113" s="2"/>
      <c r="DHK113" s="2"/>
      <c r="DHL113" s="2"/>
      <c r="DHM113" s="2"/>
      <c r="DHN113" s="2"/>
      <c r="DHO113" s="2"/>
      <c r="DHP113" s="2"/>
      <c r="DHQ113" s="2"/>
      <c r="DHR113" s="2"/>
      <c r="DHS113" s="2"/>
      <c r="DHT113" s="2"/>
      <c r="DHU113" s="2"/>
      <c r="DHV113" s="2"/>
      <c r="DHW113" s="2"/>
      <c r="DHX113" s="2"/>
      <c r="DHY113" s="2"/>
      <c r="DHZ113" s="2"/>
      <c r="DIA113" s="2"/>
      <c r="DIB113" s="2"/>
      <c r="DIC113" s="2"/>
      <c r="DID113" s="2"/>
      <c r="DIE113" s="2"/>
      <c r="DIF113" s="2"/>
      <c r="DIG113" s="2"/>
      <c r="DIH113" s="2"/>
      <c r="DII113" s="2"/>
      <c r="DIJ113" s="2"/>
      <c r="DIK113" s="2"/>
      <c r="DIL113" s="2"/>
      <c r="DIM113" s="2"/>
      <c r="DIN113" s="2"/>
      <c r="DIO113" s="2"/>
      <c r="DIP113" s="2"/>
      <c r="DIQ113" s="2"/>
      <c r="DIR113" s="2"/>
      <c r="DIS113" s="2"/>
      <c r="DIT113" s="2"/>
      <c r="DIU113" s="2"/>
      <c r="DIV113" s="2"/>
      <c r="DIW113" s="2"/>
      <c r="DIX113" s="2"/>
      <c r="DIY113" s="2"/>
      <c r="DIZ113" s="2"/>
      <c r="DJA113" s="2"/>
      <c r="DJB113" s="2"/>
      <c r="DJC113" s="2"/>
      <c r="DJD113" s="2"/>
      <c r="DJE113" s="2"/>
      <c r="DJF113" s="2"/>
      <c r="DJG113" s="2"/>
      <c r="DJH113" s="2"/>
      <c r="DJI113" s="2"/>
      <c r="DJJ113" s="2"/>
      <c r="DJK113" s="2"/>
      <c r="DJL113" s="2"/>
      <c r="DJM113" s="2"/>
      <c r="DJN113" s="2"/>
      <c r="DJO113" s="2"/>
      <c r="DJP113" s="2"/>
      <c r="DJQ113" s="2"/>
      <c r="DJR113" s="2"/>
      <c r="DJS113" s="2"/>
      <c r="DJT113" s="2"/>
      <c r="DJU113" s="2"/>
      <c r="DJV113" s="2"/>
      <c r="DJW113" s="2"/>
      <c r="DJX113" s="2"/>
      <c r="DJY113" s="2"/>
      <c r="DJZ113" s="2"/>
      <c r="DKA113" s="2"/>
      <c r="DKB113" s="2"/>
      <c r="DKC113" s="2"/>
      <c r="DKD113" s="2"/>
      <c r="DKE113" s="2"/>
      <c r="DKF113" s="2"/>
      <c r="DKG113" s="2"/>
      <c r="DKH113" s="2"/>
      <c r="DKI113" s="2"/>
      <c r="DKJ113" s="2"/>
      <c r="DKK113" s="2"/>
      <c r="DKL113" s="2"/>
      <c r="DKM113" s="2"/>
      <c r="DKN113" s="2"/>
      <c r="DKO113" s="2"/>
      <c r="DKP113" s="2"/>
      <c r="DKQ113" s="2"/>
      <c r="DKR113" s="2"/>
      <c r="DKS113" s="2"/>
      <c r="DKT113" s="2"/>
      <c r="DKU113" s="2"/>
      <c r="DKV113" s="2"/>
      <c r="DKW113" s="2"/>
      <c r="DKX113" s="2"/>
      <c r="DKY113" s="2"/>
      <c r="DKZ113" s="2"/>
      <c r="DLA113" s="2"/>
      <c r="DLB113" s="2"/>
      <c r="DLC113" s="2"/>
      <c r="DLD113" s="2"/>
      <c r="DLE113" s="2"/>
      <c r="DLF113" s="2"/>
      <c r="DLG113" s="2"/>
      <c r="DLH113" s="2"/>
      <c r="DLI113" s="2"/>
      <c r="DLJ113" s="2"/>
      <c r="DLK113" s="2"/>
      <c r="DLL113" s="2"/>
      <c r="DLM113" s="2"/>
      <c r="DLN113" s="2"/>
      <c r="DLO113" s="2"/>
      <c r="DLP113" s="2"/>
      <c r="DLQ113" s="2"/>
      <c r="DLR113" s="2"/>
      <c r="DLS113" s="2"/>
      <c r="DLT113" s="2"/>
      <c r="DLU113" s="2"/>
      <c r="DLV113" s="2"/>
      <c r="DLW113" s="2"/>
      <c r="DLX113" s="2"/>
      <c r="DLY113" s="2"/>
      <c r="DLZ113" s="2"/>
      <c r="DMA113" s="2"/>
      <c r="DMB113" s="2"/>
      <c r="DMC113" s="2"/>
      <c r="DMD113" s="2"/>
      <c r="DME113" s="2"/>
      <c r="DMF113" s="2"/>
      <c r="DMG113" s="2"/>
      <c r="DMH113" s="2"/>
      <c r="DMI113" s="2"/>
      <c r="DMJ113" s="2"/>
      <c r="DMK113" s="2"/>
      <c r="DML113" s="2"/>
      <c r="DMM113" s="2"/>
      <c r="DMN113" s="2"/>
      <c r="DMO113" s="2"/>
      <c r="DMP113" s="2"/>
      <c r="DMQ113" s="2"/>
      <c r="DMR113" s="2"/>
      <c r="DMS113" s="2"/>
      <c r="DMT113" s="2"/>
      <c r="DMU113" s="2"/>
      <c r="DMV113" s="2"/>
      <c r="DMW113" s="2"/>
      <c r="DMX113" s="2"/>
      <c r="DMY113" s="2"/>
      <c r="DMZ113" s="2"/>
      <c r="DNA113" s="2"/>
      <c r="DNB113" s="2"/>
      <c r="DNC113" s="2"/>
      <c r="DND113" s="2"/>
      <c r="DNE113" s="2"/>
      <c r="DNF113" s="2"/>
      <c r="DNG113" s="2"/>
      <c r="DNH113" s="2"/>
      <c r="DNI113" s="2"/>
      <c r="DNJ113" s="2"/>
      <c r="DNK113" s="2"/>
      <c r="DNL113" s="2"/>
      <c r="DNM113" s="2"/>
      <c r="DNN113" s="2"/>
      <c r="DNO113" s="2"/>
      <c r="DNP113" s="2"/>
      <c r="DNQ113" s="2"/>
      <c r="DNR113" s="2"/>
      <c r="DNS113" s="2"/>
      <c r="DNT113" s="2"/>
      <c r="DNU113" s="2"/>
      <c r="DNV113" s="2"/>
      <c r="DNW113" s="2"/>
      <c r="DNX113" s="2"/>
      <c r="DNY113" s="2"/>
      <c r="DNZ113" s="2"/>
      <c r="DOA113" s="2"/>
      <c r="DOB113" s="2"/>
      <c r="DOC113" s="2"/>
      <c r="DOD113" s="2"/>
      <c r="DOE113" s="2"/>
      <c r="DOF113" s="2"/>
      <c r="DOG113" s="2"/>
      <c r="DOH113" s="2"/>
      <c r="DOI113" s="2"/>
      <c r="DOJ113" s="2"/>
      <c r="DOK113" s="2"/>
      <c r="DOL113" s="2"/>
      <c r="DOM113" s="2"/>
      <c r="DON113" s="2"/>
      <c r="DOO113" s="2"/>
      <c r="DOP113" s="2"/>
      <c r="DOQ113" s="2"/>
      <c r="DOR113" s="2"/>
      <c r="DOS113" s="2"/>
      <c r="DOT113" s="2"/>
      <c r="DOU113" s="2"/>
      <c r="DOV113" s="2"/>
      <c r="DOW113" s="2"/>
      <c r="DOX113" s="2"/>
      <c r="DOY113" s="2"/>
      <c r="DOZ113" s="2"/>
      <c r="DPA113" s="2"/>
      <c r="DPB113" s="2"/>
      <c r="DPC113" s="2"/>
      <c r="DPD113" s="2"/>
      <c r="DPE113" s="2"/>
      <c r="DPF113" s="2"/>
      <c r="DPG113" s="2"/>
      <c r="DPH113" s="2"/>
      <c r="DPI113" s="2"/>
      <c r="DPJ113" s="2"/>
      <c r="DPK113" s="2"/>
      <c r="DPL113" s="2"/>
      <c r="DPM113" s="2"/>
      <c r="DPN113" s="2"/>
      <c r="DPO113" s="2"/>
      <c r="DPP113" s="2"/>
      <c r="DPQ113" s="2"/>
      <c r="DPR113" s="2"/>
      <c r="DPS113" s="2"/>
      <c r="DPT113" s="2"/>
      <c r="DPU113" s="2"/>
      <c r="DPV113" s="2"/>
      <c r="DPW113" s="2"/>
      <c r="DPX113" s="2"/>
      <c r="DPY113" s="2"/>
      <c r="DPZ113" s="2"/>
      <c r="DQA113" s="2"/>
      <c r="DQB113" s="2"/>
      <c r="DQC113" s="2"/>
      <c r="DQD113" s="2"/>
      <c r="DQE113" s="2"/>
      <c r="DQF113" s="2"/>
      <c r="DQG113" s="2"/>
      <c r="DQH113" s="2"/>
      <c r="DQI113" s="2"/>
      <c r="DQJ113" s="2"/>
      <c r="DQK113" s="2"/>
      <c r="DQL113" s="2"/>
      <c r="DQM113" s="2"/>
      <c r="DQN113" s="2"/>
      <c r="DQO113" s="2"/>
      <c r="DQP113" s="2"/>
      <c r="DQQ113" s="2"/>
      <c r="DQR113" s="2"/>
      <c r="DQS113" s="2"/>
      <c r="DQT113" s="2"/>
      <c r="DQU113" s="2"/>
      <c r="DQV113" s="2"/>
      <c r="DQW113" s="2"/>
      <c r="DQX113" s="2"/>
      <c r="DQY113" s="2"/>
      <c r="DQZ113" s="2"/>
      <c r="DRA113" s="2"/>
      <c r="DRB113" s="2"/>
      <c r="DRC113" s="2"/>
      <c r="DRD113" s="2"/>
      <c r="DRE113" s="2"/>
      <c r="DRF113" s="2"/>
      <c r="DRG113" s="2"/>
      <c r="DRH113" s="2"/>
      <c r="DRI113" s="2"/>
      <c r="DRJ113" s="2"/>
      <c r="DRK113" s="2"/>
      <c r="DRL113" s="2"/>
      <c r="DRM113" s="2"/>
      <c r="DRN113" s="2"/>
      <c r="DRO113" s="2"/>
      <c r="DRP113" s="2"/>
      <c r="DRQ113" s="2"/>
      <c r="DRR113" s="2"/>
      <c r="DRS113" s="2"/>
      <c r="DRT113" s="2"/>
      <c r="DRU113" s="2"/>
      <c r="DRV113" s="2"/>
      <c r="DRW113" s="2"/>
      <c r="DRX113" s="2"/>
      <c r="DRY113" s="2"/>
      <c r="DRZ113" s="2"/>
      <c r="DSA113" s="2"/>
      <c r="DSB113" s="2"/>
      <c r="DSC113" s="2"/>
      <c r="DSD113" s="2"/>
      <c r="DSE113" s="2"/>
      <c r="DSF113" s="2"/>
      <c r="DSG113" s="2"/>
      <c r="DSH113" s="2"/>
      <c r="DSI113" s="2"/>
      <c r="DSJ113" s="2"/>
      <c r="DSK113" s="2"/>
      <c r="DSL113" s="2"/>
      <c r="DSM113" s="2"/>
      <c r="DSN113" s="2"/>
      <c r="DSO113" s="2"/>
      <c r="DSP113" s="2"/>
      <c r="DSQ113" s="2"/>
      <c r="DSR113" s="2"/>
      <c r="DSS113" s="2"/>
      <c r="DST113" s="2"/>
      <c r="DSU113" s="2"/>
      <c r="DSV113" s="2"/>
      <c r="DSW113" s="2"/>
      <c r="DSX113" s="2"/>
      <c r="DSY113" s="2"/>
      <c r="DSZ113" s="2"/>
      <c r="DTA113" s="2"/>
      <c r="DTB113" s="2"/>
      <c r="DTC113" s="2"/>
      <c r="DTD113" s="2"/>
      <c r="DTE113" s="2"/>
      <c r="DTF113" s="2"/>
      <c r="DTG113" s="2"/>
      <c r="DTH113" s="2"/>
      <c r="DTI113" s="2"/>
      <c r="DTJ113" s="2"/>
      <c r="DTK113" s="2"/>
      <c r="DTL113" s="2"/>
      <c r="DTM113" s="2"/>
      <c r="DTN113" s="2"/>
      <c r="DTO113" s="2"/>
      <c r="DTP113" s="2"/>
      <c r="DTQ113" s="2"/>
      <c r="DTR113" s="2"/>
      <c r="DTS113" s="2"/>
      <c r="DTT113" s="2"/>
      <c r="DTU113" s="2"/>
      <c r="DTV113" s="2"/>
      <c r="DTW113" s="2"/>
      <c r="DTX113" s="2"/>
      <c r="DTY113" s="2"/>
      <c r="DTZ113" s="2"/>
      <c r="DUA113" s="2"/>
      <c r="DUB113" s="2"/>
      <c r="DUC113" s="2"/>
      <c r="DUD113" s="2"/>
      <c r="DUE113" s="2"/>
      <c r="DUF113" s="2"/>
      <c r="DUG113" s="2"/>
      <c r="DUH113" s="2"/>
      <c r="DUI113" s="2"/>
      <c r="DUJ113" s="2"/>
      <c r="DUK113" s="2"/>
      <c r="DUL113" s="2"/>
      <c r="DUM113" s="2"/>
      <c r="DUN113" s="2"/>
      <c r="DUO113" s="2"/>
      <c r="DUP113" s="2"/>
      <c r="DUQ113" s="2"/>
      <c r="DUR113" s="2"/>
      <c r="DUS113" s="2"/>
      <c r="DUT113" s="2"/>
      <c r="DUU113" s="2"/>
      <c r="DUV113" s="2"/>
      <c r="DUW113" s="2"/>
      <c r="DUX113" s="2"/>
      <c r="DUY113" s="2"/>
      <c r="DUZ113" s="2"/>
      <c r="DVA113" s="2"/>
      <c r="DVB113" s="2"/>
      <c r="DVC113" s="2"/>
      <c r="DVD113" s="2"/>
      <c r="DVE113" s="2"/>
      <c r="DVF113" s="2"/>
      <c r="DVG113" s="2"/>
      <c r="DVH113" s="2"/>
      <c r="DVI113" s="2"/>
      <c r="DVJ113" s="2"/>
      <c r="DVK113" s="2"/>
      <c r="DVL113" s="2"/>
      <c r="DVM113" s="2"/>
      <c r="DVN113" s="2"/>
      <c r="DVO113" s="2"/>
      <c r="DVP113" s="2"/>
      <c r="DVQ113" s="2"/>
      <c r="DVR113" s="2"/>
      <c r="DVS113" s="2"/>
      <c r="DVT113" s="2"/>
      <c r="DVU113" s="2"/>
      <c r="DVV113" s="2"/>
      <c r="DVW113" s="2"/>
      <c r="DVX113" s="2"/>
      <c r="DVY113" s="2"/>
      <c r="DVZ113" s="2"/>
      <c r="DWA113" s="2"/>
      <c r="DWB113" s="2"/>
      <c r="DWC113" s="2"/>
      <c r="DWD113" s="2"/>
      <c r="DWE113" s="2"/>
      <c r="DWF113" s="2"/>
      <c r="DWG113" s="2"/>
      <c r="DWH113" s="2"/>
      <c r="DWI113" s="2"/>
      <c r="DWJ113" s="2"/>
      <c r="DWK113" s="2"/>
      <c r="DWL113" s="2"/>
      <c r="DWM113" s="2"/>
      <c r="DWN113" s="2"/>
      <c r="DWO113" s="2"/>
      <c r="DWP113" s="2"/>
      <c r="DWQ113" s="2"/>
      <c r="DWR113" s="2"/>
      <c r="DWS113" s="2"/>
      <c r="DWT113" s="2"/>
      <c r="DWU113" s="2"/>
      <c r="DWV113" s="2"/>
      <c r="DWW113" s="2"/>
      <c r="DWX113" s="2"/>
      <c r="DWY113" s="2"/>
      <c r="DWZ113" s="2"/>
      <c r="DXA113" s="2"/>
      <c r="DXB113" s="2"/>
      <c r="DXC113" s="2"/>
      <c r="DXD113" s="2"/>
      <c r="DXE113" s="2"/>
      <c r="DXF113" s="2"/>
      <c r="DXG113" s="2"/>
      <c r="DXH113" s="2"/>
      <c r="DXI113" s="2"/>
      <c r="DXJ113" s="2"/>
      <c r="DXK113" s="2"/>
      <c r="DXL113" s="2"/>
      <c r="DXM113" s="2"/>
      <c r="DXN113" s="2"/>
      <c r="DXO113" s="2"/>
      <c r="DXP113" s="2"/>
      <c r="DXQ113" s="2"/>
      <c r="DXR113" s="2"/>
      <c r="DXS113" s="2"/>
      <c r="DXT113" s="2"/>
      <c r="DXU113" s="2"/>
      <c r="DXV113" s="2"/>
      <c r="DXW113" s="2"/>
      <c r="DXX113" s="2"/>
      <c r="DXY113" s="2"/>
      <c r="DXZ113" s="2"/>
      <c r="DYA113" s="2"/>
      <c r="DYB113" s="2"/>
      <c r="DYC113" s="2"/>
      <c r="DYD113" s="2"/>
      <c r="DYE113" s="2"/>
      <c r="DYF113" s="2"/>
      <c r="DYG113" s="2"/>
      <c r="DYH113" s="2"/>
      <c r="DYI113" s="2"/>
      <c r="DYJ113" s="2"/>
      <c r="DYK113" s="2"/>
      <c r="DYL113" s="2"/>
      <c r="DYM113" s="2"/>
      <c r="DYN113" s="2"/>
      <c r="DYO113" s="2"/>
      <c r="DYP113" s="2"/>
      <c r="DYQ113" s="2"/>
      <c r="DYR113" s="2"/>
      <c r="DYS113" s="2"/>
      <c r="DYT113" s="2"/>
      <c r="DYU113" s="2"/>
      <c r="DYV113" s="2"/>
      <c r="DYW113" s="2"/>
      <c r="DYX113" s="2"/>
      <c r="DYY113" s="2"/>
      <c r="DYZ113" s="2"/>
      <c r="DZA113" s="2"/>
      <c r="DZB113" s="2"/>
      <c r="DZC113" s="2"/>
      <c r="DZD113" s="2"/>
      <c r="DZE113" s="2"/>
      <c r="DZF113" s="2"/>
      <c r="DZG113" s="2"/>
      <c r="DZH113" s="2"/>
      <c r="DZI113" s="2"/>
      <c r="DZJ113" s="2"/>
      <c r="DZK113" s="2"/>
      <c r="DZL113" s="2"/>
      <c r="DZM113" s="2"/>
      <c r="DZN113" s="2"/>
      <c r="DZO113" s="2"/>
      <c r="DZP113" s="2"/>
      <c r="DZQ113" s="2"/>
      <c r="DZR113" s="2"/>
      <c r="DZS113" s="2"/>
      <c r="DZT113" s="2"/>
      <c r="DZU113" s="2"/>
      <c r="DZV113" s="2"/>
      <c r="DZW113" s="2"/>
      <c r="DZX113" s="2"/>
      <c r="DZY113" s="2"/>
      <c r="DZZ113" s="2"/>
      <c r="EAA113" s="2"/>
      <c r="EAB113" s="2"/>
      <c r="EAC113" s="2"/>
      <c r="EAD113" s="2"/>
      <c r="EAE113" s="2"/>
      <c r="EAF113" s="2"/>
      <c r="EAG113" s="2"/>
      <c r="EAH113" s="2"/>
      <c r="EAI113" s="2"/>
      <c r="EAJ113" s="2"/>
      <c r="EAK113" s="2"/>
      <c r="EAL113" s="2"/>
      <c r="EAM113" s="2"/>
      <c r="EAN113" s="2"/>
      <c r="EAO113" s="2"/>
      <c r="EAP113" s="2"/>
      <c r="EAQ113" s="2"/>
      <c r="EAR113" s="2"/>
      <c r="EAS113" s="2"/>
      <c r="EAT113" s="2"/>
      <c r="EAU113" s="2"/>
      <c r="EAV113" s="2"/>
      <c r="EAW113" s="2"/>
      <c r="EAX113" s="2"/>
      <c r="EAY113" s="2"/>
      <c r="EAZ113" s="2"/>
      <c r="EBA113" s="2"/>
      <c r="EBB113" s="2"/>
      <c r="EBC113" s="2"/>
      <c r="EBD113" s="2"/>
      <c r="EBE113" s="2"/>
      <c r="EBF113" s="2"/>
      <c r="EBG113" s="2"/>
      <c r="EBH113" s="2"/>
      <c r="EBI113" s="2"/>
      <c r="EBJ113" s="2"/>
      <c r="EBK113" s="2"/>
      <c r="EBL113" s="2"/>
      <c r="EBM113" s="2"/>
      <c r="EBN113" s="2"/>
      <c r="EBO113" s="2"/>
      <c r="EBP113" s="2"/>
      <c r="EBQ113" s="2"/>
      <c r="EBR113" s="2"/>
      <c r="EBS113" s="2"/>
      <c r="EBT113" s="2"/>
      <c r="EBU113" s="2"/>
      <c r="EBV113" s="2"/>
      <c r="EBW113" s="2"/>
      <c r="EBX113" s="2"/>
      <c r="EBY113" s="2"/>
      <c r="EBZ113" s="2"/>
      <c r="ECA113" s="2"/>
      <c r="ECB113" s="2"/>
      <c r="ECC113" s="2"/>
      <c r="ECD113" s="2"/>
      <c r="ECE113" s="2"/>
      <c r="ECF113" s="2"/>
      <c r="ECG113" s="2"/>
      <c r="ECH113" s="2"/>
      <c r="ECI113" s="2"/>
      <c r="ECJ113" s="2"/>
      <c r="ECK113" s="2"/>
      <c r="ECL113" s="2"/>
      <c r="ECM113" s="2"/>
      <c r="ECN113" s="2"/>
      <c r="ECO113" s="2"/>
      <c r="ECP113" s="2"/>
      <c r="ECQ113" s="2"/>
      <c r="ECR113" s="2"/>
      <c r="ECS113" s="2"/>
      <c r="ECT113" s="2"/>
      <c r="ECU113" s="2"/>
      <c r="ECV113" s="2"/>
      <c r="ECW113" s="2"/>
      <c r="ECX113" s="2"/>
      <c r="ECY113" s="2"/>
      <c r="ECZ113" s="2"/>
      <c r="EDA113" s="2"/>
      <c r="EDB113" s="2"/>
      <c r="EDC113" s="2"/>
      <c r="EDD113" s="2"/>
      <c r="EDE113" s="2"/>
      <c r="EDF113" s="2"/>
      <c r="EDG113" s="2"/>
      <c r="EDH113" s="2"/>
      <c r="EDI113" s="2"/>
      <c r="EDJ113" s="2"/>
      <c r="EDK113" s="2"/>
      <c r="EDL113" s="2"/>
      <c r="EDM113" s="2"/>
      <c r="EDN113" s="2"/>
      <c r="EDO113" s="2"/>
      <c r="EDP113" s="2"/>
      <c r="EDQ113" s="2"/>
      <c r="EDR113" s="2"/>
      <c r="EDS113" s="2"/>
      <c r="EDT113" s="2"/>
      <c r="EDU113" s="2"/>
      <c r="EDV113" s="2"/>
      <c r="EDW113" s="2"/>
      <c r="EDX113" s="2"/>
      <c r="EDY113" s="2"/>
      <c r="EDZ113" s="2"/>
      <c r="EEA113" s="2"/>
      <c r="EEB113" s="2"/>
      <c r="EEC113" s="2"/>
      <c r="EED113" s="2"/>
      <c r="EEE113" s="2"/>
      <c r="EEF113" s="2"/>
      <c r="EEG113" s="2"/>
      <c r="EEH113" s="2"/>
      <c r="EEI113" s="2"/>
      <c r="EEJ113" s="2"/>
      <c r="EEK113" s="2"/>
      <c r="EEL113" s="2"/>
      <c r="EEM113" s="2"/>
      <c r="EEN113" s="2"/>
      <c r="EEO113" s="2"/>
      <c r="EEP113" s="2"/>
      <c r="EEQ113" s="2"/>
      <c r="EER113" s="2"/>
      <c r="EES113" s="2"/>
      <c r="EET113" s="2"/>
      <c r="EEU113" s="2"/>
      <c r="EEV113" s="2"/>
      <c r="EEW113" s="2"/>
      <c r="EEX113" s="2"/>
      <c r="EEY113" s="2"/>
      <c r="EEZ113" s="2"/>
      <c r="EFA113" s="2"/>
      <c r="EFB113" s="2"/>
      <c r="EFC113" s="2"/>
      <c r="EFD113" s="2"/>
      <c r="EFE113" s="2"/>
      <c r="EFF113" s="2"/>
      <c r="EFG113" s="2"/>
      <c r="EFH113" s="2"/>
      <c r="EFI113" s="2"/>
      <c r="EFJ113" s="2"/>
      <c r="EFK113" s="2"/>
      <c r="EFL113" s="2"/>
      <c r="EFM113" s="2"/>
      <c r="EFN113" s="2"/>
      <c r="EFO113" s="2"/>
      <c r="EFP113" s="2"/>
      <c r="EFQ113" s="2"/>
      <c r="EFR113" s="2"/>
      <c r="EFS113" s="2"/>
      <c r="EFT113" s="2"/>
      <c r="EFU113" s="2"/>
      <c r="EFV113" s="2"/>
      <c r="EFW113" s="2"/>
      <c r="EFX113" s="2"/>
      <c r="EFY113" s="2"/>
      <c r="EFZ113" s="2"/>
      <c r="EGA113" s="2"/>
      <c r="EGB113" s="2"/>
      <c r="EGC113" s="2"/>
      <c r="EGD113" s="2"/>
      <c r="EGE113" s="2"/>
      <c r="EGF113" s="2"/>
      <c r="EGG113" s="2"/>
      <c r="EGH113" s="2"/>
      <c r="EGI113" s="2"/>
      <c r="EGJ113" s="2"/>
      <c r="EGK113" s="2"/>
      <c r="EGL113" s="2"/>
      <c r="EGM113" s="2"/>
      <c r="EGN113" s="2"/>
      <c r="EGO113" s="2"/>
      <c r="EGP113" s="2"/>
      <c r="EGQ113" s="2"/>
      <c r="EGR113" s="2"/>
      <c r="EGS113" s="2"/>
      <c r="EGT113" s="2"/>
      <c r="EGU113" s="2"/>
      <c r="EGV113" s="2"/>
      <c r="EGW113" s="2"/>
      <c r="EGX113" s="2"/>
      <c r="EGY113" s="2"/>
      <c r="EGZ113" s="2"/>
      <c r="EHA113" s="2"/>
      <c r="EHB113" s="2"/>
      <c r="EHC113" s="2"/>
      <c r="EHD113" s="2"/>
      <c r="EHE113" s="2"/>
      <c r="EHF113" s="2"/>
      <c r="EHG113" s="2"/>
      <c r="EHH113" s="2"/>
      <c r="EHI113" s="2"/>
      <c r="EHJ113" s="2"/>
      <c r="EHK113" s="2"/>
      <c r="EHL113" s="2"/>
      <c r="EHM113" s="2"/>
      <c r="EHN113" s="2"/>
      <c r="EHO113" s="2"/>
      <c r="EHP113" s="2"/>
      <c r="EHQ113" s="2"/>
      <c r="EHR113" s="2"/>
      <c r="EHS113" s="2"/>
      <c r="EHT113" s="2"/>
      <c r="EHU113" s="2"/>
      <c r="EHV113" s="2"/>
      <c r="EHW113" s="2"/>
      <c r="EHX113" s="2"/>
      <c r="EHY113" s="2"/>
      <c r="EHZ113" s="2"/>
      <c r="EIA113" s="2"/>
      <c r="EIB113" s="2"/>
      <c r="EIC113" s="2"/>
      <c r="EID113" s="2"/>
      <c r="EIE113" s="2"/>
      <c r="EIF113" s="2"/>
      <c r="EIG113" s="2"/>
      <c r="EIH113" s="2"/>
      <c r="EII113" s="2"/>
      <c r="EIJ113" s="2"/>
      <c r="EIK113" s="2"/>
      <c r="EIL113" s="2"/>
      <c r="EIM113" s="2"/>
      <c r="EIN113" s="2"/>
      <c r="EIO113" s="2"/>
      <c r="EIP113" s="2"/>
      <c r="EIQ113" s="2"/>
      <c r="EIR113" s="2"/>
      <c r="EIS113" s="2"/>
      <c r="EIT113" s="2"/>
      <c r="EIU113" s="2"/>
      <c r="EIV113" s="2"/>
      <c r="EIW113" s="2"/>
      <c r="EIX113" s="2"/>
      <c r="EIY113" s="2"/>
      <c r="EIZ113" s="2"/>
      <c r="EJA113" s="2"/>
      <c r="EJB113" s="2"/>
      <c r="EJC113" s="2"/>
      <c r="EJD113" s="2"/>
      <c r="EJE113" s="2"/>
      <c r="EJF113" s="2"/>
      <c r="EJG113" s="2"/>
      <c r="EJH113" s="2"/>
      <c r="EJI113" s="2"/>
      <c r="EJJ113" s="2"/>
      <c r="EJK113" s="2"/>
      <c r="EJL113" s="2"/>
      <c r="EJM113" s="2"/>
      <c r="EJN113" s="2"/>
      <c r="EJO113" s="2"/>
      <c r="EJP113" s="2"/>
      <c r="EJQ113" s="2"/>
      <c r="EJR113" s="2"/>
      <c r="EJS113" s="2"/>
      <c r="EJT113" s="2"/>
      <c r="EJU113" s="2"/>
      <c r="EJV113" s="2"/>
      <c r="EJW113" s="2"/>
      <c r="EJX113" s="2"/>
      <c r="EJY113" s="2"/>
      <c r="EJZ113" s="2"/>
      <c r="EKA113" s="2"/>
      <c r="EKB113" s="2"/>
      <c r="EKC113" s="2"/>
      <c r="EKD113" s="2"/>
      <c r="EKE113" s="2"/>
      <c r="EKF113" s="2"/>
      <c r="EKG113" s="2"/>
      <c r="EKH113" s="2"/>
      <c r="EKI113" s="2"/>
      <c r="EKJ113" s="2"/>
      <c r="EKK113" s="2"/>
      <c r="EKL113" s="2"/>
      <c r="EKM113" s="2"/>
      <c r="EKN113" s="2"/>
      <c r="EKO113" s="2"/>
      <c r="EKP113" s="2"/>
      <c r="EKQ113" s="2"/>
      <c r="EKR113" s="2"/>
      <c r="EKS113" s="2"/>
      <c r="EKT113" s="2"/>
      <c r="EKU113" s="2"/>
      <c r="EKV113" s="2"/>
      <c r="EKW113" s="2"/>
      <c r="EKX113" s="2"/>
      <c r="EKY113" s="2"/>
      <c r="EKZ113" s="2"/>
      <c r="ELA113" s="2"/>
      <c r="ELB113" s="2"/>
      <c r="ELC113" s="2"/>
      <c r="ELD113" s="2"/>
      <c r="ELE113" s="2"/>
      <c r="ELF113" s="2"/>
      <c r="ELG113" s="2"/>
      <c r="ELH113" s="2"/>
      <c r="ELI113" s="2"/>
      <c r="ELJ113" s="2"/>
      <c r="ELK113" s="2"/>
      <c r="ELL113" s="2"/>
      <c r="ELM113" s="2"/>
      <c r="ELN113" s="2"/>
      <c r="ELO113" s="2"/>
      <c r="ELP113" s="2"/>
      <c r="ELQ113" s="2"/>
      <c r="ELR113" s="2"/>
      <c r="ELS113" s="2"/>
      <c r="ELT113" s="2"/>
      <c r="ELU113" s="2"/>
      <c r="ELV113" s="2"/>
      <c r="ELW113" s="2"/>
      <c r="ELX113" s="2"/>
      <c r="ELY113" s="2"/>
      <c r="ELZ113" s="2"/>
      <c r="EMA113" s="2"/>
      <c r="EMB113" s="2"/>
      <c r="EMC113" s="2"/>
      <c r="EMD113" s="2"/>
      <c r="EME113" s="2"/>
      <c r="EMF113" s="2"/>
      <c r="EMG113" s="2"/>
      <c r="EMH113" s="2"/>
      <c r="EMI113" s="2"/>
      <c r="EMJ113" s="2"/>
      <c r="EMK113" s="2"/>
      <c r="EML113" s="2"/>
      <c r="EMM113" s="2"/>
      <c r="EMN113" s="2"/>
      <c r="EMO113" s="2"/>
      <c r="EMP113" s="2"/>
      <c r="EMQ113" s="2"/>
      <c r="EMR113" s="2"/>
      <c r="EMS113" s="2"/>
      <c r="EMT113" s="2"/>
      <c r="EMU113" s="2"/>
      <c r="EMV113" s="2"/>
      <c r="EMW113" s="2"/>
      <c r="EMX113" s="2"/>
      <c r="EMY113" s="2"/>
      <c r="EMZ113" s="2"/>
      <c r="ENA113" s="2"/>
      <c r="ENB113" s="2"/>
      <c r="ENC113" s="2"/>
      <c r="END113" s="2"/>
      <c r="ENE113" s="2"/>
      <c r="ENF113" s="2"/>
      <c r="ENG113" s="2"/>
      <c r="ENH113" s="2"/>
      <c r="ENI113" s="2"/>
      <c r="ENJ113" s="2"/>
      <c r="ENK113" s="2"/>
      <c r="ENL113" s="2"/>
      <c r="ENM113" s="2"/>
      <c r="ENN113" s="2"/>
      <c r="ENO113" s="2"/>
      <c r="ENP113" s="2"/>
      <c r="ENQ113" s="2"/>
      <c r="ENR113" s="2"/>
      <c r="ENS113" s="2"/>
      <c r="ENT113" s="2"/>
      <c r="ENU113" s="2"/>
      <c r="ENV113" s="2"/>
      <c r="ENW113" s="2"/>
      <c r="ENX113" s="2"/>
      <c r="ENY113" s="2"/>
      <c r="ENZ113" s="2"/>
      <c r="EOA113" s="2"/>
      <c r="EOB113" s="2"/>
      <c r="EOC113" s="2"/>
      <c r="EOD113" s="2"/>
      <c r="EOE113" s="2"/>
      <c r="EOF113" s="2"/>
      <c r="EOG113" s="2"/>
      <c r="EOH113" s="2"/>
      <c r="EOI113" s="2"/>
      <c r="EOJ113" s="2"/>
      <c r="EOK113" s="2"/>
      <c r="EOL113" s="2"/>
      <c r="EOM113" s="2"/>
      <c r="EON113" s="2"/>
      <c r="EOO113" s="2"/>
      <c r="EOP113" s="2"/>
      <c r="EOQ113" s="2"/>
      <c r="EOR113" s="2"/>
      <c r="EOS113" s="2"/>
      <c r="EOT113" s="2"/>
      <c r="EOU113" s="2"/>
      <c r="EOV113" s="2"/>
      <c r="EOW113" s="2"/>
      <c r="EOX113" s="2"/>
      <c r="EOY113" s="2"/>
      <c r="EOZ113" s="2"/>
      <c r="EPA113" s="2"/>
      <c r="EPB113" s="2"/>
      <c r="EPC113" s="2"/>
      <c r="EPD113" s="2"/>
      <c r="EPE113" s="2"/>
      <c r="EPF113" s="2"/>
      <c r="EPG113" s="2"/>
      <c r="EPH113" s="2"/>
      <c r="EPI113" s="2"/>
      <c r="EPJ113" s="2"/>
      <c r="EPK113" s="2"/>
      <c r="EPL113" s="2"/>
      <c r="EPM113" s="2"/>
      <c r="EPN113" s="2"/>
      <c r="EPO113" s="2"/>
      <c r="EPP113" s="2"/>
      <c r="EPQ113" s="2"/>
      <c r="EPR113" s="2"/>
      <c r="EPS113" s="2"/>
      <c r="EPT113" s="2"/>
      <c r="EPU113" s="2"/>
      <c r="EPV113" s="2"/>
      <c r="EPW113" s="2"/>
      <c r="EPX113" s="2"/>
      <c r="EPY113" s="2"/>
      <c r="EPZ113" s="2"/>
      <c r="EQA113" s="2"/>
      <c r="EQB113" s="2"/>
      <c r="EQC113" s="2"/>
      <c r="EQD113" s="2"/>
      <c r="EQE113" s="2"/>
      <c r="EQF113" s="2"/>
      <c r="EQG113" s="2"/>
      <c r="EQH113" s="2"/>
      <c r="EQI113" s="2"/>
      <c r="EQJ113" s="2"/>
      <c r="EQK113" s="2"/>
      <c r="EQL113" s="2"/>
      <c r="EQM113" s="2"/>
      <c r="EQN113" s="2"/>
      <c r="EQO113" s="2"/>
      <c r="EQP113" s="2"/>
      <c r="EQQ113" s="2"/>
      <c r="EQR113" s="2"/>
      <c r="EQS113" s="2"/>
      <c r="EQT113" s="2"/>
      <c r="EQU113" s="2"/>
      <c r="EQV113" s="2"/>
      <c r="EQW113" s="2"/>
      <c r="EQX113" s="2"/>
      <c r="EQY113" s="2"/>
      <c r="EQZ113" s="2"/>
      <c r="ERA113" s="2"/>
      <c r="ERB113" s="2"/>
      <c r="ERC113" s="2"/>
      <c r="ERD113" s="2"/>
      <c r="ERE113" s="2"/>
      <c r="ERF113" s="2"/>
      <c r="ERG113" s="2"/>
      <c r="ERH113" s="2"/>
      <c r="ERI113" s="2"/>
      <c r="ERJ113" s="2"/>
      <c r="ERK113" s="2"/>
      <c r="ERL113" s="2"/>
      <c r="ERM113" s="2"/>
      <c r="ERN113" s="2"/>
      <c r="ERO113" s="2"/>
      <c r="ERP113" s="2"/>
      <c r="ERQ113" s="2"/>
      <c r="ERR113" s="2"/>
      <c r="ERS113" s="2"/>
      <c r="ERT113" s="2"/>
      <c r="ERU113" s="2"/>
      <c r="ERV113" s="2"/>
      <c r="ERW113" s="2"/>
      <c r="ERX113" s="2"/>
      <c r="ERY113" s="2"/>
      <c r="ERZ113" s="2"/>
      <c r="ESA113" s="2"/>
      <c r="ESB113" s="2"/>
      <c r="ESC113" s="2"/>
      <c r="ESD113" s="2"/>
      <c r="ESE113" s="2"/>
      <c r="ESF113" s="2"/>
      <c r="ESG113" s="2"/>
      <c r="ESH113" s="2"/>
      <c r="ESI113" s="2"/>
      <c r="ESJ113" s="2"/>
      <c r="ESK113" s="2"/>
      <c r="ESL113" s="2"/>
      <c r="ESM113" s="2"/>
      <c r="ESN113" s="2"/>
      <c r="ESO113" s="2"/>
      <c r="ESP113" s="2"/>
      <c r="ESQ113" s="2"/>
      <c r="ESR113" s="2"/>
      <c r="ESS113" s="2"/>
      <c r="EST113" s="2"/>
      <c r="ESU113" s="2"/>
      <c r="ESV113" s="2"/>
      <c r="ESW113" s="2"/>
      <c r="ESX113" s="2"/>
      <c r="ESY113" s="2"/>
      <c r="ESZ113" s="2"/>
      <c r="ETA113" s="2"/>
      <c r="ETB113" s="2"/>
      <c r="ETC113" s="2"/>
      <c r="ETD113" s="2"/>
      <c r="ETE113" s="2"/>
      <c r="ETF113" s="2"/>
      <c r="ETG113" s="2"/>
      <c r="ETH113" s="2"/>
      <c r="ETI113" s="2"/>
      <c r="ETJ113" s="2"/>
      <c r="ETK113" s="2"/>
      <c r="ETL113" s="2"/>
      <c r="ETM113" s="2"/>
      <c r="ETN113" s="2"/>
      <c r="ETO113" s="2"/>
      <c r="ETP113" s="2"/>
      <c r="ETQ113" s="2"/>
      <c r="ETR113" s="2"/>
      <c r="ETS113" s="2"/>
      <c r="ETT113" s="2"/>
      <c r="ETU113" s="2"/>
      <c r="ETV113" s="2"/>
      <c r="ETW113" s="2"/>
      <c r="ETX113" s="2"/>
      <c r="ETY113" s="2"/>
      <c r="ETZ113" s="2"/>
      <c r="EUA113" s="2"/>
      <c r="EUB113" s="2"/>
      <c r="EUC113" s="2"/>
      <c r="EUD113" s="2"/>
      <c r="EUE113" s="2"/>
      <c r="EUF113" s="2"/>
      <c r="EUG113" s="2"/>
      <c r="EUH113" s="2"/>
      <c r="EUI113" s="2"/>
      <c r="EUJ113" s="2"/>
      <c r="EUK113" s="2"/>
      <c r="EUL113" s="2"/>
      <c r="EUM113" s="2"/>
      <c r="EUN113" s="2"/>
      <c r="EUO113" s="2"/>
      <c r="EUP113" s="2"/>
      <c r="EUQ113" s="2"/>
      <c r="EUR113" s="2"/>
      <c r="EUS113" s="2"/>
      <c r="EUT113" s="2"/>
      <c r="EUU113" s="2"/>
      <c r="EUV113" s="2"/>
      <c r="EUW113" s="2"/>
      <c r="EUX113" s="2"/>
      <c r="EUY113" s="2"/>
      <c r="EUZ113" s="2"/>
      <c r="EVA113" s="2"/>
      <c r="EVB113" s="2"/>
      <c r="EVC113" s="2"/>
      <c r="EVD113" s="2"/>
      <c r="EVE113" s="2"/>
      <c r="EVF113" s="2"/>
      <c r="EVG113" s="2"/>
      <c r="EVH113" s="2"/>
      <c r="EVI113" s="2"/>
      <c r="EVJ113" s="2"/>
      <c r="EVK113" s="2"/>
      <c r="EVL113" s="2"/>
      <c r="EVM113" s="2"/>
      <c r="EVN113" s="2"/>
      <c r="EVO113" s="2"/>
      <c r="EVP113" s="2"/>
      <c r="EVQ113" s="2"/>
      <c r="EVR113" s="2"/>
      <c r="EVS113" s="2"/>
      <c r="EVT113" s="2"/>
      <c r="EVU113" s="2"/>
      <c r="EVV113" s="2"/>
      <c r="EVW113" s="2"/>
      <c r="EVX113" s="2"/>
      <c r="EVY113" s="2"/>
      <c r="EVZ113" s="2"/>
      <c r="EWA113" s="2"/>
      <c r="EWB113" s="2"/>
      <c r="EWC113" s="2"/>
      <c r="EWD113" s="2"/>
      <c r="EWE113" s="2"/>
      <c r="EWF113" s="2"/>
      <c r="EWG113" s="2"/>
      <c r="EWH113" s="2"/>
      <c r="EWI113" s="2"/>
      <c r="EWJ113" s="2"/>
      <c r="EWK113" s="2"/>
      <c r="EWL113" s="2"/>
      <c r="EWM113" s="2"/>
      <c r="EWN113" s="2"/>
      <c r="EWO113" s="2"/>
      <c r="EWP113" s="2"/>
      <c r="EWQ113" s="2"/>
      <c r="EWR113" s="2"/>
      <c r="EWS113" s="2"/>
      <c r="EWT113" s="2"/>
      <c r="EWU113" s="2"/>
      <c r="EWV113" s="2"/>
      <c r="EWW113" s="2"/>
      <c r="EWX113" s="2"/>
      <c r="EWY113" s="2"/>
      <c r="EWZ113" s="2"/>
      <c r="EXA113" s="2"/>
      <c r="EXB113" s="2"/>
      <c r="EXC113" s="2"/>
      <c r="EXD113" s="2"/>
      <c r="EXE113" s="2"/>
      <c r="EXF113" s="2"/>
      <c r="EXG113" s="2"/>
      <c r="EXH113" s="2"/>
      <c r="EXI113" s="2"/>
      <c r="EXJ113" s="2"/>
      <c r="EXK113" s="2"/>
      <c r="EXL113" s="2"/>
      <c r="EXM113" s="2"/>
      <c r="EXN113" s="2"/>
      <c r="EXO113" s="2"/>
      <c r="EXP113" s="2"/>
      <c r="EXQ113" s="2"/>
      <c r="EXR113" s="2"/>
      <c r="EXS113" s="2"/>
      <c r="EXT113" s="2"/>
      <c r="EXU113" s="2"/>
      <c r="EXV113" s="2"/>
      <c r="EXW113" s="2"/>
      <c r="EXX113" s="2"/>
      <c r="EXY113" s="2"/>
      <c r="EXZ113" s="2"/>
      <c r="EYA113" s="2"/>
      <c r="EYB113" s="2"/>
      <c r="EYC113" s="2"/>
      <c r="EYD113" s="2"/>
      <c r="EYE113" s="2"/>
      <c r="EYF113" s="2"/>
      <c r="EYG113" s="2"/>
      <c r="EYH113" s="2"/>
      <c r="EYI113" s="2"/>
      <c r="EYJ113" s="2"/>
      <c r="EYK113" s="2"/>
      <c r="EYL113" s="2"/>
      <c r="EYM113" s="2"/>
      <c r="EYN113" s="2"/>
      <c r="EYO113" s="2"/>
      <c r="EYP113" s="2"/>
      <c r="EYQ113" s="2"/>
      <c r="EYR113" s="2"/>
      <c r="EYS113" s="2"/>
      <c r="EYT113" s="2"/>
      <c r="EYU113" s="2"/>
      <c r="EYV113" s="2"/>
      <c r="EYW113" s="2"/>
      <c r="EYX113" s="2"/>
      <c r="EYY113" s="2"/>
      <c r="EYZ113" s="2"/>
      <c r="EZA113" s="2"/>
      <c r="EZB113" s="2"/>
      <c r="EZC113" s="2"/>
      <c r="EZD113" s="2"/>
      <c r="EZE113" s="2"/>
      <c r="EZF113" s="2"/>
      <c r="EZG113" s="2"/>
      <c r="EZH113" s="2"/>
      <c r="EZI113" s="2"/>
      <c r="EZJ113" s="2"/>
      <c r="EZK113" s="2"/>
      <c r="EZL113" s="2"/>
      <c r="EZM113" s="2"/>
      <c r="EZN113" s="2"/>
      <c r="EZO113" s="2"/>
      <c r="EZP113" s="2"/>
      <c r="EZQ113" s="2"/>
      <c r="EZR113" s="2"/>
      <c r="EZS113" s="2"/>
      <c r="EZT113" s="2"/>
      <c r="EZU113" s="2"/>
      <c r="EZV113" s="2"/>
      <c r="EZW113" s="2"/>
      <c r="EZX113" s="2"/>
      <c r="EZY113" s="2"/>
      <c r="EZZ113" s="2"/>
      <c r="FAA113" s="2"/>
      <c r="FAB113" s="2"/>
      <c r="FAC113" s="2"/>
      <c r="FAD113" s="2"/>
      <c r="FAE113" s="2"/>
      <c r="FAF113" s="2"/>
      <c r="FAG113" s="2"/>
      <c r="FAH113" s="2"/>
      <c r="FAI113" s="2"/>
      <c r="FAJ113" s="2"/>
      <c r="FAK113" s="2"/>
      <c r="FAL113" s="2"/>
      <c r="FAM113" s="2"/>
      <c r="FAN113" s="2"/>
      <c r="FAO113" s="2"/>
      <c r="FAP113" s="2"/>
      <c r="FAQ113" s="2"/>
      <c r="FAR113" s="2"/>
      <c r="FAS113" s="2"/>
      <c r="FAT113" s="2"/>
      <c r="FAU113" s="2"/>
      <c r="FAV113" s="2"/>
      <c r="FAW113" s="2"/>
      <c r="FAX113" s="2"/>
      <c r="FAY113" s="2"/>
      <c r="FAZ113" s="2"/>
      <c r="FBA113" s="2"/>
      <c r="FBB113" s="2"/>
      <c r="FBC113" s="2"/>
      <c r="FBD113" s="2"/>
      <c r="FBE113" s="2"/>
      <c r="FBF113" s="2"/>
      <c r="FBG113" s="2"/>
      <c r="FBH113" s="2"/>
      <c r="FBI113" s="2"/>
      <c r="FBJ113" s="2"/>
      <c r="FBK113" s="2"/>
      <c r="FBL113" s="2"/>
      <c r="FBM113" s="2"/>
      <c r="FBN113" s="2"/>
      <c r="FBO113" s="2"/>
      <c r="FBP113" s="2"/>
      <c r="FBQ113" s="2"/>
      <c r="FBR113" s="2"/>
      <c r="FBS113" s="2"/>
      <c r="FBT113" s="2"/>
      <c r="FBU113" s="2"/>
      <c r="FBV113" s="2"/>
      <c r="FBW113" s="2"/>
      <c r="FBX113" s="2"/>
      <c r="FBY113" s="2"/>
      <c r="FBZ113" s="2"/>
      <c r="FCA113" s="2"/>
      <c r="FCB113" s="2"/>
      <c r="FCC113" s="2"/>
      <c r="FCD113" s="2"/>
      <c r="FCE113" s="2"/>
      <c r="FCF113" s="2"/>
      <c r="FCG113" s="2"/>
      <c r="FCH113" s="2"/>
      <c r="FCI113" s="2"/>
      <c r="FCJ113" s="2"/>
      <c r="FCK113" s="2"/>
      <c r="FCL113" s="2"/>
      <c r="FCM113" s="2"/>
      <c r="FCN113" s="2"/>
      <c r="FCO113" s="2"/>
      <c r="FCP113" s="2"/>
      <c r="FCQ113" s="2"/>
      <c r="FCR113" s="2"/>
      <c r="FCS113" s="2"/>
      <c r="FCT113" s="2"/>
      <c r="FCU113" s="2"/>
      <c r="FCV113" s="2"/>
      <c r="FCW113" s="2"/>
      <c r="FCX113" s="2"/>
      <c r="FCY113" s="2"/>
      <c r="FCZ113" s="2"/>
      <c r="FDA113" s="2"/>
      <c r="FDB113" s="2"/>
      <c r="FDC113" s="2"/>
      <c r="FDD113" s="2"/>
      <c r="FDE113" s="2"/>
      <c r="FDF113" s="2"/>
      <c r="FDG113" s="2"/>
      <c r="FDH113" s="2"/>
      <c r="FDI113" s="2"/>
      <c r="FDJ113" s="2"/>
      <c r="FDK113" s="2"/>
      <c r="FDL113" s="2"/>
      <c r="FDM113" s="2"/>
      <c r="FDN113" s="2"/>
      <c r="FDO113" s="2"/>
      <c r="FDP113" s="2"/>
      <c r="FDQ113" s="2"/>
      <c r="FDR113" s="2"/>
      <c r="FDS113" s="2"/>
      <c r="FDT113" s="2"/>
      <c r="FDU113" s="2"/>
      <c r="FDV113" s="2"/>
      <c r="FDW113" s="2"/>
      <c r="FDX113" s="2"/>
      <c r="FDY113" s="2"/>
      <c r="FDZ113" s="2"/>
      <c r="FEA113" s="2"/>
      <c r="FEB113" s="2"/>
      <c r="FEC113" s="2"/>
      <c r="FED113" s="2"/>
      <c r="FEE113" s="2"/>
      <c r="FEF113" s="2"/>
      <c r="FEG113" s="2"/>
      <c r="FEH113" s="2"/>
      <c r="FEI113" s="2"/>
      <c r="FEJ113" s="2"/>
      <c r="FEK113" s="2"/>
      <c r="FEL113" s="2"/>
      <c r="FEM113" s="2"/>
      <c r="FEN113" s="2"/>
      <c r="FEO113" s="2"/>
      <c r="FEP113" s="2"/>
      <c r="FEQ113" s="2"/>
      <c r="FER113" s="2"/>
      <c r="FES113" s="2"/>
      <c r="FET113" s="2"/>
      <c r="FEU113" s="2"/>
      <c r="FEV113" s="2"/>
      <c r="FEW113" s="2"/>
      <c r="FEX113" s="2"/>
      <c r="FEY113" s="2"/>
      <c r="FEZ113" s="2"/>
      <c r="FFA113" s="2"/>
      <c r="FFB113" s="2"/>
      <c r="FFC113" s="2"/>
      <c r="FFD113" s="2"/>
      <c r="FFE113" s="2"/>
      <c r="FFF113" s="2"/>
      <c r="FFG113" s="2"/>
      <c r="FFH113" s="2"/>
      <c r="FFI113" s="2"/>
      <c r="FFJ113" s="2"/>
      <c r="FFK113" s="2"/>
      <c r="FFL113" s="2"/>
      <c r="FFM113" s="2"/>
      <c r="FFN113" s="2"/>
      <c r="FFO113" s="2"/>
      <c r="FFP113" s="2"/>
      <c r="FFQ113" s="2"/>
      <c r="FFR113" s="2"/>
      <c r="FFS113" s="2"/>
      <c r="FFT113" s="2"/>
      <c r="FFU113" s="2"/>
      <c r="FFV113" s="2"/>
      <c r="FFW113" s="2"/>
      <c r="FFX113" s="2"/>
      <c r="FFY113" s="2"/>
      <c r="FFZ113" s="2"/>
      <c r="FGA113" s="2"/>
      <c r="FGB113" s="2"/>
      <c r="FGC113" s="2"/>
      <c r="FGD113" s="2"/>
      <c r="FGE113" s="2"/>
      <c r="FGF113" s="2"/>
      <c r="FGG113" s="2"/>
      <c r="FGH113" s="2"/>
      <c r="FGI113" s="2"/>
      <c r="FGJ113" s="2"/>
      <c r="FGK113" s="2"/>
      <c r="FGL113" s="2"/>
      <c r="FGM113" s="2"/>
      <c r="FGN113" s="2"/>
      <c r="FGO113" s="2"/>
      <c r="FGP113" s="2"/>
      <c r="FGQ113" s="2"/>
      <c r="FGR113" s="2"/>
      <c r="FGS113" s="2"/>
      <c r="FGT113" s="2"/>
      <c r="FGU113" s="2"/>
      <c r="FGV113" s="2"/>
      <c r="FGW113" s="2"/>
      <c r="FGX113" s="2"/>
      <c r="FGY113" s="2"/>
      <c r="FGZ113" s="2"/>
      <c r="FHA113" s="2"/>
      <c r="FHB113" s="2"/>
      <c r="FHC113" s="2"/>
      <c r="FHD113" s="2"/>
      <c r="FHE113" s="2"/>
      <c r="FHF113" s="2"/>
      <c r="FHG113" s="2"/>
      <c r="FHH113" s="2"/>
      <c r="FHI113" s="2"/>
      <c r="FHJ113" s="2"/>
      <c r="FHK113" s="2"/>
      <c r="FHL113" s="2"/>
      <c r="FHM113" s="2"/>
      <c r="FHN113" s="2"/>
      <c r="FHO113" s="2"/>
      <c r="FHP113" s="2"/>
      <c r="FHQ113" s="2"/>
      <c r="FHR113" s="2"/>
      <c r="FHS113" s="2"/>
      <c r="FHT113" s="2"/>
      <c r="FHU113" s="2"/>
      <c r="FHV113" s="2"/>
      <c r="FHW113" s="2"/>
      <c r="FHX113" s="2"/>
      <c r="FHY113" s="2"/>
      <c r="FHZ113" s="2"/>
      <c r="FIA113" s="2"/>
      <c r="FIB113" s="2"/>
      <c r="FIC113" s="2"/>
      <c r="FID113" s="2"/>
      <c r="FIE113" s="2"/>
      <c r="FIF113" s="2"/>
      <c r="FIG113" s="2"/>
      <c r="FIH113" s="2"/>
      <c r="FII113" s="2"/>
      <c r="FIJ113" s="2"/>
      <c r="FIK113" s="2"/>
      <c r="FIL113" s="2"/>
      <c r="FIM113" s="2"/>
      <c r="FIN113" s="2"/>
      <c r="FIO113" s="2"/>
      <c r="FIP113" s="2"/>
      <c r="FIQ113" s="2"/>
      <c r="FIR113" s="2"/>
      <c r="FIS113" s="2"/>
      <c r="FIT113" s="2"/>
      <c r="FIU113" s="2"/>
      <c r="FIV113" s="2"/>
      <c r="FIW113" s="2"/>
      <c r="FIX113" s="2"/>
      <c r="FIY113" s="2"/>
      <c r="FIZ113" s="2"/>
      <c r="FJA113" s="2"/>
      <c r="FJB113" s="2"/>
      <c r="FJC113" s="2"/>
      <c r="FJD113" s="2"/>
      <c r="FJE113" s="2"/>
      <c r="FJF113" s="2"/>
      <c r="FJG113" s="2"/>
      <c r="FJH113" s="2"/>
      <c r="FJI113" s="2"/>
      <c r="FJJ113" s="2"/>
      <c r="FJK113" s="2"/>
      <c r="FJL113" s="2"/>
      <c r="FJM113" s="2"/>
      <c r="FJN113" s="2"/>
      <c r="FJO113" s="2"/>
      <c r="FJP113" s="2"/>
      <c r="FJQ113" s="2"/>
      <c r="FJR113" s="2"/>
      <c r="FJS113" s="2"/>
      <c r="FJT113" s="2"/>
      <c r="FJU113" s="2"/>
      <c r="FJV113" s="2"/>
      <c r="FJW113" s="2"/>
      <c r="FJX113" s="2"/>
      <c r="FJY113" s="2"/>
      <c r="FJZ113" s="2"/>
      <c r="FKA113" s="2"/>
      <c r="FKB113" s="2"/>
      <c r="FKC113" s="2"/>
      <c r="FKD113" s="2"/>
      <c r="FKE113" s="2"/>
      <c r="FKF113" s="2"/>
      <c r="FKG113" s="2"/>
      <c r="FKH113" s="2"/>
      <c r="FKI113" s="2"/>
      <c r="FKJ113" s="2"/>
      <c r="FKK113" s="2"/>
      <c r="FKL113" s="2"/>
      <c r="FKM113" s="2"/>
      <c r="FKN113" s="2"/>
      <c r="FKO113" s="2"/>
      <c r="FKP113" s="2"/>
      <c r="FKQ113" s="2"/>
      <c r="FKR113" s="2"/>
      <c r="FKS113" s="2"/>
      <c r="FKT113" s="2"/>
      <c r="FKU113" s="2"/>
      <c r="FKV113" s="2"/>
      <c r="FKW113" s="2"/>
      <c r="FKX113" s="2"/>
      <c r="FKY113" s="2"/>
      <c r="FKZ113" s="2"/>
      <c r="FLA113" s="2"/>
      <c r="FLB113" s="2"/>
      <c r="FLC113" s="2"/>
      <c r="FLD113" s="2"/>
      <c r="FLE113" s="2"/>
      <c r="FLF113" s="2"/>
      <c r="FLG113" s="2"/>
      <c r="FLH113" s="2"/>
      <c r="FLI113" s="2"/>
      <c r="FLJ113" s="2"/>
      <c r="FLK113" s="2"/>
      <c r="FLL113" s="2"/>
      <c r="FLM113" s="2"/>
      <c r="FLN113" s="2"/>
      <c r="FLO113" s="2"/>
      <c r="FLP113" s="2"/>
      <c r="FLQ113" s="2"/>
      <c r="FLR113" s="2"/>
      <c r="FLS113" s="2"/>
      <c r="FLT113" s="2"/>
      <c r="FLU113" s="2"/>
      <c r="FLV113" s="2"/>
      <c r="FLW113" s="2"/>
      <c r="FLX113" s="2"/>
      <c r="FLY113" s="2"/>
      <c r="FLZ113" s="2"/>
      <c r="FMA113" s="2"/>
      <c r="FMB113" s="2"/>
      <c r="FMC113" s="2"/>
      <c r="FMD113" s="2"/>
      <c r="FME113" s="2"/>
      <c r="FMF113" s="2"/>
      <c r="FMG113" s="2"/>
      <c r="FMH113" s="2"/>
      <c r="FMI113" s="2"/>
      <c r="FMJ113" s="2"/>
      <c r="FMK113" s="2"/>
      <c r="FML113" s="2"/>
      <c r="FMM113" s="2"/>
      <c r="FMN113" s="2"/>
      <c r="FMO113" s="2"/>
      <c r="FMP113" s="2"/>
      <c r="FMQ113" s="2"/>
      <c r="FMR113" s="2"/>
      <c r="FMS113" s="2"/>
      <c r="FMT113" s="2"/>
      <c r="FMU113" s="2"/>
      <c r="FMV113" s="2"/>
      <c r="FMW113" s="2"/>
      <c r="FMX113" s="2"/>
      <c r="FMY113" s="2"/>
      <c r="FMZ113" s="2"/>
      <c r="FNA113" s="2"/>
      <c r="FNB113" s="2"/>
      <c r="FNC113" s="2"/>
      <c r="FND113" s="2"/>
      <c r="FNE113" s="2"/>
      <c r="FNF113" s="2"/>
      <c r="FNG113" s="2"/>
      <c r="FNH113" s="2"/>
      <c r="FNI113" s="2"/>
      <c r="FNJ113" s="2"/>
      <c r="FNK113" s="2"/>
      <c r="FNL113" s="2"/>
      <c r="FNM113" s="2"/>
      <c r="FNN113" s="2"/>
      <c r="FNO113" s="2"/>
      <c r="FNP113" s="2"/>
      <c r="FNQ113" s="2"/>
      <c r="FNR113" s="2"/>
      <c r="FNS113" s="2"/>
      <c r="FNT113" s="2"/>
      <c r="FNU113" s="2"/>
      <c r="FNV113" s="2"/>
      <c r="FNW113" s="2"/>
      <c r="FNX113" s="2"/>
      <c r="FNY113" s="2"/>
      <c r="FNZ113" s="2"/>
      <c r="FOA113" s="2"/>
      <c r="FOB113" s="2"/>
      <c r="FOC113" s="2"/>
      <c r="FOD113" s="2"/>
      <c r="FOE113" s="2"/>
      <c r="FOF113" s="2"/>
      <c r="FOG113" s="2"/>
      <c r="FOH113" s="2"/>
      <c r="FOI113" s="2"/>
      <c r="FOJ113" s="2"/>
      <c r="FOK113" s="2"/>
      <c r="FOL113" s="2"/>
      <c r="FOM113" s="2"/>
      <c r="FON113" s="2"/>
      <c r="FOO113" s="2"/>
      <c r="FOP113" s="2"/>
      <c r="FOQ113" s="2"/>
      <c r="FOR113" s="2"/>
      <c r="FOS113" s="2"/>
      <c r="FOT113" s="2"/>
      <c r="FOU113" s="2"/>
      <c r="FOV113" s="2"/>
      <c r="FOW113" s="2"/>
      <c r="FOX113" s="2"/>
      <c r="FOY113" s="2"/>
      <c r="FOZ113" s="2"/>
      <c r="FPA113" s="2"/>
      <c r="FPB113" s="2"/>
      <c r="FPC113" s="2"/>
      <c r="FPD113" s="2"/>
      <c r="FPE113" s="2"/>
      <c r="FPF113" s="2"/>
      <c r="FPG113" s="2"/>
      <c r="FPH113" s="2"/>
      <c r="FPI113" s="2"/>
      <c r="FPJ113" s="2"/>
      <c r="FPK113" s="2"/>
      <c r="FPL113" s="2"/>
      <c r="FPM113" s="2"/>
      <c r="FPN113" s="2"/>
      <c r="FPO113" s="2"/>
      <c r="FPP113" s="2"/>
      <c r="FPQ113" s="2"/>
      <c r="FPR113" s="2"/>
      <c r="FPS113" s="2"/>
      <c r="FPT113" s="2"/>
      <c r="FPU113" s="2"/>
      <c r="FPV113" s="2"/>
      <c r="FPW113" s="2"/>
      <c r="FPX113" s="2"/>
      <c r="FPY113" s="2"/>
      <c r="FPZ113" s="2"/>
      <c r="FQA113" s="2"/>
      <c r="FQB113" s="2"/>
      <c r="FQC113" s="2"/>
      <c r="FQD113" s="2"/>
      <c r="FQE113" s="2"/>
      <c r="FQF113" s="2"/>
      <c r="FQG113" s="2"/>
      <c r="FQH113" s="2"/>
      <c r="FQI113" s="2"/>
      <c r="FQJ113" s="2"/>
      <c r="FQK113" s="2"/>
      <c r="FQL113" s="2"/>
      <c r="FQM113" s="2"/>
      <c r="FQN113" s="2"/>
      <c r="FQO113" s="2"/>
      <c r="FQP113" s="2"/>
      <c r="FQQ113" s="2"/>
      <c r="FQR113" s="2"/>
      <c r="FQS113" s="2"/>
      <c r="FQT113" s="2"/>
      <c r="FQU113" s="2"/>
      <c r="FQV113" s="2"/>
      <c r="FQW113" s="2"/>
      <c r="FQX113" s="2"/>
      <c r="FQY113" s="2"/>
      <c r="FQZ113" s="2"/>
      <c r="FRA113" s="2"/>
      <c r="FRB113" s="2"/>
      <c r="FRC113" s="2"/>
      <c r="FRD113" s="2"/>
      <c r="FRE113" s="2"/>
      <c r="FRF113" s="2"/>
      <c r="FRG113" s="2"/>
      <c r="FRH113" s="2"/>
      <c r="FRI113" s="2"/>
      <c r="FRJ113" s="2"/>
      <c r="FRK113" s="2"/>
      <c r="FRL113" s="2"/>
      <c r="FRM113" s="2"/>
      <c r="FRN113" s="2"/>
      <c r="FRO113" s="2"/>
      <c r="FRP113" s="2"/>
      <c r="FRQ113" s="2"/>
      <c r="FRR113" s="2"/>
      <c r="FRS113" s="2"/>
      <c r="FRT113" s="2"/>
      <c r="FRU113" s="2"/>
      <c r="FRV113" s="2"/>
      <c r="FRW113" s="2"/>
      <c r="FRX113" s="2"/>
      <c r="FRY113" s="2"/>
      <c r="FRZ113" s="2"/>
      <c r="FSA113" s="2"/>
      <c r="FSB113" s="2"/>
      <c r="FSC113" s="2"/>
      <c r="FSD113" s="2"/>
      <c r="FSE113" s="2"/>
      <c r="FSF113" s="2"/>
      <c r="FSG113" s="2"/>
      <c r="FSH113" s="2"/>
      <c r="FSI113" s="2"/>
      <c r="FSJ113" s="2"/>
      <c r="FSK113" s="2"/>
      <c r="FSL113" s="2"/>
      <c r="FSM113" s="2"/>
      <c r="FSN113" s="2"/>
      <c r="FSO113" s="2"/>
      <c r="FSP113" s="2"/>
      <c r="FSQ113" s="2"/>
      <c r="FSR113" s="2"/>
      <c r="FSS113" s="2"/>
      <c r="FST113" s="2"/>
      <c r="FSU113" s="2"/>
      <c r="FSV113" s="2"/>
      <c r="FSW113" s="2"/>
      <c r="FSX113" s="2"/>
      <c r="FSY113" s="2"/>
      <c r="FSZ113" s="2"/>
      <c r="FTA113" s="2"/>
      <c r="FTB113" s="2"/>
      <c r="FTC113" s="2"/>
      <c r="FTD113" s="2"/>
      <c r="FTE113" s="2"/>
      <c r="FTF113" s="2"/>
      <c r="FTG113" s="2"/>
      <c r="FTH113" s="2"/>
      <c r="FTI113" s="2"/>
      <c r="FTJ113" s="2"/>
      <c r="FTK113" s="2"/>
      <c r="FTL113" s="2"/>
      <c r="FTM113" s="2"/>
      <c r="FTN113" s="2"/>
      <c r="FTO113" s="2"/>
      <c r="FTP113" s="2"/>
      <c r="FTQ113" s="2"/>
      <c r="FTR113" s="2"/>
      <c r="FTS113" s="2"/>
      <c r="FTT113" s="2"/>
      <c r="FTU113" s="2"/>
      <c r="FTV113" s="2"/>
      <c r="FTW113" s="2"/>
      <c r="FTX113" s="2"/>
      <c r="FTY113" s="2"/>
      <c r="FTZ113" s="2"/>
      <c r="FUA113" s="2"/>
      <c r="FUB113" s="2"/>
      <c r="FUC113" s="2"/>
      <c r="FUD113" s="2"/>
      <c r="FUE113" s="2"/>
      <c r="FUF113" s="2"/>
      <c r="FUG113" s="2"/>
      <c r="FUH113" s="2"/>
      <c r="FUI113" s="2"/>
      <c r="FUJ113" s="2"/>
      <c r="FUK113" s="2"/>
      <c r="FUL113" s="2"/>
      <c r="FUM113" s="2"/>
      <c r="FUN113" s="2"/>
      <c r="FUO113" s="2"/>
      <c r="FUP113" s="2"/>
      <c r="FUQ113" s="2"/>
      <c r="FUR113" s="2"/>
      <c r="FUS113" s="2"/>
      <c r="FUT113" s="2"/>
      <c r="FUU113" s="2"/>
      <c r="FUV113" s="2"/>
      <c r="FUW113" s="2"/>
      <c r="FUX113" s="2"/>
      <c r="FUY113" s="2"/>
      <c r="FUZ113" s="2"/>
      <c r="FVA113" s="2"/>
      <c r="FVB113" s="2"/>
      <c r="FVC113" s="2"/>
      <c r="FVD113" s="2"/>
      <c r="FVE113" s="2"/>
      <c r="FVF113" s="2"/>
      <c r="FVG113" s="2"/>
      <c r="FVH113" s="2"/>
      <c r="FVI113" s="2"/>
      <c r="FVJ113" s="2"/>
      <c r="FVK113" s="2"/>
      <c r="FVL113" s="2"/>
      <c r="FVM113" s="2"/>
      <c r="FVN113" s="2"/>
      <c r="FVO113" s="2"/>
      <c r="FVP113" s="2"/>
      <c r="FVQ113" s="2"/>
      <c r="FVR113" s="2"/>
      <c r="FVS113" s="2"/>
      <c r="FVT113" s="2"/>
      <c r="FVU113" s="2"/>
      <c r="FVV113" s="2"/>
      <c r="FVW113" s="2"/>
      <c r="FVX113" s="2"/>
      <c r="FVY113" s="2"/>
      <c r="FVZ113" s="2"/>
      <c r="FWA113" s="2"/>
      <c r="FWB113" s="2"/>
      <c r="FWC113" s="2"/>
      <c r="FWD113" s="2"/>
      <c r="FWE113" s="2"/>
      <c r="FWF113" s="2"/>
      <c r="FWG113" s="2"/>
      <c r="FWH113" s="2"/>
      <c r="FWI113" s="2"/>
      <c r="FWJ113" s="2"/>
      <c r="FWK113" s="2"/>
      <c r="FWL113" s="2"/>
      <c r="FWM113" s="2"/>
      <c r="FWN113" s="2"/>
      <c r="FWO113" s="2"/>
      <c r="FWP113" s="2"/>
      <c r="FWQ113" s="2"/>
      <c r="FWR113" s="2"/>
      <c r="FWS113" s="2"/>
      <c r="FWT113" s="2"/>
      <c r="FWU113" s="2"/>
      <c r="FWV113" s="2"/>
      <c r="FWW113" s="2"/>
      <c r="FWX113" s="2"/>
      <c r="FWY113" s="2"/>
      <c r="FWZ113" s="2"/>
      <c r="FXA113" s="2"/>
      <c r="FXB113" s="2"/>
      <c r="FXC113" s="2"/>
      <c r="FXD113" s="2"/>
      <c r="FXE113" s="2"/>
      <c r="FXF113" s="2"/>
      <c r="FXG113" s="2"/>
      <c r="FXH113" s="2"/>
      <c r="FXI113" s="2"/>
      <c r="FXJ113" s="2"/>
      <c r="FXK113" s="2"/>
      <c r="FXL113" s="2"/>
      <c r="FXM113" s="2"/>
      <c r="FXN113" s="2"/>
      <c r="FXO113" s="2"/>
      <c r="FXP113" s="2"/>
      <c r="FXQ113" s="2"/>
      <c r="FXR113" s="2"/>
      <c r="FXS113" s="2"/>
      <c r="FXT113" s="2"/>
      <c r="FXU113" s="2"/>
      <c r="FXV113" s="2"/>
      <c r="FXW113" s="2"/>
      <c r="FXX113" s="2"/>
      <c r="FXY113" s="2"/>
      <c r="FXZ113" s="2"/>
      <c r="FYA113" s="2"/>
      <c r="FYB113" s="2"/>
      <c r="FYC113" s="2"/>
      <c r="FYD113" s="2"/>
      <c r="FYE113" s="2"/>
      <c r="FYF113" s="2"/>
      <c r="FYG113" s="2"/>
      <c r="FYH113" s="2"/>
      <c r="FYI113" s="2"/>
      <c r="FYJ113" s="2"/>
      <c r="FYK113" s="2"/>
      <c r="FYL113" s="2"/>
      <c r="FYM113" s="2"/>
      <c r="FYN113" s="2"/>
      <c r="FYO113" s="2"/>
      <c r="FYP113" s="2"/>
      <c r="FYQ113" s="2"/>
      <c r="FYR113" s="2"/>
      <c r="FYS113" s="2"/>
      <c r="FYT113" s="2"/>
      <c r="FYU113" s="2"/>
      <c r="FYV113" s="2"/>
      <c r="FYW113" s="2"/>
      <c r="FYX113" s="2"/>
      <c r="FYY113" s="2"/>
      <c r="FYZ113" s="2"/>
      <c r="FZA113" s="2"/>
      <c r="FZB113" s="2"/>
      <c r="FZC113" s="2"/>
      <c r="FZD113" s="2"/>
      <c r="FZE113" s="2"/>
      <c r="FZF113" s="2"/>
      <c r="FZG113" s="2"/>
      <c r="FZH113" s="2"/>
      <c r="FZI113" s="2"/>
      <c r="FZJ113" s="2"/>
      <c r="FZK113" s="2"/>
      <c r="FZL113" s="2"/>
      <c r="FZM113" s="2"/>
      <c r="FZN113" s="2"/>
      <c r="FZO113" s="2"/>
      <c r="FZP113" s="2"/>
      <c r="FZQ113" s="2"/>
      <c r="FZR113" s="2"/>
      <c r="FZS113" s="2"/>
      <c r="FZT113" s="2"/>
      <c r="FZU113" s="2"/>
      <c r="FZV113" s="2"/>
      <c r="FZW113" s="2"/>
      <c r="FZX113" s="2"/>
      <c r="FZY113" s="2"/>
      <c r="FZZ113" s="2"/>
      <c r="GAA113" s="2"/>
      <c r="GAB113" s="2"/>
      <c r="GAC113" s="2"/>
      <c r="GAD113" s="2"/>
      <c r="GAE113" s="2"/>
      <c r="GAF113" s="2"/>
      <c r="GAG113" s="2"/>
      <c r="GAH113" s="2"/>
      <c r="GAI113" s="2"/>
      <c r="GAJ113" s="2"/>
      <c r="GAK113" s="2"/>
      <c r="GAL113" s="2"/>
      <c r="GAM113" s="2"/>
      <c r="GAN113" s="2"/>
      <c r="GAO113" s="2"/>
      <c r="GAP113" s="2"/>
      <c r="GAQ113" s="2"/>
      <c r="GAR113" s="2"/>
      <c r="GAS113" s="2"/>
      <c r="GAT113" s="2"/>
      <c r="GAU113" s="2"/>
      <c r="GAV113" s="2"/>
      <c r="GAW113" s="2"/>
      <c r="GAX113" s="2"/>
      <c r="GAY113" s="2"/>
      <c r="GAZ113" s="2"/>
      <c r="GBA113" s="2"/>
      <c r="GBB113" s="2"/>
      <c r="GBC113" s="2"/>
      <c r="GBD113" s="2"/>
      <c r="GBE113" s="2"/>
      <c r="GBF113" s="2"/>
      <c r="GBG113" s="2"/>
      <c r="GBH113" s="2"/>
      <c r="GBI113" s="2"/>
      <c r="GBJ113" s="2"/>
      <c r="GBK113" s="2"/>
      <c r="GBL113" s="2"/>
      <c r="GBM113" s="2"/>
      <c r="GBN113" s="2"/>
      <c r="GBO113" s="2"/>
      <c r="GBP113" s="2"/>
      <c r="GBQ113" s="2"/>
      <c r="GBR113" s="2"/>
      <c r="GBS113" s="2"/>
      <c r="GBT113" s="2"/>
      <c r="GBU113" s="2"/>
      <c r="GBV113" s="2"/>
      <c r="GBW113" s="2"/>
      <c r="GBX113" s="2"/>
      <c r="GBY113" s="2"/>
      <c r="GBZ113" s="2"/>
      <c r="GCA113" s="2"/>
      <c r="GCB113" s="2"/>
      <c r="GCC113" s="2"/>
      <c r="GCD113" s="2"/>
      <c r="GCE113" s="2"/>
      <c r="GCF113" s="2"/>
      <c r="GCG113" s="2"/>
      <c r="GCH113" s="2"/>
      <c r="GCI113" s="2"/>
      <c r="GCJ113" s="2"/>
      <c r="GCK113" s="2"/>
      <c r="GCL113" s="2"/>
      <c r="GCM113" s="2"/>
      <c r="GCN113" s="2"/>
      <c r="GCO113" s="2"/>
      <c r="GCP113" s="2"/>
      <c r="GCQ113" s="2"/>
      <c r="GCR113" s="2"/>
      <c r="GCS113" s="2"/>
      <c r="GCT113" s="2"/>
      <c r="GCU113" s="2"/>
      <c r="GCV113" s="2"/>
      <c r="GCW113" s="2"/>
      <c r="GCX113" s="2"/>
      <c r="GCY113" s="2"/>
      <c r="GCZ113" s="2"/>
      <c r="GDA113" s="2"/>
      <c r="GDB113" s="2"/>
      <c r="GDC113" s="2"/>
      <c r="GDD113" s="2"/>
      <c r="GDE113" s="2"/>
      <c r="GDF113" s="2"/>
      <c r="GDG113" s="2"/>
      <c r="GDH113" s="2"/>
      <c r="GDI113" s="2"/>
      <c r="GDJ113" s="2"/>
      <c r="GDK113" s="2"/>
      <c r="GDL113" s="2"/>
      <c r="GDM113" s="2"/>
      <c r="GDN113" s="2"/>
      <c r="GDO113" s="2"/>
      <c r="GDP113" s="2"/>
      <c r="GDQ113" s="2"/>
      <c r="GDR113" s="2"/>
      <c r="GDS113" s="2"/>
      <c r="GDT113" s="2"/>
      <c r="GDU113" s="2"/>
      <c r="GDV113" s="2"/>
      <c r="GDW113" s="2"/>
      <c r="GDX113" s="2"/>
      <c r="GDY113" s="2"/>
      <c r="GDZ113" s="2"/>
      <c r="GEA113" s="2"/>
      <c r="GEB113" s="2"/>
      <c r="GEC113" s="2"/>
      <c r="GED113" s="2"/>
      <c r="GEE113" s="2"/>
      <c r="GEF113" s="2"/>
      <c r="GEG113" s="2"/>
      <c r="GEH113" s="2"/>
      <c r="GEI113" s="2"/>
      <c r="GEJ113" s="2"/>
      <c r="GEK113" s="2"/>
      <c r="GEL113" s="2"/>
      <c r="GEM113" s="2"/>
      <c r="GEN113" s="2"/>
      <c r="GEO113" s="2"/>
      <c r="GEP113" s="2"/>
      <c r="GEQ113" s="2"/>
      <c r="GER113" s="2"/>
      <c r="GES113" s="2"/>
      <c r="GET113" s="2"/>
      <c r="GEU113" s="2"/>
      <c r="GEV113" s="2"/>
      <c r="GEW113" s="2"/>
      <c r="GEX113" s="2"/>
      <c r="GEY113" s="2"/>
      <c r="GEZ113" s="2"/>
      <c r="GFA113" s="2"/>
      <c r="GFB113" s="2"/>
      <c r="GFC113" s="2"/>
      <c r="GFD113" s="2"/>
      <c r="GFE113" s="2"/>
      <c r="GFF113" s="2"/>
      <c r="GFG113" s="2"/>
      <c r="GFH113" s="2"/>
      <c r="GFI113" s="2"/>
      <c r="GFJ113" s="2"/>
      <c r="GFK113" s="2"/>
      <c r="GFL113" s="2"/>
      <c r="GFM113" s="2"/>
      <c r="GFN113" s="2"/>
      <c r="GFO113" s="2"/>
      <c r="GFP113" s="2"/>
      <c r="GFQ113" s="2"/>
      <c r="GFR113" s="2"/>
      <c r="GFS113" s="2"/>
      <c r="GFT113" s="2"/>
      <c r="GFU113" s="2"/>
      <c r="GFV113" s="2"/>
      <c r="GFW113" s="2"/>
      <c r="GFX113" s="2"/>
      <c r="GFY113" s="2"/>
      <c r="GFZ113" s="2"/>
      <c r="GGA113" s="2"/>
      <c r="GGB113" s="2"/>
      <c r="GGC113" s="2"/>
      <c r="GGD113" s="2"/>
      <c r="GGE113" s="2"/>
      <c r="GGF113" s="2"/>
      <c r="GGG113" s="2"/>
      <c r="GGH113" s="2"/>
      <c r="GGI113" s="2"/>
      <c r="GGJ113" s="2"/>
      <c r="GGK113" s="2"/>
      <c r="GGL113" s="2"/>
      <c r="GGM113" s="2"/>
      <c r="GGN113" s="2"/>
      <c r="GGO113" s="2"/>
      <c r="GGP113" s="2"/>
      <c r="GGQ113" s="2"/>
      <c r="GGR113" s="2"/>
      <c r="GGS113" s="2"/>
      <c r="GGT113" s="2"/>
      <c r="GGU113" s="2"/>
      <c r="GGV113" s="2"/>
      <c r="GGW113" s="2"/>
      <c r="GGX113" s="2"/>
      <c r="GGY113" s="2"/>
      <c r="GGZ113" s="2"/>
      <c r="GHA113" s="2"/>
      <c r="GHB113" s="2"/>
      <c r="GHC113" s="2"/>
      <c r="GHD113" s="2"/>
      <c r="GHE113" s="2"/>
      <c r="GHF113" s="2"/>
      <c r="GHG113" s="2"/>
      <c r="GHH113" s="2"/>
      <c r="GHI113" s="2"/>
      <c r="GHJ113" s="2"/>
      <c r="GHK113" s="2"/>
      <c r="GHL113" s="2"/>
      <c r="GHM113" s="2"/>
      <c r="GHN113" s="2"/>
      <c r="GHO113" s="2"/>
      <c r="GHP113" s="2"/>
      <c r="GHQ113" s="2"/>
      <c r="GHR113" s="2"/>
      <c r="GHS113" s="2"/>
      <c r="GHT113" s="2"/>
      <c r="GHU113" s="2"/>
      <c r="GHV113" s="2"/>
      <c r="GHW113" s="2"/>
      <c r="GHX113" s="2"/>
      <c r="GHY113" s="2"/>
      <c r="GHZ113" s="2"/>
      <c r="GIA113" s="2"/>
      <c r="GIB113" s="2"/>
      <c r="GIC113" s="2"/>
      <c r="GID113" s="2"/>
      <c r="GIE113" s="2"/>
      <c r="GIF113" s="2"/>
      <c r="GIG113" s="2"/>
      <c r="GIH113" s="2"/>
      <c r="GII113" s="2"/>
      <c r="GIJ113" s="2"/>
      <c r="GIK113" s="2"/>
      <c r="GIL113" s="2"/>
      <c r="GIM113" s="2"/>
      <c r="GIN113" s="2"/>
      <c r="GIO113" s="2"/>
      <c r="GIP113" s="2"/>
      <c r="GIQ113" s="2"/>
      <c r="GIR113" s="2"/>
      <c r="GIS113" s="2"/>
      <c r="GIT113" s="2"/>
      <c r="GIU113" s="2"/>
      <c r="GIV113" s="2"/>
      <c r="GIW113" s="2"/>
      <c r="GIX113" s="2"/>
      <c r="GIY113" s="2"/>
      <c r="GIZ113" s="2"/>
      <c r="GJA113" s="2"/>
      <c r="GJB113" s="2"/>
      <c r="GJC113" s="2"/>
      <c r="GJD113" s="2"/>
      <c r="GJE113" s="2"/>
      <c r="GJF113" s="2"/>
      <c r="GJG113" s="2"/>
      <c r="GJH113" s="2"/>
      <c r="GJI113" s="2"/>
      <c r="GJJ113" s="2"/>
      <c r="GJK113" s="2"/>
      <c r="GJL113" s="2"/>
      <c r="GJM113" s="2"/>
      <c r="GJN113" s="2"/>
      <c r="GJO113" s="2"/>
      <c r="GJP113" s="2"/>
      <c r="GJQ113" s="2"/>
      <c r="GJR113" s="2"/>
      <c r="GJS113" s="2"/>
      <c r="GJT113" s="2"/>
      <c r="GJU113" s="2"/>
      <c r="GJV113" s="2"/>
      <c r="GJW113" s="2"/>
      <c r="GJX113" s="2"/>
      <c r="GJY113" s="2"/>
      <c r="GJZ113" s="2"/>
      <c r="GKA113" s="2"/>
      <c r="GKB113" s="2"/>
      <c r="GKC113" s="2"/>
      <c r="GKD113" s="2"/>
      <c r="GKE113" s="2"/>
      <c r="GKF113" s="2"/>
      <c r="GKG113" s="2"/>
      <c r="GKH113" s="2"/>
      <c r="GKI113" s="2"/>
      <c r="GKJ113" s="2"/>
      <c r="GKK113" s="2"/>
      <c r="GKL113" s="2"/>
      <c r="GKM113" s="2"/>
      <c r="GKN113" s="2"/>
      <c r="GKO113" s="2"/>
      <c r="GKP113" s="2"/>
      <c r="GKQ113" s="2"/>
      <c r="GKR113" s="2"/>
      <c r="GKS113" s="2"/>
      <c r="GKT113" s="2"/>
      <c r="GKU113" s="2"/>
      <c r="GKV113" s="2"/>
      <c r="GKW113" s="2"/>
      <c r="GKX113" s="2"/>
      <c r="GKY113" s="2"/>
      <c r="GKZ113" s="2"/>
      <c r="GLA113" s="2"/>
      <c r="GLB113" s="2"/>
      <c r="GLC113" s="2"/>
      <c r="GLD113" s="2"/>
      <c r="GLE113" s="2"/>
      <c r="GLF113" s="2"/>
      <c r="GLG113" s="2"/>
      <c r="GLH113" s="2"/>
      <c r="GLI113" s="2"/>
      <c r="GLJ113" s="2"/>
      <c r="GLK113" s="2"/>
      <c r="GLL113" s="2"/>
      <c r="GLM113" s="2"/>
      <c r="GLN113" s="2"/>
      <c r="GLO113" s="2"/>
      <c r="GLP113" s="2"/>
      <c r="GLQ113" s="2"/>
      <c r="GLR113" s="2"/>
      <c r="GLS113" s="2"/>
      <c r="GLT113" s="2"/>
      <c r="GLU113" s="2"/>
      <c r="GLV113" s="2"/>
      <c r="GLW113" s="2"/>
      <c r="GLX113" s="2"/>
      <c r="GLY113" s="2"/>
      <c r="GLZ113" s="2"/>
      <c r="GMA113" s="2"/>
      <c r="GMB113" s="2"/>
      <c r="GMC113" s="2"/>
      <c r="GMD113" s="2"/>
      <c r="GME113" s="2"/>
      <c r="GMF113" s="2"/>
      <c r="GMG113" s="2"/>
      <c r="GMH113" s="2"/>
      <c r="GMI113" s="2"/>
      <c r="GMJ113" s="2"/>
      <c r="GMK113" s="2"/>
      <c r="GML113" s="2"/>
      <c r="GMM113" s="2"/>
      <c r="GMN113" s="2"/>
      <c r="GMO113" s="2"/>
      <c r="GMP113" s="2"/>
      <c r="GMQ113" s="2"/>
      <c r="GMR113" s="2"/>
      <c r="GMS113" s="2"/>
      <c r="GMT113" s="2"/>
      <c r="GMU113" s="2"/>
      <c r="GMV113" s="2"/>
      <c r="GMW113" s="2"/>
      <c r="GMX113" s="2"/>
      <c r="GMY113" s="2"/>
      <c r="GMZ113" s="2"/>
      <c r="GNA113" s="2"/>
      <c r="GNB113" s="2"/>
      <c r="GNC113" s="2"/>
      <c r="GND113" s="2"/>
      <c r="GNE113" s="2"/>
      <c r="GNF113" s="2"/>
      <c r="GNG113" s="2"/>
      <c r="GNH113" s="2"/>
      <c r="GNI113" s="2"/>
      <c r="GNJ113" s="2"/>
      <c r="GNK113" s="2"/>
      <c r="GNL113" s="2"/>
      <c r="GNM113" s="2"/>
      <c r="GNN113" s="2"/>
      <c r="GNO113" s="2"/>
      <c r="GNP113" s="2"/>
      <c r="GNQ113" s="2"/>
      <c r="GNR113" s="2"/>
      <c r="GNS113" s="2"/>
      <c r="GNT113" s="2"/>
      <c r="GNU113" s="2"/>
      <c r="GNV113" s="2"/>
      <c r="GNW113" s="2"/>
      <c r="GNX113" s="2"/>
      <c r="GNY113" s="2"/>
      <c r="GNZ113" s="2"/>
      <c r="GOA113" s="2"/>
      <c r="GOB113" s="2"/>
      <c r="GOC113" s="2"/>
      <c r="GOD113" s="2"/>
      <c r="GOE113" s="2"/>
      <c r="GOF113" s="2"/>
      <c r="GOG113" s="2"/>
      <c r="GOH113" s="2"/>
      <c r="GOI113" s="2"/>
      <c r="GOJ113" s="2"/>
      <c r="GOK113" s="2"/>
      <c r="GOL113" s="2"/>
      <c r="GOM113" s="2"/>
      <c r="GON113" s="2"/>
      <c r="GOO113" s="2"/>
      <c r="GOP113" s="2"/>
      <c r="GOQ113" s="2"/>
      <c r="GOR113" s="2"/>
      <c r="GOS113" s="2"/>
      <c r="GOT113" s="2"/>
      <c r="GOU113" s="2"/>
      <c r="GOV113" s="2"/>
      <c r="GOW113" s="2"/>
      <c r="GOX113" s="2"/>
      <c r="GOY113" s="2"/>
      <c r="GOZ113" s="2"/>
      <c r="GPA113" s="2"/>
      <c r="GPB113" s="2"/>
      <c r="GPC113" s="2"/>
      <c r="GPD113" s="2"/>
      <c r="GPE113" s="2"/>
      <c r="GPF113" s="2"/>
      <c r="GPG113" s="2"/>
      <c r="GPH113" s="2"/>
      <c r="GPI113" s="2"/>
      <c r="GPJ113" s="2"/>
      <c r="GPK113" s="2"/>
      <c r="GPL113" s="2"/>
      <c r="GPM113" s="2"/>
      <c r="GPN113" s="2"/>
      <c r="GPO113" s="2"/>
      <c r="GPP113" s="2"/>
      <c r="GPQ113" s="2"/>
      <c r="GPR113" s="2"/>
      <c r="GPS113" s="2"/>
      <c r="GPT113" s="2"/>
      <c r="GPU113" s="2"/>
      <c r="GPV113" s="2"/>
      <c r="GPW113" s="2"/>
      <c r="GPX113" s="2"/>
      <c r="GPY113" s="2"/>
      <c r="GPZ113" s="2"/>
      <c r="GQA113" s="2"/>
      <c r="GQB113" s="2"/>
      <c r="GQC113" s="2"/>
      <c r="GQD113" s="2"/>
      <c r="GQE113" s="2"/>
      <c r="GQF113" s="2"/>
      <c r="GQG113" s="2"/>
      <c r="GQH113" s="2"/>
      <c r="GQI113" s="2"/>
      <c r="GQJ113" s="2"/>
      <c r="GQK113" s="2"/>
      <c r="GQL113" s="2"/>
      <c r="GQM113" s="2"/>
      <c r="GQN113" s="2"/>
      <c r="GQO113" s="2"/>
      <c r="GQP113" s="2"/>
      <c r="GQQ113" s="2"/>
      <c r="GQR113" s="2"/>
      <c r="GQS113" s="2"/>
      <c r="GQT113" s="2"/>
      <c r="GQU113" s="2"/>
      <c r="GQV113" s="2"/>
      <c r="GQW113" s="2"/>
      <c r="GQX113" s="2"/>
      <c r="GQY113" s="2"/>
      <c r="GQZ113" s="2"/>
      <c r="GRA113" s="2"/>
      <c r="GRB113" s="2"/>
      <c r="GRC113" s="2"/>
      <c r="GRD113" s="2"/>
      <c r="GRE113" s="2"/>
      <c r="GRF113" s="2"/>
      <c r="GRG113" s="2"/>
      <c r="GRH113" s="2"/>
      <c r="GRI113" s="2"/>
      <c r="GRJ113" s="2"/>
      <c r="GRK113" s="2"/>
      <c r="GRL113" s="2"/>
      <c r="GRM113" s="2"/>
      <c r="GRN113" s="2"/>
      <c r="GRO113" s="2"/>
      <c r="GRP113" s="2"/>
      <c r="GRQ113" s="2"/>
      <c r="GRR113" s="2"/>
      <c r="GRS113" s="2"/>
      <c r="GRT113" s="2"/>
      <c r="GRU113" s="2"/>
      <c r="GRV113" s="2"/>
      <c r="GRW113" s="2"/>
      <c r="GRX113" s="2"/>
      <c r="GRY113" s="2"/>
      <c r="GRZ113" s="2"/>
      <c r="GSA113" s="2"/>
      <c r="GSB113" s="2"/>
      <c r="GSC113" s="2"/>
      <c r="GSD113" s="2"/>
      <c r="GSE113" s="2"/>
      <c r="GSF113" s="2"/>
      <c r="GSG113" s="2"/>
      <c r="GSH113" s="2"/>
      <c r="GSI113" s="2"/>
      <c r="GSJ113" s="2"/>
      <c r="GSK113" s="2"/>
      <c r="GSL113" s="2"/>
      <c r="GSM113" s="2"/>
      <c r="GSN113" s="2"/>
      <c r="GSO113" s="2"/>
      <c r="GSP113" s="2"/>
      <c r="GSQ113" s="2"/>
      <c r="GSR113" s="2"/>
      <c r="GSS113" s="2"/>
      <c r="GST113" s="2"/>
      <c r="GSU113" s="2"/>
      <c r="GSV113" s="2"/>
      <c r="GSW113" s="2"/>
      <c r="GSX113" s="2"/>
      <c r="GSY113" s="2"/>
      <c r="GSZ113" s="2"/>
      <c r="GTA113" s="2"/>
      <c r="GTB113" s="2"/>
      <c r="GTC113" s="2"/>
      <c r="GTD113" s="2"/>
      <c r="GTE113" s="2"/>
      <c r="GTF113" s="2"/>
      <c r="GTG113" s="2"/>
      <c r="GTH113" s="2"/>
      <c r="GTI113" s="2"/>
      <c r="GTJ113" s="2"/>
      <c r="GTK113" s="2"/>
      <c r="GTL113" s="2"/>
      <c r="GTM113" s="2"/>
      <c r="GTN113" s="2"/>
      <c r="GTO113" s="2"/>
      <c r="GTP113" s="2"/>
      <c r="GTQ113" s="2"/>
      <c r="GTR113" s="2"/>
      <c r="GTS113" s="2"/>
      <c r="GTT113" s="2"/>
      <c r="GTU113" s="2"/>
      <c r="GTV113" s="2"/>
      <c r="GTW113" s="2"/>
      <c r="GTX113" s="2"/>
      <c r="GTY113" s="2"/>
      <c r="GTZ113" s="2"/>
      <c r="GUA113" s="2"/>
      <c r="GUB113" s="2"/>
      <c r="GUC113" s="2"/>
      <c r="GUD113" s="2"/>
      <c r="GUE113" s="2"/>
      <c r="GUF113" s="2"/>
      <c r="GUG113" s="2"/>
      <c r="GUH113" s="2"/>
      <c r="GUI113" s="2"/>
      <c r="GUJ113" s="2"/>
      <c r="GUK113" s="2"/>
      <c r="GUL113" s="2"/>
      <c r="GUM113" s="2"/>
      <c r="GUN113" s="2"/>
      <c r="GUO113" s="2"/>
      <c r="GUP113" s="2"/>
      <c r="GUQ113" s="2"/>
      <c r="GUR113" s="2"/>
      <c r="GUS113" s="2"/>
      <c r="GUT113" s="2"/>
      <c r="GUU113" s="2"/>
      <c r="GUV113" s="2"/>
      <c r="GUW113" s="2"/>
      <c r="GUX113" s="2"/>
      <c r="GUY113" s="2"/>
      <c r="GUZ113" s="2"/>
      <c r="GVA113" s="2"/>
      <c r="GVB113" s="2"/>
      <c r="GVC113" s="2"/>
      <c r="GVD113" s="2"/>
      <c r="GVE113" s="2"/>
      <c r="GVF113" s="2"/>
      <c r="GVG113" s="2"/>
      <c r="GVH113" s="2"/>
      <c r="GVI113" s="2"/>
      <c r="GVJ113" s="2"/>
      <c r="GVK113" s="2"/>
      <c r="GVL113" s="2"/>
      <c r="GVM113" s="2"/>
      <c r="GVN113" s="2"/>
      <c r="GVO113" s="2"/>
      <c r="GVP113" s="2"/>
      <c r="GVQ113" s="2"/>
      <c r="GVR113" s="2"/>
      <c r="GVS113" s="2"/>
      <c r="GVT113" s="2"/>
      <c r="GVU113" s="2"/>
      <c r="GVV113" s="2"/>
      <c r="GVW113" s="2"/>
      <c r="GVX113" s="2"/>
      <c r="GVY113" s="2"/>
      <c r="GVZ113" s="2"/>
      <c r="GWA113" s="2"/>
      <c r="GWB113" s="2"/>
      <c r="GWC113" s="2"/>
      <c r="GWD113" s="2"/>
      <c r="GWE113" s="2"/>
      <c r="GWF113" s="2"/>
      <c r="GWG113" s="2"/>
      <c r="GWH113" s="2"/>
      <c r="GWI113" s="2"/>
      <c r="GWJ113" s="2"/>
      <c r="GWK113" s="2"/>
      <c r="GWL113" s="2"/>
      <c r="GWM113" s="2"/>
      <c r="GWN113" s="2"/>
      <c r="GWO113" s="2"/>
      <c r="GWP113" s="2"/>
      <c r="GWQ113" s="2"/>
      <c r="GWR113" s="2"/>
      <c r="GWS113" s="2"/>
      <c r="GWT113" s="2"/>
      <c r="GWU113" s="2"/>
      <c r="GWV113" s="2"/>
      <c r="GWW113" s="2"/>
      <c r="GWX113" s="2"/>
      <c r="GWY113" s="2"/>
      <c r="GWZ113" s="2"/>
      <c r="GXA113" s="2"/>
      <c r="GXB113" s="2"/>
      <c r="GXC113" s="2"/>
      <c r="GXD113" s="2"/>
      <c r="GXE113" s="2"/>
      <c r="GXF113" s="2"/>
      <c r="GXG113" s="2"/>
      <c r="GXH113" s="2"/>
      <c r="GXI113" s="2"/>
      <c r="GXJ113" s="2"/>
      <c r="GXK113" s="2"/>
      <c r="GXL113" s="2"/>
      <c r="GXM113" s="2"/>
      <c r="GXN113" s="2"/>
      <c r="GXO113" s="2"/>
      <c r="GXP113" s="2"/>
      <c r="GXQ113" s="2"/>
      <c r="GXR113" s="2"/>
      <c r="GXS113" s="2"/>
      <c r="GXT113" s="2"/>
      <c r="GXU113" s="2"/>
      <c r="GXV113" s="2"/>
      <c r="GXW113" s="2"/>
      <c r="GXX113" s="2"/>
      <c r="GXY113" s="2"/>
      <c r="GXZ113" s="2"/>
      <c r="GYA113" s="2"/>
      <c r="GYB113" s="2"/>
      <c r="GYC113" s="2"/>
      <c r="GYD113" s="2"/>
      <c r="GYE113" s="2"/>
      <c r="GYF113" s="2"/>
      <c r="GYG113" s="2"/>
      <c r="GYH113" s="2"/>
      <c r="GYI113" s="2"/>
      <c r="GYJ113" s="2"/>
      <c r="GYK113" s="2"/>
      <c r="GYL113" s="2"/>
      <c r="GYM113" s="2"/>
      <c r="GYN113" s="2"/>
      <c r="GYO113" s="2"/>
      <c r="GYP113" s="2"/>
      <c r="GYQ113" s="2"/>
      <c r="GYR113" s="2"/>
      <c r="GYS113" s="2"/>
      <c r="GYT113" s="2"/>
      <c r="GYU113" s="2"/>
      <c r="GYV113" s="2"/>
      <c r="GYW113" s="2"/>
      <c r="GYX113" s="2"/>
      <c r="GYY113" s="2"/>
      <c r="GYZ113" s="2"/>
      <c r="GZA113" s="2"/>
      <c r="GZB113" s="2"/>
      <c r="GZC113" s="2"/>
      <c r="GZD113" s="2"/>
      <c r="GZE113" s="2"/>
      <c r="GZF113" s="2"/>
      <c r="GZG113" s="2"/>
      <c r="GZH113" s="2"/>
      <c r="GZI113" s="2"/>
      <c r="GZJ113" s="2"/>
      <c r="GZK113" s="2"/>
      <c r="GZL113" s="2"/>
      <c r="GZM113" s="2"/>
      <c r="GZN113" s="2"/>
      <c r="GZO113" s="2"/>
      <c r="GZP113" s="2"/>
      <c r="GZQ113" s="2"/>
      <c r="GZR113" s="2"/>
      <c r="GZS113" s="2"/>
      <c r="GZT113" s="2"/>
      <c r="GZU113" s="2"/>
      <c r="GZV113" s="2"/>
      <c r="GZW113" s="2"/>
      <c r="GZX113" s="2"/>
      <c r="GZY113" s="2"/>
      <c r="GZZ113" s="2"/>
      <c r="HAA113" s="2"/>
      <c r="HAB113" s="2"/>
      <c r="HAC113" s="2"/>
      <c r="HAD113" s="2"/>
      <c r="HAE113" s="2"/>
      <c r="HAF113" s="2"/>
      <c r="HAG113" s="2"/>
      <c r="HAH113" s="2"/>
      <c r="HAI113" s="2"/>
      <c r="HAJ113" s="2"/>
      <c r="HAK113" s="2"/>
      <c r="HAL113" s="2"/>
      <c r="HAM113" s="2"/>
      <c r="HAN113" s="2"/>
      <c r="HAO113" s="2"/>
      <c r="HAP113" s="2"/>
      <c r="HAQ113" s="2"/>
      <c r="HAR113" s="2"/>
      <c r="HAS113" s="2"/>
      <c r="HAT113" s="2"/>
      <c r="HAU113" s="2"/>
      <c r="HAV113" s="2"/>
      <c r="HAW113" s="2"/>
      <c r="HAX113" s="2"/>
      <c r="HAY113" s="2"/>
      <c r="HAZ113" s="2"/>
      <c r="HBA113" s="2"/>
      <c r="HBB113" s="2"/>
      <c r="HBC113" s="2"/>
      <c r="HBD113" s="2"/>
      <c r="HBE113" s="2"/>
      <c r="HBF113" s="2"/>
      <c r="HBG113" s="2"/>
      <c r="HBH113" s="2"/>
      <c r="HBI113" s="2"/>
      <c r="HBJ113" s="2"/>
      <c r="HBK113" s="2"/>
      <c r="HBL113" s="2"/>
      <c r="HBM113" s="2"/>
      <c r="HBN113" s="2"/>
      <c r="HBO113" s="2"/>
      <c r="HBP113" s="2"/>
      <c r="HBQ113" s="2"/>
      <c r="HBR113" s="2"/>
      <c r="HBS113" s="2"/>
      <c r="HBT113" s="2"/>
      <c r="HBU113" s="2"/>
      <c r="HBV113" s="2"/>
      <c r="HBW113" s="2"/>
      <c r="HBX113" s="2"/>
      <c r="HBY113" s="2"/>
      <c r="HBZ113" s="2"/>
      <c r="HCA113" s="2"/>
      <c r="HCB113" s="2"/>
      <c r="HCC113" s="2"/>
      <c r="HCD113" s="2"/>
      <c r="HCE113" s="2"/>
      <c r="HCF113" s="2"/>
      <c r="HCG113" s="2"/>
      <c r="HCH113" s="2"/>
      <c r="HCI113" s="2"/>
      <c r="HCJ113" s="2"/>
      <c r="HCK113" s="2"/>
      <c r="HCL113" s="2"/>
      <c r="HCM113" s="2"/>
      <c r="HCN113" s="2"/>
      <c r="HCO113" s="2"/>
      <c r="HCP113" s="2"/>
      <c r="HCQ113" s="2"/>
      <c r="HCR113" s="2"/>
      <c r="HCS113" s="2"/>
      <c r="HCT113" s="2"/>
      <c r="HCU113" s="2"/>
      <c r="HCV113" s="2"/>
      <c r="HCW113" s="2"/>
      <c r="HCX113" s="2"/>
      <c r="HCY113" s="2"/>
      <c r="HCZ113" s="2"/>
      <c r="HDA113" s="2"/>
      <c r="HDB113" s="2"/>
      <c r="HDC113" s="2"/>
      <c r="HDD113" s="2"/>
      <c r="HDE113" s="2"/>
      <c r="HDF113" s="2"/>
      <c r="HDG113" s="2"/>
      <c r="HDH113" s="2"/>
      <c r="HDI113" s="2"/>
      <c r="HDJ113" s="2"/>
      <c r="HDK113" s="2"/>
      <c r="HDL113" s="2"/>
      <c r="HDM113" s="2"/>
      <c r="HDN113" s="2"/>
      <c r="HDO113" s="2"/>
      <c r="HDP113" s="2"/>
      <c r="HDQ113" s="2"/>
      <c r="HDR113" s="2"/>
      <c r="HDS113" s="2"/>
      <c r="HDT113" s="2"/>
      <c r="HDU113" s="2"/>
      <c r="HDV113" s="2"/>
      <c r="HDW113" s="2"/>
      <c r="HDX113" s="2"/>
      <c r="HDY113" s="2"/>
      <c r="HDZ113" s="2"/>
      <c r="HEA113" s="2"/>
      <c r="HEB113" s="2"/>
      <c r="HEC113" s="2"/>
      <c r="HED113" s="2"/>
      <c r="HEE113" s="2"/>
      <c r="HEF113" s="2"/>
      <c r="HEG113" s="2"/>
      <c r="HEH113" s="2"/>
      <c r="HEI113" s="2"/>
      <c r="HEJ113" s="2"/>
      <c r="HEK113" s="2"/>
      <c r="HEL113" s="2"/>
      <c r="HEM113" s="2"/>
      <c r="HEN113" s="2"/>
      <c r="HEO113" s="2"/>
      <c r="HEP113" s="2"/>
      <c r="HEQ113" s="2"/>
      <c r="HER113" s="2"/>
      <c r="HES113" s="2"/>
      <c r="HET113" s="2"/>
      <c r="HEU113" s="2"/>
      <c r="HEV113" s="2"/>
      <c r="HEW113" s="2"/>
      <c r="HEX113" s="2"/>
      <c r="HEY113" s="2"/>
      <c r="HEZ113" s="2"/>
      <c r="HFA113" s="2"/>
      <c r="HFB113" s="2"/>
      <c r="HFC113" s="2"/>
      <c r="HFD113" s="2"/>
      <c r="HFE113" s="2"/>
      <c r="HFF113" s="2"/>
      <c r="HFG113" s="2"/>
      <c r="HFH113" s="2"/>
      <c r="HFI113" s="2"/>
      <c r="HFJ113" s="2"/>
      <c r="HFK113" s="2"/>
      <c r="HFL113" s="2"/>
      <c r="HFM113" s="2"/>
      <c r="HFN113" s="2"/>
      <c r="HFO113" s="2"/>
      <c r="HFP113" s="2"/>
      <c r="HFQ113" s="2"/>
      <c r="HFR113" s="2"/>
      <c r="HFS113" s="2"/>
      <c r="HFT113" s="2"/>
      <c r="HFU113" s="2"/>
      <c r="HFV113" s="2"/>
      <c r="HFW113" s="2"/>
      <c r="HFX113" s="2"/>
      <c r="HFY113" s="2"/>
      <c r="HFZ113" s="2"/>
      <c r="HGA113" s="2"/>
      <c r="HGB113" s="2"/>
      <c r="HGC113" s="2"/>
      <c r="HGD113" s="2"/>
      <c r="HGE113" s="2"/>
      <c r="HGF113" s="2"/>
      <c r="HGG113" s="2"/>
      <c r="HGH113" s="2"/>
      <c r="HGI113" s="2"/>
      <c r="HGJ113" s="2"/>
      <c r="HGK113" s="2"/>
      <c r="HGL113" s="2"/>
      <c r="HGM113" s="2"/>
      <c r="HGN113" s="2"/>
      <c r="HGO113" s="2"/>
      <c r="HGP113" s="2"/>
      <c r="HGQ113" s="2"/>
      <c r="HGR113" s="2"/>
      <c r="HGS113" s="2"/>
      <c r="HGT113" s="2"/>
      <c r="HGU113" s="2"/>
      <c r="HGV113" s="2"/>
      <c r="HGW113" s="2"/>
      <c r="HGX113" s="2"/>
      <c r="HGY113" s="2"/>
      <c r="HGZ113" s="2"/>
      <c r="HHA113" s="2"/>
      <c r="HHB113" s="2"/>
      <c r="HHC113" s="2"/>
      <c r="HHD113" s="2"/>
      <c r="HHE113" s="2"/>
      <c r="HHF113" s="2"/>
      <c r="HHG113" s="2"/>
      <c r="HHH113" s="2"/>
      <c r="HHI113" s="2"/>
      <c r="HHJ113" s="2"/>
      <c r="HHK113" s="2"/>
      <c r="HHL113" s="2"/>
      <c r="HHM113" s="2"/>
      <c r="HHN113" s="2"/>
      <c r="HHO113" s="2"/>
      <c r="HHP113" s="2"/>
      <c r="HHQ113" s="2"/>
      <c r="HHR113" s="2"/>
      <c r="HHS113" s="2"/>
      <c r="HHT113" s="2"/>
      <c r="HHU113" s="2"/>
      <c r="HHV113" s="2"/>
      <c r="HHW113" s="2"/>
      <c r="HHX113" s="2"/>
      <c r="HHY113" s="2"/>
      <c r="HHZ113" s="2"/>
      <c r="HIA113" s="2"/>
      <c r="HIB113" s="2"/>
      <c r="HIC113" s="2"/>
      <c r="HID113" s="2"/>
      <c r="HIE113" s="2"/>
      <c r="HIF113" s="2"/>
      <c r="HIG113" s="2"/>
      <c r="HIH113" s="2"/>
      <c r="HII113" s="2"/>
      <c r="HIJ113" s="2"/>
      <c r="HIK113" s="2"/>
      <c r="HIL113" s="2"/>
      <c r="HIM113" s="2"/>
      <c r="HIN113" s="2"/>
      <c r="HIO113" s="2"/>
      <c r="HIP113" s="2"/>
      <c r="HIQ113" s="2"/>
      <c r="HIR113" s="2"/>
      <c r="HIS113" s="2"/>
      <c r="HIT113" s="2"/>
      <c r="HIU113" s="2"/>
      <c r="HIV113" s="2"/>
      <c r="HIW113" s="2"/>
      <c r="HIX113" s="2"/>
      <c r="HIY113" s="2"/>
      <c r="HIZ113" s="2"/>
      <c r="HJA113" s="2"/>
      <c r="HJB113" s="2"/>
      <c r="HJC113" s="2"/>
      <c r="HJD113" s="2"/>
      <c r="HJE113" s="2"/>
      <c r="HJF113" s="2"/>
      <c r="HJG113" s="2"/>
      <c r="HJH113" s="2"/>
      <c r="HJI113" s="2"/>
      <c r="HJJ113" s="2"/>
      <c r="HJK113" s="2"/>
      <c r="HJL113" s="2"/>
      <c r="HJM113" s="2"/>
      <c r="HJN113" s="2"/>
      <c r="HJO113" s="2"/>
      <c r="HJP113" s="2"/>
      <c r="HJQ113" s="2"/>
      <c r="HJR113" s="2"/>
      <c r="HJS113" s="2"/>
      <c r="HJT113" s="2"/>
      <c r="HJU113" s="2"/>
      <c r="HJV113" s="2"/>
      <c r="HJW113" s="2"/>
      <c r="HJX113" s="2"/>
      <c r="HJY113" s="2"/>
      <c r="HJZ113" s="2"/>
      <c r="HKA113" s="2"/>
      <c r="HKB113" s="2"/>
      <c r="HKC113" s="2"/>
      <c r="HKD113" s="2"/>
      <c r="HKE113" s="2"/>
      <c r="HKF113" s="2"/>
      <c r="HKG113" s="2"/>
      <c r="HKH113" s="2"/>
      <c r="HKI113" s="2"/>
      <c r="HKJ113" s="2"/>
      <c r="HKK113" s="2"/>
      <c r="HKL113" s="2"/>
      <c r="HKM113" s="2"/>
      <c r="HKN113" s="2"/>
      <c r="HKO113" s="2"/>
      <c r="HKP113" s="2"/>
      <c r="HKQ113" s="2"/>
      <c r="HKR113" s="2"/>
      <c r="HKS113" s="2"/>
      <c r="HKT113" s="2"/>
      <c r="HKU113" s="2"/>
      <c r="HKV113" s="2"/>
      <c r="HKW113" s="2"/>
      <c r="HKX113" s="2"/>
      <c r="HKY113" s="2"/>
      <c r="HKZ113" s="2"/>
      <c r="HLA113" s="2"/>
      <c r="HLB113" s="2"/>
      <c r="HLC113" s="2"/>
      <c r="HLD113" s="2"/>
      <c r="HLE113" s="2"/>
      <c r="HLF113" s="2"/>
      <c r="HLG113" s="2"/>
      <c r="HLH113" s="2"/>
      <c r="HLI113" s="2"/>
      <c r="HLJ113" s="2"/>
      <c r="HLK113" s="2"/>
      <c r="HLL113" s="2"/>
      <c r="HLM113" s="2"/>
      <c r="HLN113" s="2"/>
      <c r="HLO113" s="2"/>
      <c r="HLP113" s="2"/>
      <c r="HLQ113" s="2"/>
      <c r="HLR113" s="2"/>
      <c r="HLS113" s="2"/>
      <c r="HLT113" s="2"/>
      <c r="HLU113" s="2"/>
      <c r="HLV113" s="2"/>
      <c r="HLW113" s="2"/>
      <c r="HLX113" s="2"/>
      <c r="HLY113" s="2"/>
      <c r="HLZ113" s="2"/>
      <c r="HMA113" s="2"/>
      <c r="HMB113" s="2"/>
      <c r="HMC113" s="2"/>
      <c r="HMD113" s="2"/>
      <c r="HME113" s="2"/>
      <c r="HMF113" s="2"/>
      <c r="HMG113" s="2"/>
      <c r="HMH113" s="2"/>
      <c r="HMI113" s="2"/>
      <c r="HMJ113" s="2"/>
      <c r="HMK113" s="2"/>
      <c r="HML113" s="2"/>
      <c r="HMM113" s="2"/>
      <c r="HMN113" s="2"/>
      <c r="HMO113" s="2"/>
      <c r="HMP113" s="2"/>
      <c r="HMQ113" s="2"/>
      <c r="HMR113" s="2"/>
      <c r="HMS113" s="2"/>
      <c r="HMT113" s="2"/>
      <c r="HMU113" s="2"/>
      <c r="HMV113" s="2"/>
      <c r="HMW113" s="2"/>
      <c r="HMX113" s="2"/>
      <c r="HMY113" s="2"/>
      <c r="HMZ113" s="2"/>
      <c r="HNA113" s="2"/>
      <c r="HNB113" s="2"/>
      <c r="HNC113" s="2"/>
      <c r="HND113" s="2"/>
      <c r="HNE113" s="2"/>
      <c r="HNF113" s="2"/>
      <c r="HNG113" s="2"/>
      <c r="HNH113" s="2"/>
      <c r="HNI113" s="2"/>
      <c r="HNJ113" s="2"/>
      <c r="HNK113" s="2"/>
      <c r="HNL113" s="2"/>
      <c r="HNM113" s="2"/>
      <c r="HNN113" s="2"/>
      <c r="HNO113" s="2"/>
      <c r="HNP113" s="2"/>
      <c r="HNQ113" s="2"/>
      <c r="HNR113" s="2"/>
      <c r="HNS113" s="2"/>
      <c r="HNT113" s="2"/>
      <c r="HNU113" s="2"/>
      <c r="HNV113" s="2"/>
      <c r="HNW113" s="2"/>
      <c r="HNX113" s="2"/>
      <c r="HNY113" s="2"/>
      <c r="HNZ113" s="2"/>
      <c r="HOA113" s="2"/>
      <c r="HOB113" s="2"/>
      <c r="HOC113" s="2"/>
      <c r="HOD113" s="2"/>
      <c r="HOE113" s="2"/>
      <c r="HOF113" s="2"/>
      <c r="HOG113" s="2"/>
      <c r="HOH113" s="2"/>
      <c r="HOI113" s="2"/>
      <c r="HOJ113" s="2"/>
      <c r="HOK113" s="2"/>
      <c r="HOL113" s="2"/>
      <c r="HOM113" s="2"/>
      <c r="HON113" s="2"/>
      <c r="HOO113" s="2"/>
      <c r="HOP113" s="2"/>
      <c r="HOQ113" s="2"/>
      <c r="HOR113" s="2"/>
      <c r="HOS113" s="2"/>
      <c r="HOT113" s="2"/>
      <c r="HOU113" s="2"/>
      <c r="HOV113" s="2"/>
      <c r="HOW113" s="2"/>
      <c r="HOX113" s="2"/>
      <c r="HOY113" s="2"/>
      <c r="HOZ113" s="2"/>
      <c r="HPA113" s="2"/>
      <c r="HPB113" s="2"/>
      <c r="HPC113" s="2"/>
      <c r="HPD113" s="2"/>
      <c r="HPE113" s="2"/>
      <c r="HPF113" s="2"/>
      <c r="HPG113" s="2"/>
      <c r="HPH113" s="2"/>
      <c r="HPI113" s="2"/>
      <c r="HPJ113" s="2"/>
      <c r="HPK113" s="2"/>
      <c r="HPL113" s="2"/>
      <c r="HPM113" s="2"/>
      <c r="HPN113" s="2"/>
      <c r="HPO113" s="2"/>
      <c r="HPP113" s="2"/>
      <c r="HPQ113" s="2"/>
      <c r="HPR113" s="2"/>
      <c r="HPS113" s="2"/>
      <c r="HPT113" s="2"/>
      <c r="HPU113" s="2"/>
      <c r="HPV113" s="2"/>
      <c r="HPW113" s="2"/>
      <c r="HPX113" s="2"/>
      <c r="HPY113" s="2"/>
      <c r="HPZ113" s="2"/>
      <c r="HQA113" s="2"/>
      <c r="HQB113" s="2"/>
      <c r="HQC113" s="2"/>
      <c r="HQD113" s="2"/>
      <c r="HQE113" s="2"/>
      <c r="HQF113" s="2"/>
      <c r="HQG113" s="2"/>
      <c r="HQH113" s="2"/>
      <c r="HQI113" s="2"/>
      <c r="HQJ113" s="2"/>
      <c r="HQK113" s="2"/>
      <c r="HQL113" s="2"/>
      <c r="HQM113" s="2"/>
      <c r="HQN113" s="2"/>
      <c r="HQO113" s="2"/>
      <c r="HQP113" s="2"/>
      <c r="HQQ113" s="2"/>
      <c r="HQR113" s="2"/>
      <c r="HQS113" s="2"/>
      <c r="HQT113" s="2"/>
      <c r="HQU113" s="2"/>
      <c r="HQV113" s="2"/>
      <c r="HQW113" s="2"/>
      <c r="HQX113" s="2"/>
      <c r="HQY113" s="2"/>
      <c r="HQZ113" s="2"/>
      <c r="HRA113" s="2"/>
      <c r="HRB113" s="2"/>
      <c r="HRC113" s="2"/>
      <c r="HRD113" s="2"/>
      <c r="HRE113" s="2"/>
      <c r="HRF113" s="2"/>
      <c r="HRG113" s="2"/>
      <c r="HRH113" s="2"/>
      <c r="HRI113" s="2"/>
      <c r="HRJ113" s="2"/>
      <c r="HRK113" s="2"/>
      <c r="HRL113" s="2"/>
      <c r="HRM113" s="2"/>
      <c r="HRN113" s="2"/>
      <c r="HRO113" s="2"/>
      <c r="HRP113" s="2"/>
      <c r="HRQ113" s="2"/>
      <c r="HRR113" s="2"/>
      <c r="HRS113" s="2"/>
      <c r="HRT113" s="2"/>
      <c r="HRU113" s="2"/>
      <c r="HRV113" s="2"/>
      <c r="HRW113" s="2"/>
      <c r="HRX113" s="2"/>
      <c r="HRY113" s="2"/>
      <c r="HRZ113" s="2"/>
      <c r="HSA113" s="2"/>
      <c r="HSB113" s="2"/>
      <c r="HSC113" s="2"/>
      <c r="HSD113" s="2"/>
      <c r="HSE113" s="2"/>
      <c r="HSF113" s="2"/>
      <c r="HSG113" s="2"/>
      <c r="HSH113" s="2"/>
      <c r="HSI113" s="2"/>
      <c r="HSJ113" s="2"/>
      <c r="HSK113" s="2"/>
      <c r="HSL113" s="2"/>
      <c r="HSM113" s="2"/>
      <c r="HSN113" s="2"/>
      <c r="HSO113" s="2"/>
      <c r="HSP113" s="2"/>
      <c r="HSQ113" s="2"/>
      <c r="HSR113" s="2"/>
      <c r="HSS113" s="2"/>
      <c r="HST113" s="2"/>
      <c r="HSU113" s="2"/>
      <c r="HSV113" s="2"/>
      <c r="HSW113" s="2"/>
      <c r="HSX113" s="2"/>
      <c r="HSY113" s="2"/>
      <c r="HSZ113" s="2"/>
      <c r="HTA113" s="2"/>
      <c r="HTB113" s="2"/>
      <c r="HTC113" s="2"/>
      <c r="HTD113" s="2"/>
      <c r="HTE113" s="2"/>
      <c r="HTF113" s="2"/>
      <c r="HTG113" s="2"/>
      <c r="HTH113" s="2"/>
      <c r="HTI113" s="2"/>
      <c r="HTJ113" s="2"/>
      <c r="HTK113" s="2"/>
      <c r="HTL113" s="2"/>
      <c r="HTM113" s="2"/>
      <c r="HTN113" s="2"/>
      <c r="HTO113" s="2"/>
      <c r="HTP113" s="2"/>
      <c r="HTQ113" s="2"/>
      <c r="HTR113" s="2"/>
      <c r="HTS113" s="2"/>
      <c r="HTT113" s="2"/>
      <c r="HTU113" s="2"/>
      <c r="HTV113" s="2"/>
      <c r="HTW113" s="2"/>
      <c r="HTX113" s="2"/>
      <c r="HTY113" s="2"/>
      <c r="HTZ113" s="2"/>
      <c r="HUA113" s="2"/>
      <c r="HUB113" s="2"/>
      <c r="HUC113" s="2"/>
      <c r="HUD113" s="2"/>
      <c r="HUE113" s="2"/>
      <c r="HUF113" s="2"/>
      <c r="HUG113" s="2"/>
      <c r="HUH113" s="2"/>
      <c r="HUI113" s="2"/>
      <c r="HUJ113" s="2"/>
      <c r="HUK113" s="2"/>
      <c r="HUL113" s="2"/>
      <c r="HUM113" s="2"/>
      <c r="HUN113" s="2"/>
      <c r="HUO113" s="2"/>
      <c r="HUP113" s="2"/>
      <c r="HUQ113" s="2"/>
      <c r="HUR113" s="2"/>
      <c r="HUS113" s="2"/>
      <c r="HUT113" s="2"/>
      <c r="HUU113" s="2"/>
      <c r="HUV113" s="2"/>
      <c r="HUW113" s="2"/>
      <c r="HUX113" s="2"/>
      <c r="HUY113" s="2"/>
      <c r="HUZ113" s="2"/>
      <c r="HVA113" s="2"/>
      <c r="HVB113" s="2"/>
      <c r="HVC113" s="2"/>
      <c r="HVD113" s="2"/>
      <c r="HVE113" s="2"/>
      <c r="HVF113" s="2"/>
      <c r="HVG113" s="2"/>
      <c r="HVH113" s="2"/>
      <c r="HVI113" s="2"/>
      <c r="HVJ113" s="2"/>
      <c r="HVK113" s="2"/>
      <c r="HVL113" s="2"/>
      <c r="HVM113" s="2"/>
      <c r="HVN113" s="2"/>
      <c r="HVO113" s="2"/>
      <c r="HVP113" s="2"/>
      <c r="HVQ113" s="2"/>
      <c r="HVR113" s="2"/>
      <c r="HVS113" s="2"/>
      <c r="HVT113" s="2"/>
      <c r="HVU113" s="2"/>
      <c r="HVV113" s="2"/>
      <c r="HVW113" s="2"/>
      <c r="HVX113" s="2"/>
      <c r="HVY113" s="2"/>
      <c r="HVZ113" s="2"/>
      <c r="HWA113" s="2"/>
      <c r="HWB113" s="2"/>
      <c r="HWC113" s="2"/>
      <c r="HWD113" s="2"/>
      <c r="HWE113" s="2"/>
      <c r="HWF113" s="2"/>
      <c r="HWG113" s="2"/>
      <c r="HWH113" s="2"/>
      <c r="HWI113" s="2"/>
      <c r="HWJ113" s="2"/>
      <c r="HWK113" s="2"/>
      <c r="HWL113" s="2"/>
      <c r="HWM113" s="2"/>
      <c r="HWN113" s="2"/>
      <c r="HWO113" s="2"/>
      <c r="HWP113" s="2"/>
      <c r="HWQ113" s="2"/>
      <c r="HWR113" s="2"/>
      <c r="HWS113" s="2"/>
      <c r="HWT113" s="2"/>
      <c r="HWU113" s="2"/>
      <c r="HWV113" s="2"/>
      <c r="HWW113" s="2"/>
      <c r="HWX113" s="2"/>
      <c r="HWY113" s="2"/>
      <c r="HWZ113" s="2"/>
      <c r="HXA113" s="2"/>
      <c r="HXB113" s="2"/>
      <c r="HXC113" s="2"/>
      <c r="HXD113" s="2"/>
      <c r="HXE113" s="2"/>
      <c r="HXF113" s="2"/>
      <c r="HXG113" s="2"/>
      <c r="HXH113" s="2"/>
      <c r="HXI113" s="2"/>
      <c r="HXJ113" s="2"/>
      <c r="HXK113" s="2"/>
      <c r="HXL113" s="2"/>
      <c r="HXM113" s="2"/>
      <c r="HXN113" s="2"/>
      <c r="HXO113" s="2"/>
      <c r="HXP113" s="2"/>
      <c r="HXQ113" s="2"/>
      <c r="HXR113" s="2"/>
      <c r="HXS113" s="2"/>
      <c r="HXT113" s="2"/>
      <c r="HXU113" s="2"/>
      <c r="HXV113" s="2"/>
      <c r="HXW113" s="2"/>
      <c r="HXX113" s="2"/>
      <c r="HXY113" s="2"/>
      <c r="HXZ113" s="2"/>
      <c r="HYA113" s="2"/>
      <c r="HYB113" s="2"/>
      <c r="HYC113" s="2"/>
      <c r="HYD113" s="2"/>
      <c r="HYE113" s="2"/>
      <c r="HYF113" s="2"/>
      <c r="HYG113" s="2"/>
      <c r="HYH113" s="2"/>
      <c r="HYI113" s="2"/>
      <c r="HYJ113" s="2"/>
      <c r="HYK113" s="2"/>
      <c r="HYL113" s="2"/>
      <c r="HYM113" s="2"/>
      <c r="HYN113" s="2"/>
      <c r="HYO113" s="2"/>
      <c r="HYP113" s="2"/>
      <c r="HYQ113" s="2"/>
      <c r="HYR113" s="2"/>
      <c r="HYS113" s="2"/>
      <c r="HYT113" s="2"/>
      <c r="HYU113" s="2"/>
      <c r="HYV113" s="2"/>
      <c r="HYW113" s="2"/>
      <c r="HYX113" s="2"/>
      <c r="HYY113" s="2"/>
      <c r="HYZ113" s="2"/>
      <c r="HZA113" s="2"/>
      <c r="HZB113" s="2"/>
      <c r="HZC113" s="2"/>
      <c r="HZD113" s="2"/>
      <c r="HZE113" s="2"/>
      <c r="HZF113" s="2"/>
      <c r="HZG113" s="2"/>
      <c r="HZH113" s="2"/>
      <c r="HZI113" s="2"/>
      <c r="HZJ113" s="2"/>
      <c r="HZK113" s="2"/>
      <c r="HZL113" s="2"/>
      <c r="HZM113" s="2"/>
      <c r="HZN113" s="2"/>
      <c r="HZO113" s="2"/>
      <c r="HZP113" s="2"/>
      <c r="HZQ113" s="2"/>
      <c r="HZR113" s="2"/>
      <c r="HZS113" s="2"/>
      <c r="HZT113" s="2"/>
      <c r="HZU113" s="2"/>
      <c r="HZV113" s="2"/>
      <c r="HZW113" s="2"/>
      <c r="HZX113" s="2"/>
      <c r="HZY113" s="2"/>
      <c r="HZZ113" s="2"/>
      <c r="IAA113" s="2"/>
      <c r="IAB113" s="2"/>
      <c r="IAC113" s="2"/>
      <c r="IAD113" s="2"/>
      <c r="IAE113" s="2"/>
      <c r="IAF113" s="2"/>
      <c r="IAG113" s="2"/>
      <c r="IAH113" s="2"/>
      <c r="IAI113" s="2"/>
      <c r="IAJ113" s="2"/>
      <c r="IAK113" s="2"/>
      <c r="IAL113" s="2"/>
      <c r="IAM113" s="2"/>
      <c r="IAN113" s="2"/>
      <c r="IAO113" s="2"/>
      <c r="IAP113" s="2"/>
      <c r="IAQ113" s="2"/>
      <c r="IAR113" s="2"/>
      <c r="IAS113" s="2"/>
      <c r="IAT113" s="2"/>
      <c r="IAU113" s="2"/>
      <c r="IAV113" s="2"/>
      <c r="IAW113" s="2"/>
      <c r="IAX113" s="2"/>
      <c r="IAY113" s="2"/>
      <c r="IAZ113" s="2"/>
      <c r="IBA113" s="2"/>
      <c r="IBB113" s="2"/>
      <c r="IBC113" s="2"/>
      <c r="IBD113" s="2"/>
      <c r="IBE113" s="2"/>
      <c r="IBF113" s="2"/>
      <c r="IBG113" s="2"/>
      <c r="IBH113" s="2"/>
      <c r="IBI113" s="2"/>
      <c r="IBJ113" s="2"/>
      <c r="IBK113" s="2"/>
      <c r="IBL113" s="2"/>
      <c r="IBM113" s="2"/>
      <c r="IBN113" s="2"/>
      <c r="IBO113" s="2"/>
      <c r="IBP113" s="2"/>
      <c r="IBQ113" s="2"/>
      <c r="IBR113" s="2"/>
      <c r="IBS113" s="2"/>
      <c r="IBT113" s="2"/>
      <c r="IBU113" s="2"/>
      <c r="IBV113" s="2"/>
      <c r="IBW113" s="2"/>
      <c r="IBX113" s="2"/>
      <c r="IBY113" s="2"/>
      <c r="IBZ113" s="2"/>
      <c r="ICA113" s="2"/>
      <c r="ICB113" s="2"/>
      <c r="ICC113" s="2"/>
      <c r="ICD113" s="2"/>
      <c r="ICE113" s="2"/>
      <c r="ICF113" s="2"/>
      <c r="ICG113" s="2"/>
      <c r="ICH113" s="2"/>
      <c r="ICI113" s="2"/>
      <c r="ICJ113" s="2"/>
      <c r="ICK113" s="2"/>
      <c r="ICL113" s="2"/>
      <c r="ICM113" s="2"/>
      <c r="ICN113" s="2"/>
      <c r="ICO113" s="2"/>
      <c r="ICP113" s="2"/>
      <c r="ICQ113" s="2"/>
      <c r="ICR113" s="2"/>
      <c r="ICS113" s="2"/>
      <c r="ICT113" s="2"/>
      <c r="ICU113" s="2"/>
      <c r="ICV113" s="2"/>
      <c r="ICW113" s="2"/>
      <c r="ICX113" s="2"/>
      <c r="ICY113" s="2"/>
      <c r="ICZ113" s="2"/>
      <c r="IDA113" s="2"/>
      <c r="IDB113" s="2"/>
      <c r="IDC113" s="2"/>
      <c r="IDD113" s="2"/>
      <c r="IDE113" s="2"/>
      <c r="IDF113" s="2"/>
      <c r="IDG113" s="2"/>
      <c r="IDH113" s="2"/>
      <c r="IDI113" s="2"/>
      <c r="IDJ113" s="2"/>
      <c r="IDK113" s="2"/>
      <c r="IDL113" s="2"/>
      <c r="IDM113" s="2"/>
      <c r="IDN113" s="2"/>
      <c r="IDO113" s="2"/>
      <c r="IDP113" s="2"/>
      <c r="IDQ113" s="2"/>
      <c r="IDR113" s="2"/>
      <c r="IDS113" s="2"/>
      <c r="IDT113" s="2"/>
      <c r="IDU113" s="2"/>
      <c r="IDV113" s="2"/>
      <c r="IDW113" s="2"/>
      <c r="IDX113" s="2"/>
      <c r="IDY113" s="2"/>
      <c r="IDZ113" s="2"/>
      <c r="IEA113" s="2"/>
      <c r="IEB113" s="2"/>
      <c r="IEC113" s="2"/>
      <c r="IED113" s="2"/>
      <c r="IEE113" s="2"/>
      <c r="IEF113" s="2"/>
      <c r="IEG113" s="2"/>
      <c r="IEH113" s="2"/>
      <c r="IEI113" s="2"/>
      <c r="IEJ113" s="2"/>
      <c r="IEK113" s="2"/>
      <c r="IEL113" s="2"/>
      <c r="IEM113" s="2"/>
      <c r="IEN113" s="2"/>
      <c r="IEO113" s="2"/>
      <c r="IEP113" s="2"/>
      <c r="IEQ113" s="2"/>
      <c r="IER113" s="2"/>
      <c r="IES113" s="2"/>
      <c r="IET113" s="2"/>
      <c r="IEU113" s="2"/>
      <c r="IEV113" s="2"/>
      <c r="IEW113" s="2"/>
      <c r="IEX113" s="2"/>
      <c r="IEY113" s="2"/>
      <c r="IEZ113" s="2"/>
      <c r="IFA113" s="2"/>
      <c r="IFB113" s="2"/>
      <c r="IFC113" s="2"/>
      <c r="IFD113" s="2"/>
      <c r="IFE113" s="2"/>
      <c r="IFF113" s="2"/>
      <c r="IFG113" s="2"/>
      <c r="IFH113" s="2"/>
      <c r="IFI113" s="2"/>
      <c r="IFJ113" s="2"/>
      <c r="IFK113" s="2"/>
      <c r="IFL113" s="2"/>
      <c r="IFM113" s="2"/>
      <c r="IFN113" s="2"/>
      <c r="IFO113" s="2"/>
      <c r="IFP113" s="2"/>
      <c r="IFQ113" s="2"/>
      <c r="IFR113" s="2"/>
      <c r="IFS113" s="2"/>
      <c r="IFT113" s="2"/>
      <c r="IFU113" s="2"/>
      <c r="IFV113" s="2"/>
      <c r="IFW113" s="2"/>
      <c r="IFX113" s="2"/>
      <c r="IFY113" s="2"/>
      <c r="IFZ113" s="2"/>
      <c r="IGA113" s="2"/>
      <c r="IGB113" s="2"/>
      <c r="IGC113" s="2"/>
      <c r="IGD113" s="2"/>
      <c r="IGE113" s="2"/>
      <c r="IGF113" s="2"/>
      <c r="IGG113" s="2"/>
      <c r="IGH113" s="2"/>
      <c r="IGI113" s="2"/>
      <c r="IGJ113" s="2"/>
      <c r="IGK113" s="2"/>
      <c r="IGL113" s="2"/>
      <c r="IGM113" s="2"/>
      <c r="IGN113" s="2"/>
      <c r="IGO113" s="2"/>
      <c r="IGP113" s="2"/>
      <c r="IGQ113" s="2"/>
      <c r="IGR113" s="2"/>
      <c r="IGS113" s="2"/>
      <c r="IGT113" s="2"/>
      <c r="IGU113" s="2"/>
      <c r="IGV113" s="2"/>
      <c r="IGW113" s="2"/>
      <c r="IGX113" s="2"/>
      <c r="IGY113" s="2"/>
      <c r="IGZ113" s="2"/>
      <c r="IHA113" s="2"/>
      <c r="IHB113" s="2"/>
      <c r="IHC113" s="2"/>
      <c r="IHD113" s="2"/>
      <c r="IHE113" s="2"/>
      <c r="IHF113" s="2"/>
      <c r="IHG113" s="2"/>
      <c r="IHH113" s="2"/>
      <c r="IHI113" s="2"/>
      <c r="IHJ113" s="2"/>
      <c r="IHK113" s="2"/>
      <c r="IHL113" s="2"/>
      <c r="IHM113" s="2"/>
      <c r="IHN113" s="2"/>
      <c r="IHO113" s="2"/>
      <c r="IHP113" s="2"/>
      <c r="IHQ113" s="2"/>
      <c r="IHR113" s="2"/>
      <c r="IHS113" s="2"/>
      <c r="IHT113" s="2"/>
      <c r="IHU113" s="2"/>
      <c r="IHV113" s="2"/>
      <c r="IHW113" s="2"/>
      <c r="IHX113" s="2"/>
      <c r="IHY113" s="2"/>
      <c r="IHZ113" s="2"/>
      <c r="IIA113" s="2"/>
      <c r="IIB113" s="2"/>
      <c r="IIC113" s="2"/>
      <c r="IID113" s="2"/>
      <c r="IIE113" s="2"/>
      <c r="IIF113" s="2"/>
      <c r="IIG113" s="2"/>
      <c r="IIH113" s="2"/>
      <c r="III113" s="2"/>
      <c r="IIJ113" s="2"/>
      <c r="IIK113" s="2"/>
      <c r="IIL113" s="2"/>
      <c r="IIM113" s="2"/>
      <c r="IIN113" s="2"/>
      <c r="IIO113" s="2"/>
      <c r="IIP113" s="2"/>
      <c r="IIQ113" s="2"/>
      <c r="IIR113" s="2"/>
      <c r="IIS113" s="2"/>
      <c r="IIT113" s="2"/>
      <c r="IIU113" s="2"/>
      <c r="IIV113" s="2"/>
      <c r="IIW113" s="2"/>
      <c r="IIX113" s="2"/>
      <c r="IIY113" s="2"/>
      <c r="IIZ113" s="2"/>
      <c r="IJA113" s="2"/>
      <c r="IJB113" s="2"/>
      <c r="IJC113" s="2"/>
      <c r="IJD113" s="2"/>
      <c r="IJE113" s="2"/>
      <c r="IJF113" s="2"/>
      <c r="IJG113" s="2"/>
      <c r="IJH113" s="2"/>
      <c r="IJI113" s="2"/>
      <c r="IJJ113" s="2"/>
      <c r="IJK113" s="2"/>
      <c r="IJL113" s="2"/>
      <c r="IJM113" s="2"/>
      <c r="IJN113" s="2"/>
      <c r="IJO113" s="2"/>
      <c r="IJP113" s="2"/>
      <c r="IJQ113" s="2"/>
      <c r="IJR113" s="2"/>
      <c r="IJS113" s="2"/>
      <c r="IJT113" s="2"/>
      <c r="IJU113" s="2"/>
      <c r="IJV113" s="2"/>
      <c r="IJW113" s="2"/>
      <c r="IJX113" s="2"/>
      <c r="IJY113" s="2"/>
      <c r="IJZ113" s="2"/>
      <c r="IKA113" s="2"/>
      <c r="IKB113" s="2"/>
      <c r="IKC113" s="2"/>
      <c r="IKD113" s="2"/>
      <c r="IKE113" s="2"/>
      <c r="IKF113" s="2"/>
      <c r="IKG113" s="2"/>
      <c r="IKH113" s="2"/>
      <c r="IKI113" s="2"/>
      <c r="IKJ113" s="2"/>
      <c r="IKK113" s="2"/>
      <c r="IKL113" s="2"/>
      <c r="IKM113" s="2"/>
      <c r="IKN113" s="2"/>
      <c r="IKO113" s="2"/>
      <c r="IKP113" s="2"/>
      <c r="IKQ113" s="2"/>
      <c r="IKR113" s="2"/>
      <c r="IKS113" s="2"/>
      <c r="IKT113" s="2"/>
      <c r="IKU113" s="2"/>
      <c r="IKV113" s="2"/>
      <c r="IKW113" s="2"/>
      <c r="IKX113" s="2"/>
      <c r="IKY113" s="2"/>
      <c r="IKZ113" s="2"/>
      <c r="ILA113" s="2"/>
      <c r="ILB113" s="2"/>
      <c r="ILC113" s="2"/>
      <c r="ILD113" s="2"/>
      <c r="ILE113" s="2"/>
      <c r="ILF113" s="2"/>
      <c r="ILG113" s="2"/>
      <c r="ILH113" s="2"/>
      <c r="ILI113" s="2"/>
      <c r="ILJ113" s="2"/>
      <c r="ILK113" s="2"/>
      <c r="ILL113" s="2"/>
      <c r="ILM113" s="2"/>
      <c r="ILN113" s="2"/>
      <c r="ILO113" s="2"/>
      <c r="ILP113" s="2"/>
      <c r="ILQ113" s="2"/>
      <c r="ILR113" s="2"/>
      <c r="ILS113" s="2"/>
      <c r="ILT113" s="2"/>
      <c r="ILU113" s="2"/>
      <c r="ILV113" s="2"/>
      <c r="ILW113" s="2"/>
      <c r="ILX113" s="2"/>
      <c r="ILY113" s="2"/>
      <c r="ILZ113" s="2"/>
      <c r="IMA113" s="2"/>
      <c r="IMB113" s="2"/>
      <c r="IMC113" s="2"/>
      <c r="IMD113" s="2"/>
      <c r="IME113" s="2"/>
      <c r="IMF113" s="2"/>
      <c r="IMG113" s="2"/>
      <c r="IMH113" s="2"/>
      <c r="IMI113" s="2"/>
      <c r="IMJ113" s="2"/>
      <c r="IMK113" s="2"/>
      <c r="IML113" s="2"/>
      <c r="IMM113" s="2"/>
      <c r="IMN113" s="2"/>
      <c r="IMO113" s="2"/>
      <c r="IMP113" s="2"/>
      <c r="IMQ113" s="2"/>
      <c r="IMR113" s="2"/>
      <c r="IMS113" s="2"/>
      <c r="IMT113" s="2"/>
      <c r="IMU113" s="2"/>
      <c r="IMV113" s="2"/>
      <c r="IMW113" s="2"/>
      <c r="IMX113" s="2"/>
      <c r="IMY113" s="2"/>
      <c r="IMZ113" s="2"/>
      <c r="INA113" s="2"/>
      <c r="INB113" s="2"/>
      <c r="INC113" s="2"/>
      <c r="IND113" s="2"/>
      <c r="INE113" s="2"/>
      <c r="INF113" s="2"/>
      <c r="ING113" s="2"/>
      <c r="INH113" s="2"/>
      <c r="INI113" s="2"/>
      <c r="INJ113" s="2"/>
      <c r="INK113" s="2"/>
      <c r="INL113" s="2"/>
      <c r="INM113" s="2"/>
      <c r="INN113" s="2"/>
      <c r="INO113" s="2"/>
      <c r="INP113" s="2"/>
      <c r="INQ113" s="2"/>
      <c r="INR113" s="2"/>
      <c r="INS113" s="2"/>
      <c r="INT113" s="2"/>
      <c r="INU113" s="2"/>
      <c r="INV113" s="2"/>
      <c r="INW113" s="2"/>
      <c r="INX113" s="2"/>
      <c r="INY113" s="2"/>
      <c r="INZ113" s="2"/>
      <c r="IOA113" s="2"/>
      <c r="IOB113" s="2"/>
      <c r="IOC113" s="2"/>
      <c r="IOD113" s="2"/>
      <c r="IOE113" s="2"/>
      <c r="IOF113" s="2"/>
      <c r="IOG113" s="2"/>
      <c r="IOH113" s="2"/>
      <c r="IOI113" s="2"/>
      <c r="IOJ113" s="2"/>
      <c r="IOK113" s="2"/>
      <c r="IOL113" s="2"/>
      <c r="IOM113" s="2"/>
      <c r="ION113" s="2"/>
      <c r="IOO113" s="2"/>
      <c r="IOP113" s="2"/>
      <c r="IOQ113" s="2"/>
      <c r="IOR113" s="2"/>
      <c r="IOS113" s="2"/>
      <c r="IOT113" s="2"/>
      <c r="IOU113" s="2"/>
      <c r="IOV113" s="2"/>
      <c r="IOW113" s="2"/>
      <c r="IOX113" s="2"/>
      <c r="IOY113" s="2"/>
      <c r="IOZ113" s="2"/>
      <c r="IPA113" s="2"/>
      <c r="IPB113" s="2"/>
      <c r="IPC113" s="2"/>
      <c r="IPD113" s="2"/>
      <c r="IPE113" s="2"/>
      <c r="IPF113" s="2"/>
      <c r="IPG113" s="2"/>
      <c r="IPH113" s="2"/>
      <c r="IPI113" s="2"/>
      <c r="IPJ113" s="2"/>
      <c r="IPK113" s="2"/>
      <c r="IPL113" s="2"/>
      <c r="IPM113" s="2"/>
      <c r="IPN113" s="2"/>
      <c r="IPO113" s="2"/>
      <c r="IPP113" s="2"/>
      <c r="IPQ113" s="2"/>
      <c r="IPR113" s="2"/>
      <c r="IPS113" s="2"/>
      <c r="IPT113" s="2"/>
      <c r="IPU113" s="2"/>
      <c r="IPV113" s="2"/>
      <c r="IPW113" s="2"/>
      <c r="IPX113" s="2"/>
      <c r="IPY113" s="2"/>
      <c r="IPZ113" s="2"/>
      <c r="IQA113" s="2"/>
      <c r="IQB113" s="2"/>
      <c r="IQC113" s="2"/>
      <c r="IQD113" s="2"/>
      <c r="IQE113" s="2"/>
      <c r="IQF113" s="2"/>
      <c r="IQG113" s="2"/>
      <c r="IQH113" s="2"/>
      <c r="IQI113" s="2"/>
      <c r="IQJ113" s="2"/>
      <c r="IQK113" s="2"/>
      <c r="IQL113" s="2"/>
      <c r="IQM113" s="2"/>
      <c r="IQN113" s="2"/>
      <c r="IQO113" s="2"/>
      <c r="IQP113" s="2"/>
      <c r="IQQ113" s="2"/>
      <c r="IQR113" s="2"/>
      <c r="IQS113" s="2"/>
      <c r="IQT113" s="2"/>
      <c r="IQU113" s="2"/>
      <c r="IQV113" s="2"/>
      <c r="IQW113" s="2"/>
      <c r="IQX113" s="2"/>
      <c r="IQY113" s="2"/>
      <c r="IQZ113" s="2"/>
      <c r="IRA113" s="2"/>
      <c r="IRB113" s="2"/>
      <c r="IRC113" s="2"/>
      <c r="IRD113" s="2"/>
      <c r="IRE113" s="2"/>
      <c r="IRF113" s="2"/>
      <c r="IRG113" s="2"/>
      <c r="IRH113" s="2"/>
      <c r="IRI113" s="2"/>
      <c r="IRJ113" s="2"/>
      <c r="IRK113" s="2"/>
      <c r="IRL113" s="2"/>
      <c r="IRM113" s="2"/>
      <c r="IRN113" s="2"/>
      <c r="IRO113" s="2"/>
      <c r="IRP113" s="2"/>
      <c r="IRQ113" s="2"/>
      <c r="IRR113" s="2"/>
      <c r="IRS113" s="2"/>
      <c r="IRT113" s="2"/>
      <c r="IRU113" s="2"/>
      <c r="IRV113" s="2"/>
      <c r="IRW113" s="2"/>
      <c r="IRX113" s="2"/>
      <c r="IRY113" s="2"/>
      <c r="IRZ113" s="2"/>
      <c r="ISA113" s="2"/>
      <c r="ISB113" s="2"/>
      <c r="ISC113" s="2"/>
      <c r="ISD113" s="2"/>
      <c r="ISE113" s="2"/>
      <c r="ISF113" s="2"/>
      <c r="ISG113" s="2"/>
      <c r="ISH113" s="2"/>
      <c r="ISI113" s="2"/>
      <c r="ISJ113" s="2"/>
      <c r="ISK113" s="2"/>
      <c r="ISL113" s="2"/>
      <c r="ISM113" s="2"/>
      <c r="ISN113" s="2"/>
      <c r="ISO113" s="2"/>
      <c r="ISP113" s="2"/>
      <c r="ISQ113" s="2"/>
      <c r="ISR113" s="2"/>
      <c r="ISS113" s="2"/>
      <c r="IST113" s="2"/>
      <c r="ISU113" s="2"/>
      <c r="ISV113" s="2"/>
      <c r="ISW113" s="2"/>
      <c r="ISX113" s="2"/>
      <c r="ISY113" s="2"/>
      <c r="ISZ113" s="2"/>
      <c r="ITA113" s="2"/>
      <c r="ITB113" s="2"/>
      <c r="ITC113" s="2"/>
      <c r="ITD113" s="2"/>
      <c r="ITE113" s="2"/>
      <c r="ITF113" s="2"/>
      <c r="ITG113" s="2"/>
      <c r="ITH113" s="2"/>
      <c r="ITI113" s="2"/>
      <c r="ITJ113" s="2"/>
      <c r="ITK113" s="2"/>
      <c r="ITL113" s="2"/>
      <c r="ITM113" s="2"/>
      <c r="ITN113" s="2"/>
      <c r="ITO113" s="2"/>
      <c r="ITP113" s="2"/>
      <c r="ITQ113" s="2"/>
      <c r="ITR113" s="2"/>
      <c r="ITS113" s="2"/>
      <c r="ITT113" s="2"/>
      <c r="ITU113" s="2"/>
      <c r="ITV113" s="2"/>
      <c r="ITW113" s="2"/>
      <c r="ITX113" s="2"/>
      <c r="ITY113" s="2"/>
      <c r="ITZ113" s="2"/>
      <c r="IUA113" s="2"/>
      <c r="IUB113" s="2"/>
      <c r="IUC113" s="2"/>
      <c r="IUD113" s="2"/>
      <c r="IUE113" s="2"/>
      <c r="IUF113" s="2"/>
      <c r="IUG113" s="2"/>
      <c r="IUH113" s="2"/>
      <c r="IUI113" s="2"/>
      <c r="IUJ113" s="2"/>
      <c r="IUK113" s="2"/>
      <c r="IUL113" s="2"/>
      <c r="IUM113" s="2"/>
      <c r="IUN113" s="2"/>
      <c r="IUO113" s="2"/>
      <c r="IUP113" s="2"/>
      <c r="IUQ113" s="2"/>
      <c r="IUR113" s="2"/>
      <c r="IUS113" s="2"/>
      <c r="IUT113" s="2"/>
      <c r="IUU113" s="2"/>
      <c r="IUV113" s="2"/>
      <c r="IUW113" s="2"/>
      <c r="IUX113" s="2"/>
      <c r="IUY113" s="2"/>
      <c r="IUZ113" s="2"/>
      <c r="IVA113" s="2"/>
      <c r="IVB113" s="2"/>
      <c r="IVC113" s="2"/>
      <c r="IVD113" s="2"/>
      <c r="IVE113" s="2"/>
      <c r="IVF113" s="2"/>
      <c r="IVG113" s="2"/>
      <c r="IVH113" s="2"/>
      <c r="IVI113" s="2"/>
      <c r="IVJ113" s="2"/>
      <c r="IVK113" s="2"/>
      <c r="IVL113" s="2"/>
      <c r="IVM113" s="2"/>
      <c r="IVN113" s="2"/>
      <c r="IVO113" s="2"/>
      <c r="IVP113" s="2"/>
      <c r="IVQ113" s="2"/>
      <c r="IVR113" s="2"/>
      <c r="IVS113" s="2"/>
      <c r="IVT113" s="2"/>
      <c r="IVU113" s="2"/>
      <c r="IVV113" s="2"/>
      <c r="IVW113" s="2"/>
      <c r="IVX113" s="2"/>
      <c r="IVY113" s="2"/>
      <c r="IVZ113" s="2"/>
      <c r="IWA113" s="2"/>
      <c r="IWB113" s="2"/>
      <c r="IWC113" s="2"/>
      <c r="IWD113" s="2"/>
      <c r="IWE113" s="2"/>
      <c r="IWF113" s="2"/>
      <c r="IWG113" s="2"/>
      <c r="IWH113" s="2"/>
      <c r="IWI113" s="2"/>
      <c r="IWJ113" s="2"/>
      <c r="IWK113" s="2"/>
      <c r="IWL113" s="2"/>
      <c r="IWM113" s="2"/>
      <c r="IWN113" s="2"/>
      <c r="IWO113" s="2"/>
      <c r="IWP113" s="2"/>
      <c r="IWQ113" s="2"/>
      <c r="IWR113" s="2"/>
      <c r="IWS113" s="2"/>
      <c r="IWT113" s="2"/>
      <c r="IWU113" s="2"/>
      <c r="IWV113" s="2"/>
      <c r="IWW113" s="2"/>
      <c r="IWX113" s="2"/>
      <c r="IWY113" s="2"/>
      <c r="IWZ113" s="2"/>
      <c r="IXA113" s="2"/>
      <c r="IXB113" s="2"/>
      <c r="IXC113" s="2"/>
      <c r="IXD113" s="2"/>
      <c r="IXE113" s="2"/>
      <c r="IXF113" s="2"/>
      <c r="IXG113" s="2"/>
      <c r="IXH113" s="2"/>
      <c r="IXI113" s="2"/>
      <c r="IXJ113" s="2"/>
      <c r="IXK113" s="2"/>
      <c r="IXL113" s="2"/>
      <c r="IXM113" s="2"/>
      <c r="IXN113" s="2"/>
      <c r="IXO113" s="2"/>
      <c r="IXP113" s="2"/>
      <c r="IXQ113" s="2"/>
      <c r="IXR113" s="2"/>
      <c r="IXS113" s="2"/>
      <c r="IXT113" s="2"/>
      <c r="IXU113" s="2"/>
      <c r="IXV113" s="2"/>
      <c r="IXW113" s="2"/>
      <c r="IXX113" s="2"/>
      <c r="IXY113" s="2"/>
      <c r="IXZ113" s="2"/>
      <c r="IYA113" s="2"/>
      <c r="IYB113" s="2"/>
      <c r="IYC113" s="2"/>
      <c r="IYD113" s="2"/>
      <c r="IYE113" s="2"/>
      <c r="IYF113" s="2"/>
      <c r="IYG113" s="2"/>
      <c r="IYH113" s="2"/>
      <c r="IYI113" s="2"/>
      <c r="IYJ113" s="2"/>
      <c r="IYK113" s="2"/>
      <c r="IYL113" s="2"/>
      <c r="IYM113" s="2"/>
      <c r="IYN113" s="2"/>
      <c r="IYO113" s="2"/>
      <c r="IYP113" s="2"/>
      <c r="IYQ113" s="2"/>
      <c r="IYR113" s="2"/>
      <c r="IYS113" s="2"/>
      <c r="IYT113" s="2"/>
      <c r="IYU113" s="2"/>
      <c r="IYV113" s="2"/>
      <c r="IYW113" s="2"/>
      <c r="IYX113" s="2"/>
      <c r="IYY113" s="2"/>
      <c r="IYZ113" s="2"/>
      <c r="IZA113" s="2"/>
      <c r="IZB113" s="2"/>
      <c r="IZC113" s="2"/>
      <c r="IZD113" s="2"/>
      <c r="IZE113" s="2"/>
      <c r="IZF113" s="2"/>
      <c r="IZG113" s="2"/>
      <c r="IZH113" s="2"/>
      <c r="IZI113" s="2"/>
      <c r="IZJ113" s="2"/>
      <c r="IZK113" s="2"/>
      <c r="IZL113" s="2"/>
      <c r="IZM113" s="2"/>
      <c r="IZN113" s="2"/>
      <c r="IZO113" s="2"/>
      <c r="IZP113" s="2"/>
      <c r="IZQ113" s="2"/>
      <c r="IZR113" s="2"/>
      <c r="IZS113" s="2"/>
      <c r="IZT113" s="2"/>
      <c r="IZU113" s="2"/>
      <c r="IZV113" s="2"/>
      <c r="IZW113" s="2"/>
      <c r="IZX113" s="2"/>
      <c r="IZY113" s="2"/>
      <c r="IZZ113" s="2"/>
      <c r="JAA113" s="2"/>
      <c r="JAB113" s="2"/>
      <c r="JAC113" s="2"/>
      <c r="JAD113" s="2"/>
      <c r="JAE113" s="2"/>
      <c r="JAF113" s="2"/>
      <c r="JAG113" s="2"/>
      <c r="JAH113" s="2"/>
      <c r="JAI113" s="2"/>
      <c r="JAJ113" s="2"/>
      <c r="JAK113" s="2"/>
      <c r="JAL113" s="2"/>
      <c r="JAM113" s="2"/>
      <c r="JAN113" s="2"/>
      <c r="JAO113" s="2"/>
      <c r="JAP113" s="2"/>
      <c r="JAQ113" s="2"/>
      <c r="JAR113" s="2"/>
      <c r="JAS113" s="2"/>
      <c r="JAT113" s="2"/>
      <c r="JAU113" s="2"/>
      <c r="JAV113" s="2"/>
      <c r="JAW113" s="2"/>
      <c r="JAX113" s="2"/>
      <c r="JAY113" s="2"/>
      <c r="JAZ113" s="2"/>
      <c r="JBA113" s="2"/>
      <c r="JBB113" s="2"/>
      <c r="JBC113" s="2"/>
      <c r="JBD113" s="2"/>
      <c r="JBE113" s="2"/>
      <c r="JBF113" s="2"/>
      <c r="JBG113" s="2"/>
      <c r="JBH113" s="2"/>
      <c r="JBI113" s="2"/>
      <c r="JBJ113" s="2"/>
      <c r="JBK113" s="2"/>
      <c r="JBL113" s="2"/>
      <c r="JBM113" s="2"/>
      <c r="JBN113" s="2"/>
      <c r="JBO113" s="2"/>
      <c r="JBP113" s="2"/>
      <c r="JBQ113" s="2"/>
      <c r="JBR113" s="2"/>
      <c r="JBS113" s="2"/>
      <c r="JBT113" s="2"/>
      <c r="JBU113" s="2"/>
      <c r="JBV113" s="2"/>
      <c r="JBW113" s="2"/>
      <c r="JBX113" s="2"/>
      <c r="JBY113" s="2"/>
      <c r="JBZ113" s="2"/>
      <c r="JCA113" s="2"/>
      <c r="JCB113" s="2"/>
      <c r="JCC113" s="2"/>
      <c r="JCD113" s="2"/>
      <c r="JCE113" s="2"/>
      <c r="JCF113" s="2"/>
      <c r="JCG113" s="2"/>
      <c r="JCH113" s="2"/>
      <c r="JCI113" s="2"/>
      <c r="JCJ113" s="2"/>
      <c r="JCK113" s="2"/>
      <c r="JCL113" s="2"/>
      <c r="JCM113" s="2"/>
      <c r="JCN113" s="2"/>
      <c r="JCO113" s="2"/>
      <c r="JCP113" s="2"/>
      <c r="JCQ113" s="2"/>
      <c r="JCR113" s="2"/>
      <c r="JCS113" s="2"/>
      <c r="JCT113" s="2"/>
      <c r="JCU113" s="2"/>
      <c r="JCV113" s="2"/>
      <c r="JCW113" s="2"/>
      <c r="JCX113" s="2"/>
      <c r="JCY113" s="2"/>
      <c r="JCZ113" s="2"/>
      <c r="JDA113" s="2"/>
      <c r="JDB113" s="2"/>
      <c r="JDC113" s="2"/>
      <c r="JDD113" s="2"/>
      <c r="JDE113" s="2"/>
      <c r="JDF113" s="2"/>
      <c r="JDG113" s="2"/>
      <c r="JDH113" s="2"/>
      <c r="JDI113" s="2"/>
      <c r="JDJ113" s="2"/>
      <c r="JDK113" s="2"/>
      <c r="JDL113" s="2"/>
      <c r="JDM113" s="2"/>
      <c r="JDN113" s="2"/>
      <c r="JDO113" s="2"/>
      <c r="JDP113" s="2"/>
      <c r="JDQ113" s="2"/>
      <c r="JDR113" s="2"/>
      <c r="JDS113" s="2"/>
      <c r="JDT113" s="2"/>
      <c r="JDU113" s="2"/>
      <c r="JDV113" s="2"/>
      <c r="JDW113" s="2"/>
      <c r="JDX113" s="2"/>
      <c r="JDY113" s="2"/>
      <c r="JDZ113" s="2"/>
      <c r="JEA113" s="2"/>
      <c r="JEB113" s="2"/>
      <c r="JEC113" s="2"/>
      <c r="JED113" s="2"/>
      <c r="JEE113" s="2"/>
      <c r="JEF113" s="2"/>
      <c r="JEG113" s="2"/>
      <c r="JEH113" s="2"/>
      <c r="JEI113" s="2"/>
      <c r="JEJ113" s="2"/>
      <c r="JEK113" s="2"/>
      <c r="JEL113" s="2"/>
      <c r="JEM113" s="2"/>
      <c r="JEN113" s="2"/>
      <c r="JEO113" s="2"/>
      <c r="JEP113" s="2"/>
      <c r="JEQ113" s="2"/>
      <c r="JER113" s="2"/>
      <c r="JES113" s="2"/>
      <c r="JET113" s="2"/>
      <c r="JEU113" s="2"/>
      <c r="JEV113" s="2"/>
      <c r="JEW113" s="2"/>
      <c r="JEX113" s="2"/>
      <c r="JEY113" s="2"/>
      <c r="JEZ113" s="2"/>
      <c r="JFA113" s="2"/>
      <c r="JFB113" s="2"/>
      <c r="JFC113" s="2"/>
      <c r="JFD113" s="2"/>
      <c r="JFE113" s="2"/>
      <c r="JFF113" s="2"/>
      <c r="JFG113" s="2"/>
      <c r="JFH113" s="2"/>
      <c r="JFI113" s="2"/>
      <c r="JFJ113" s="2"/>
      <c r="JFK113" s="2"/>
      <c r="JFL113" s="2"/>
      <c r="JFM113" s="2"/>
      <c r="JFN113" s="2"/>
      <c r="JFO113" s="2"/>
      <c r="JFP113" s="2"/>
      <c r="JFQ113" s="2"/>
      <c r="JFR113" s="2"/>
      <c r="JFS113" s="2"/>
      <c r="JFT113" s="2"/>
      <c r="JFU113" s="2"/>
      <c r="JFV113" s="2"/>
      <c r="JFW113" s="2"/>
      <c r="JFX113" s="2"/>
      <c r="JFY113" s="2"/>
      <c r="JFZ113" s="2"/>
      <c r="JGA113" s="2"/>
      <c r="JGB113" s="2"/>
      <c r="JGC113" s="2"/>
      <c r="JGD113" s="2"/>
      <c r="JGE113" s="2"/>
      <c r="JGF113" s="2"/>
      <c r="JGG113" s="2"/>
      <c r="JGH113" s="2"/>
      <c r="JGI113" s="2"/>
      <c r="JGJ113" s="2"/>
      <c r="JGK113" s="2"/>
      <c r="JGL113" s="2"/>
      <c r="JGM113" s="2"/>
      <c r="JGN113" s="2"/>
      <c r="JGO113" s="2"/>
      <c r="JGP113" s="2"/>
      <c r="JGQ113" s="2"/>
      <c r="JGR113" s="2"/>
      <c r="JGS113" s="2"/>
      <c r="JGT113" s="2"/>
      <c r="JGU113" s="2"/>
      <c r="JGV113" s="2"/>
      <c r="JGW113" s="2"/>
      <c r="JGX113" s="2"/>
      <c r="JGY113" s="2"/>
      <c r="JGZ113" s="2"/>
      <c r="JHA113" s="2"/>
      <c r="JHB113" s="2"/>
      <c r="JHC113" s="2"/>
      <c r="JHD113" s="2"/>
      <c r="JHE113" s="2"/>
      <c r="JHF113" s="2"/>
      <c r="JHG113" s="2"/>
      <c r="JHH113" s="2"/>
      <c r="JHI113" s="2"/>
      <c r="JHJ113" s="2"/>
      <c r="JHK113" s="2"/>
      <c r="JHL113" s="2"/>
      <c r="JHM113" s="2"/>
      <c r="JHN113" s="2"/>
      <c r="JHO113" s="2"/>
      <c r="JHP113" s="2"/>
      <c r="JHQ113" s="2"/>
      <c r="JHR113" s="2"/>
      <c r="JHS113" s="2"/>
      <c r="JHT113" s="2"/>
      <c r="JHU113" s="2"/>
      <c r="JHV113" s="2"/>
      <c r="JHW113" s="2"/>
      <c r="JHX113" s="2"/>
      <c r="JHY113" s="2"/>
      <c r="JHZ113" s="2"/>
      <c r="JIA113" s="2"/>
      <c r="JIB113" s="2"/>
      <c r="JIC113" s="2"/>
      <c r="JID113" s="2"/>
      <c r="JIE113" s="2"/>
      <c r="JIF113" s="2"/>
      <c r="JIG113" s="2"/>
      <c r="JIH113" s="2"/>
      <c r="JII113" s="2"/>
      <c r="JIJ113" s="2"/>
      <c r="JIK113" s="2"/>
      <c r="JIL113" s="2"/>
      <c r="JIM113" s="2"/>
      <c r="JIN113" s="2"/>
      <c r="JIO113" s="2"/>
      <c r="JIP113" s="2"/>
      <c r="JIQ113" s="2"/>
      <c r="JIR113" s="2"/>
      <c r="JIS113" s="2"/>
      <c r="JIT113" s="2"/>
      <c r="JIU113" s="2"/>
      <c r="JIV113" s="2"/>
      <c r="JIW113" s="2"/>
      <c r="JIX113" s="2"/>
      <c r="JIY113" s="2"/>
      <c r="JIZ113" s="2"/>
      <c r="JJA113" s="2"/>
      <c r="JJB113" s="2"/>
      <c r="JJC113" s="2"/>
      <c r="JJD113" s="2"/>
      <c r="JJE113" s="2"/>
      <c r="JJF113" s="2"/>
      <c r="JJG113" s="2"/>
      <c r="JJH113" s="2"/>
      <c r="JJI113" s="2"/>
      <c r="JJJ113" s="2"/>
      <c r="JJK113" s="2"/>
      <c r="JJL113" s="2"/>
      <c r="JJM113" s="2"/>
      <c r="JJN113" s="2"/>
      <c r="JJO113" s="2"/>
      <c r="JJP113" s="2"/>
      <c r="JJQ113" s="2"/>
      <c r="JJR113" s="2"/>
      <c r="JJS113" s="2"/>
      <c r="JJT113" s="2"/>
      <c r="JJU113" s="2"/>
      <c r="JJV113" s="2"/>
      <c r="JJW113" s="2"/>
      <c r="JJX113" s="2"/>
      <c r="JJY113" s="2"/>
      <c r="JJZ113" s="2"/>
      <c r="JKA113" s="2"/>
      <c r="JKB113" s="2"/>
      <c r="JKC113" s="2"/>
      <c r="JKD113" s="2"/>
      <c r="JKE113" s="2"/>
      <c r="JKF113" s="2"/>
      <c r="JKG113" s="2"/>
      <c r="JKH113" s="2"/>
      <c r="JKI113" s="2"/>
      <c r="JKJ113" s="2"/>
      <c r="JKK113" s="2"/>
      <c r="JKL113" s="2"/>
      <c r="JKM113" s="2"/>
      <c r="JKN113" s="2"/>
      <c r="JKO113" s="2"/>
      <c r="JKP113" s="2"/>
      <c r="JKQ113" s="2"/>
      <c r="JKR113" s="2"/>
      <c r="JKS113" s="2"/>
      <c r="JKT113" s="2"/>
      <c r="JKU113" s="2"/>
      <c r="JKV113" s="2"/>
      <c r="JKW113" s="2"/>
      <c r="JKX113" s="2"/>
      <c r="JKY113" s="2"/>
      <c r="JKZ113" s="2"/>
      <c r="JLA113" s="2"/>
      <c r="JLB113" s="2"/>
      <c r="JLC113" s="2"/>
      <c r="JLD113" s="2"/>
      <c r="JLE113" s="2"/>
      <c r="JLF113" s="2"/>
      <c r="JLG113" s="2"/>
      <c r="JLH113" s="2"/>
      <c r="JLI113" s="2"/>
      <c r="JLJ113" s="2"/>
      <c r="JLK113" s="2"/>
      <c r="JLL113" s="2"/>
      <c r="JLM113" s="2"/>
      <c r="JLN113" s="2"/>
      <c r="JLO113" s="2"/>
      <c r="JLP113" s="2"/>
      <c r="JLQ113" s="2"/>
      <c r="JLR113" s="2"/>
      <c r="JLS113" s="2"/>
      <c r="JLT113" s="2"/>
      <c r="JLU113" s="2"/>
      <c r="JLV113" s="2"/>
      <c r="JLW113" s="2"/>
      <c r="JLX113" s="2"/>
      <c r="JLY113" s="2"/>
      <c r="JLZ113" s="2"/>
      <c r="JMA113" s="2"/>
      <c r="JMB113" s="2"/>
      <c r="JMC113" s="2"/>
      <c r="JMD113" s="2"/>
      <c r="JME113" s="2"/>
      <c r="JMF113" s="2"/>
      <c r="JMG113" s="2"/>
      <c r="JMH113" s="2"/>
      <c r="JMI113" s="2"/>
      <c r="JMJ113" s="2"/>
      <c r="JMK113" s="2"/>
      <c r="JML113" s="2"/>
      <c r="JMM113" s="2"/>
      <c r="JMN113" s="2"/>
      <c r="JMO113" s="2"/>
      <c r="JMP113" s="2"/>
      <c r="JMQ113" s="2"/>
      <c r="JMR113" s="2"/>
      <c r="JMS113" s="2"/>
      <c r="JMT113" s="2"/>
      <c r="JMU113" s="2"/>
      <c r="JMV113" s="2"/>
      <c r="JMW113" s="2"/>
      <c r="JMX113" s="2"/>
      <c r="JMY113" s="2"/>
      <c r="JMZ113" s="2"/>
      <c r="JNA113" s="2"/>
      <c r="JNB113" s="2"/>
      <c r="JNC113" s="2"/>
      <c r="JND113" s="2"/>
      <c r="JNE113" s="2"/>
      <c r="JNF113" s="2"/>
      <c r="JNG113" s="2"/>
      <c r="JNH113" s="2"/>
      <c r="JNI113" s="2"/>
      <c r="JNJ113" s="2"/>
      <c r="JNK113" s="2"/>
      <c r="JNL113" s="2"/>
      <c r="JNM113" s="2"/>
      <c r="JNN113" s="2"/>
      <c r="JNO113" s="2"/>
      <c r="JNP113" s="2"/>
      <c r="JNQ113" s="2"/>
      <c r="JNR113" s="2"/>
      <c r="JNS113" s="2"/>
      <c r="JNT113" s="2"/>
      <c r="JNU113" s="2"/>
      <c r="JNV113" s="2"/>
      <c r="JNW113" s="2"/>
      <c r="JNX113" s="2"/>
      <c r="JNY113" s="2"/>
      <c r="JNZ113" s="2"/>
      <c r="JOA113" s="2"/>
      <c r="JOB113" s="2"/>
      <c r="JOC113" s="2"/>
      <c r="JOD113" s="2"/>
      <c r="JOE113" s="2"/>
      <c r="JOF113" s="2"/>
      <c r="JOG113" s="2"/>
      <c r="JOH113" s="2"/>
      <c r="JOI113" s="2"/>
      <c r="JOJ113" s="2"/>
      <c r="JOK113" s="2"/>
      <c r="JOL113" s="2"/>
      <c r="JOM113" s="2"/>
      <c r="JON113" s="2"/>
      <c r="JOO113" s="2"/>
      <c r="JOP113" s="2"/>
      <c r="JOQ113" s="2"/>
      <c r="JOR113" s="2"/>
      <c r="JOS113" s="2"/>
      <c r="JOT113" s="2"/>
      <c r="JOU113" s="2"/>
      <c r="JOV113" s="2"/>
      <c r="JOW113" s="2"/>
      <c r="JOX113" s="2"/>
      <c r="JOY113" s="2"/>
      <c r="JOZ113" s="2"/>
      <c r="JPA113" s="2"/>
      <c r="JPB113" s="2"/>
      <c r="JPC113" s="2"/>
      <c r="JPD113" s="2"/>
      <c r="JPE113" s="2"/>
      <c r="JPF113" s="2"/>
      <c r="JPG113" s="2"/>
      <c r="JPH113" s="2"/>
      <c r="JPI113" s="2"/>
      <c r="JPJ113" s="2"/>
      <c r="JPK113" s="2"/>
      <c r="JPL113" s="2"/>
      <c r="JPM113" s="2"/>
      <c r="JPN113" s="2"/>
      <c r="JPO113" s="2"/>
      <c r="JPP113" s="2"/>
      <c r="JPQ113" s="2"/>
      <c r="JPR113" s="2"/>
      <c r="JPS113" s="2"/>
      <c r="JPT113" s="2"/>
      <c r="JPU113" s="2"/>
      <c r="JPV113" s="2"/>
      <c r="JPW113" s="2"/>
      <c r="JPX113" s="2"/>
      <c r="JPY113" s="2"/>
      <c r="JPZ113" s="2"/>
      <c r="JQA113" s="2"/>
      <c r="JQB113" s="2"/>
      <c r="JQC113" s="2"/>
      <c r="JQD113" s="2"/>
      <c r="JQE113" s="2"/>
      <c r="JQF113" s="2"/>
      <c r="JQG113" s="2"/>
      <c r="JQH113" s="2"/>
      <c r="JQI113" s="2"/>
      <c r="JQJ113" s="2"/>
      <c r="JQK113" s="2"/>
      <c r="JQL113" s="2"/>
      <c r="JQM113" s="2"/>
      <c r="JQN113" s="2"/>
      <c r="JQO113" s="2"/>
      <c r="JQP113" s="2"/>
      <c r="JQQ113" s="2"/>
      <c r="JQR113" s="2"/>
      <c r="JQS113" s="2"/>
      <c r="JQT113" s="2"/>
      <c r="JQU113" s="2"/>
      <c r="JQV113" s="2"/>
      <c r="JQW113" s="2"/>
      <c r="JQX113" s="2"/>
      <c r="JQY113" s="2"/>
      <c r="JQZ113" s="2"/>
      <c r="JRA113" s="2"/>
      <c r="JRB113" s="2"/>
      <c r="JRC113" s="2"/>
      <c r="JRD113" s="2"/>
      <c r="JRE113" s="2"/>
      <c r="JRF113" s="2"/>
      <c r="JRG113" s="2"/>
      <c r="JRH113" s="2"/>
      <c r="JRI113" s="2"/>
      <c r="JRJ113" s="2"/>
      <c r="JRK113" s="2"/>
      <c r="JRL113" s="2"/>
      <c r="JRM113" s="2"/>
      <c r="JRN113" s="2"/>
      <c r="JRO113" s="2"/>
      <c r="JRP113" s="2"/>
      <c r="JRQ113" s="2"/>
      <c r="JRR113" s="2"/>
      <c r="JRS113" s="2"/>
      <c r="JRT113" s="2"/>
      <c r="JRU113" s="2"/>
      <c r="JRV113" s="2"/>
      <c r="JRW113" s="2"/>
      <c r="JRX113" s="2"/>
      <c r="JRY113" s="2"/>
      <c r="JRZ113" s="2"/>
      <c r="JSA113" s="2"/>
      <c r="JSB113" s="2"/>
      <c r="JSC113" s="2"/>
      <c r="JSD113" s="2"/>
      <c r="JSE113" s="2"/>
      <c r="JSF113" s="2"/>
      <c r="JSG113" s="2"/>
      <c r="JSH113" s="2"/>
      <c r="JSI113" s="2"/>
      <c r="JSJ113" s="2"/>
      <c r="JSK113" s="2"/>
      <c r="JSL113" s="2"/>
      <c r="JSM113" s="2"/>
      <c r="JSN113" s="2"/>
      <c r="JSO113" s="2"/>
      <c r="JSP113" s="2"/>
      <c r="JSQ113" s="2"/>
      <c r="JSR113" s="2"/>
      <c r="JSS113" s="2"/>
      <c r="JST113" s="2"/>
      <c r="JSU113" s="2"/>
      <c r="JSV113" s="2"/>
      <c r="JSW113" s="2"/>
      <c r="JSX113" s="2"/>
      <c r="JSY113" s="2"/>
      <c r="JSZ113" s="2"/>
      <c r="JTA113" s="2"/>
      <c r="JTB113" s="2"/>
      <c r="JTC113" s="2"/>
      <c r="JTD113" s="2"/>
      <c r="JTE113" s="2"/>
      <c r="JTF113" s="2"/>
      <c r="JTG113" s="2"/>
      <c r="JTH113" s="2"/>
      <c r="JTI113" s="2"/>
      <c r="JTJ113" s="2"/>
      <c r="JTK113" s="2"/>
      <c r="JTL113" s="2"/>
      <c r="JTM113" s="2"/>
      <c r="JTN113" s="2"/>
      <c r="JTO113" s="2"/>
      <c r="JTP113" s="2"/>
      <c r="JTQ113" s="2"/>
      <c r="JTR113" s="2"/>
      <c r="JTS113" s="2"/>
      <c r="JTT113" s="2"/>
      <c r="JTU113" s="2"/>
      <c r="JTV113" s="2"/>
      <c r="JTW113" s="2"/>
      <c r="JTX113" s="2"/>
      <c r="JTY113" s="2"/>
      <c r="JTZ113" s="2"/>
      <c r="JUA113" s="2"/>
      <c r="JUB113" s="2"/>
      <c r="JUC113" s="2"/>
      <c r="JUD113" s="2"/>
      <c r="JUE113" s="2"/>
      <c r="JUF113" s="2"/>
      <c r="JUG113" s="2"/>
      <c r="JUH113" s="2"/>
      <c r="JUI113" s="2"/>
      <c r="JUJ113" s="2"/>
      <c r="JUK113" s="2"/>
      <c r="JUL113" s="2"/>
      <c r="JUM113" s="2"/>
      <c r="JUN113" s="2"/>
      <c r="JUO113" s="2"/>
      <c r="JUP113" s="2"/>
      <c r="JUQ113" s="2"/>
      <c r="JUR113" s="2"/>
      <c r="JUS113" s="2"/>
      <c r="JUT113" s="2"/>
      <c r="JUU113" s="2"/>
      <c r="JUV113" s="2"/>
      <c r="JUW113" s="2"/>
      <c r="JUX113" s="2"/>
      <c r="JUY113" s="2"/>
      <c r="JUZ113" s="2"/>
      <c r="JVA113" s="2"/>
      <c r="JVB113" s="2"/>
      <c r="JVC113" s="2"/>
      <c r="JVD113" s="2"/>
      <c r="JVE113" s="2"/>
      <c r="JVF113" s="2"/>
      <c r="JVG113" s="2"/>
      <c r="JVH113" s="2"/>
      <c r="JVI113" s="2"/>
      <c r="JVJ113" s="2"/>
      <c r="JVK113" s="2"/>
      <c r="JVL113" s="2"/>
      <c r="JVM113" s="2"/>
      <c r="JVN113" s="2"/>
      <c r="JVO113" s="2"/>
      <c r="JVP113" s="2"/>
      <c r="JVQ113" s="2"/>
      <c r="JVR113" s="2"/>
      <c r="JVS113" s="2"/>
      <c r="JVT113" s="2"/>
      <c r="JVU113" s="2"/>
      <c r="JVV113" s="2"/>
      <c r="JVW113" s="2"/>
      <c r="JVX113" s="2"/>
      <c r="JVY113" s="2"/>
      <c r="JVZ113" s="2"/>
      <c r="JWA113" s="2"/>
      <c r="JWB113" s="2"/>
      <c r="JWC113" s="2"/>
      <c r="JWD113" s="2"/>
      <c r="JWE113" s="2"/>
      <c r="JWF113" s="2"/>
      <c r="JWG113" s="2"/>
      <c r="JWH113" s="2"/>
      <c r="JWI113" s="2"/>
      <c r="JWJ113" s="2"/>
      <c r="JWK113" s="2"/>
      <c r="JWL113" s="2"/>
      <c r="JWM113" s="2"/>
      <c r="JWN113" s="2"/>
      <c r="JWO113" s="2"/>
      <c r="JWP113" s="2"/>
      <c r="JWQ113" s="2"/>
      <c r="JWR113" s="2"/>
      <c r="JWS113" s="2"/>
      <c r="JWT113" s="2"/>
      <c r="JWU113" s="2"/>
      <c r="JWV113" s="2"/>
      <c r="JWW113" s="2"/>
      <c r="JWX113" s="2"/>
      <c r="JWY113" s="2"/>
      <c r="JWZ113" s="2"/>
      <c r="JXA113" s="2"/>
      <c r="JXB113" s="2"/>
      <c r="JXC113" s="2"/>
      <c r="JXD113" s="2"/>
      <c r="JXE113" s="2"/>
      <c r="JXF113" s="2"/>
      <c r="JXG113" s="2"/>
      <c r="JXH113" s="2"/>
      <c r="JXI113" s="2"/>
      <c r="JXJ113" s="2"/>
      <c r="JXK113" s="2"/>
      <c r="JXL113" s="2"/>
      <c r="JXM113" s="2"/>
      <c r="JXN113" s="2"/>
      <c r="JXO113" s="2"/>
      <c r="JXP113" s="2"/>
      <c r="JXQ113" s="2"/>
      <c r="JXR113" s="2"/>
      <c r="JXS113" s="2"/>
      <c r="JXT113" s="2"/>
      <c r="JXU113" s="2"/>
      <c r="JXV113" s="2"/>
      <c r="JXW113" s="2"/>
      <c r="JXX113" s="2"/>
      <c r="JXY113" s="2"/>
      <c r="JXZ113" s="2"/>
      <c r="JYA113" s="2"/>
      <c r="JYB113" s="2"/>
      <c r="JYC113" s="2"/>
      <c r="JYD113" s="2"/>
      <c r="JYE113" s="2"/>
      <c r="JYF113" s="2"/>
      <c r="JYG113" s="2"/>
      <c r="JYH113" s="2"/>
      <c r="JYI113" s="2"/>
      <c r="JYJ113" s="2"/>
      <c r="JYK113" s="2"/>
      <c r="JYL113" s="2"/>
      <c r="JYM113" s="2"/>
      <c r="JYN113" s="2"/>
      <c r="JYO113" s="2"/>
      <c r="JYP113" s="2"/>
      <c r="JYQ113" s="2"/>
      <c r="JYR113" s="2"/>
      <c r="JYS113" s="2"/>
      <c r="JYT113" s="2"/>
      <c r="JYU113" s="2"/>
      <c r="JYV113" s="2"/>
      <c r="JYW113" s="2"/>
      <c r="JYX113" s="2"/>
      <c r="JYY113" s="2"/>
      <c r="JYZ113" s="2"/>
      <c r="JZA113" s="2"/>
      <c r="JZB113" s="2"/>
      <c r="JZC113" s="2"/>
      <c r="JZD113" s="2"/>
      <c r="JZE113" s="2"/>
      <c r="JZF113" s="2"/>
      <c r="JZG113" s="2"/>
      <c r="JZH113" s="2"/>
      <c r="JZI113" s="2"/>
      <c r="JZJ113" s="2"/>
      <c r="JZK113" s="2"/>
      <c r="JZL113" s="2"/>
      <c r="JZM113" s="2"/>
      <c r="JZN113" s="2"/>
      <c r="JZO113" s="2"/>
      <c r="JZP113" s="2"/>
      <c r="JZQ113" s="2"/>
      <c r="JZR113" s="2"/>
      <c r="JZS113" s="2"/>
      <c r="JZT113" s="2"/>
      <c r="JZU113" s="2"/>
      <c r="JZV113" s="2"/>
      <c r="JZW113" s="2"/>
      <c r="JZX113" s="2"/>
      <c r="JZY113" s="2"/>
      <c r="JZZ113" s="2"/>
      <c r="KAA113" s="2"/>
      <c r="KAB113" s="2"/>
      <c r="KAC113" s="2"/>
      <c r="KAD113" s="2"/>
      <c r="KAE113" s="2"/>
      <c r="KAF113" s="2"/>
      <c r="KAG113" s="2"/>
      <c r="KAH113" s="2"/>
      <c r="KAI113" s="2"/>
      <c r="KAJ113" s="2"/>
      <c r="KAK113" s="2"/>
      <c r="KAL113" s="2"/>
      <c r="KAM113" s="2"/>
      <c r="KAN113" s="2"/>
      <c r="KAO113" s="2"/>
      <c r="KAP113" s="2"/>
      <c r="KAQ113" s="2"/>
      <c r="KAR113" s="2"/>
      <c r="KAS113" s="2"/>
      <c r="KAT113" s="2"/>
      <c r="KAU113" s="2"/>
      <c r="KAV113" s="2"/>
      <c r="KAW113" s="2"/>
      <c r="KAX113" s="2"/>
      <c r="KAY113" s="2"/>
      <c r="KAZ113" s="2"/>
      <c r="KBA113" s="2"/>
      <c r="KBB113" s="2"/>
      <c r="KBC113" s="2"/>
      <c r="KBD113" s="2"/>
      <c r="KBE113" s="2"/>
      <c r="KBF113" s="2"/>
      <c r="KBG113" s="2"/>
      <c r="KBH113" s="2"/>
      <c r="KBI113" s="2"/>
      <c r="KBJ113" s="2"/>
      <c r="KBK113" s="2"/>
      <c r="KBL113" s="2"/>
      <c r="KBM113" s="2"/>
      <c r="KBN113" s="2"/>
      <c r="KBO113" s="2"/>
      <c r="KBP113" s="2"/>
      <c r="KBQ113" s="2"/>
      <c r="KBR113" s="2"/>
      <c r="KBS113" s="2"/>
      <c r="KBT113" s="2"/>
      <c r="KBU113" s="2"/>
      <c r="KBV113" s="2"/>
      <c r="KBW113" s="2"/>
      <c r="KBX113" s="2"/>
      <c r="KBY113" s="2"/>
      <c r="KBZ113" s="2"/>
      <c r="KCA113" s="2"/>
      <c r="KCB113" s="2"/>
      <c r="KCC113" s="2"/>
      <c r="KCD113" s="2"/>
      <c r="KCE113" s="2"/>
      <c r="KCF113" s="2"/>
      <c r="KCG113" s="2"/>
      <c r="KCH113" s="2"/>
      <c r="KCI113" s="2"/>
      <c r="KCJ113" s="2"/>
      <c r="KCK113" s="2"/>
      <c r="KCL113" s="2"/>
      <c r="KCM113" s="2"/>
      <c r="KCN113" s="2"/>
      <c r="KCO113" s="2"/>
      <c r="KCP113" s="2"/>
      <c r="KCQ113" s="2"/>
      <c r="KCR113" s="2"/>
      <c r="KCS113" s="2"/>
      <c r="KCT113" s="2"/>
      <c r="KCU113" s="2"/>
      <c r="KCV113" s="2"/>
      <c r="KCW113" s="2"/>
      <c r="KCX113" s="2"/>
      <c r="KCY113" s="2"/>
      <c r="KCZ113" s="2"/>
      <c r="KDA113" s="2"/>
      <c r="KDB113" s="2"/>
      <c r="KDC113" s="2"/>
      <c r="KDD113" s="2"/>
      <c r="KDE113" s="2"/>
      <c r="KDF113" s="2"/>
      <c r="KDG113" s="2"/>
      <c r="KDH113" s="2"/>
      <c r="KDI113" s="2"/>
      <c r="KDJ113" s="2"/>
      <c r="KDK113" s="2"/>
      <c r="KDL113" s="2"/>
      <c r="KDM113" s="2"/>
      <c r="KDN113" s="2"/>
      <c r="KDO113" s="2"/>
      <c r="KDP113" s="2"/>
      <c r="KDQ113" s="2"/>
      <c r="KDR113" s="2"/>
      <c r="KDS113" s="2"/>
      <c r="KDT113" s="2"/>
      <c r="KDU113" s="2"/>
      <c r="KDV113" s="2"/>
      <c r="KDW113" s="2"/>
      <c r="KDX113" s="2"/>
      <c r="KDY113" s="2"/>
      <c r="KDZ113" s="2"/>
      <c r="KEA113" s="2"/>
      <c r="KEB113" s="2"/>
      <c r="KEC113" s="2"/>
      <c r="KED113" s="2"/>
      <c r="KEE113" s="2"/>
      <c r="KEF113" s="2"/>
      <c r="KEG113" s="2"/>
      <c r="KEH113" s="2"/>
      <c r="KEI113" s="2"/>
      <c r="KEJ113" s="2"/>
      <c r="KEK113" s="2"/>
      <c r="KEL113" s="2"/>
      <c r="KEM113" s="2"/>
      <c r="KEN113" s="2"/>
      <c r="KEO113" s="2"/>
      <c r="KEP113" s="2"/>
      <c r="KEQ113" s="2"/>
      <c r="KER113" s="2"/>
      <c r="KES113" s="2"/>
      <c r="KET113" s="2"/>
      <c r="KEU113" s="2"/>
      <c r="KEV113" s="2"/>
      <c r="KEW113" s="2"/>
      <c r="KEX113" s="2"/>
      <c r="KEY113" s="2"/>
      <c r="KEZ113" s="2"/>
      <c r="KFA113" s="2"/>
      <c r="KFB113" s="2"/>
      <c r="KFC113" s="2"/>
      <c r="KFD113" s="2"/>
      <c r="KFE113" s="2"/>
      <c r="KFF113" s="2"/>
      <c r="KFG113" s="2"/>
      <c r="KFH113" s="2"/>
      <c r="KFI113" s="2"/>
      <c r="KFJ113" s="2"/>
      <c r="KFK113" s="2"/>
      <c r="KFL113" s="2"/>
      <c r="KFM113" s="2"/>
      <c r="KFN113" s="2"/>
      <c r="KFO113" s="2"/>
      <c r="KFP113" s="2"/>
      <c r="KFQ113" s="2"/>
      <c r="KFR113" s="2"/>
      <c r="KFS113" s="2"/>
      <c r="KFT113" s="2"/>
      <c r="KFU113" s="2"/>
      <c r="KFV113" s="2"/>
      <c r="KFW113" s="2"/>
      <c r="KFX113" s="2"/>
      <c r="KFY113" s="2"/>
      <c r="KFZ113" s="2"/>
      <c r="KGA113" s="2"/>
      <c r="KGB113" s="2"/>
      <c r="KGC113" s="2"/>
      <c r="KGD113" s="2"/>
      <c r="KGE113" s="2"/>
      <c r="KGF113" s="2"/>
      <c r="KGG113" s="2"/>
      <c r="KGH113" s="2"/>
      <c r="KGI113" s="2"/>
      <c r="KGJ113" s="2"/>
      <c r="KGK113" s="2"/>
      <c r="KGL113" s="2"/>
      <c r="KGM113" s="2"/>
      <c r="KGN113" s="2"/>
      <c r="KGO113" s="2"/>
      <c r="KGP113" s="2"/>
      <c r="KGQ113" s="2"/>
      <c r="KGR113" s="2"/>
      <c r="KGS113" s="2"/>
      <c r="KGT113" s="2"/>
      <c r="KGU113" s="2"/>
      <c r="KGV113" s="2"/>
      <c r="KGW113" s="2"/>
      <c r="KGX113" s="2"/>
      <c r="KGY113" s="2"/>
      <c r="KGZ113" s="2"/>
      <c r="KHA113" s="2"/>
      <c r="KHB113" s="2"/>
      <c r="KHC113" s="2"/>
      <c r="KHD113" s="2"/>
      <c r="KHE113" s="2"/>
      <c r="KHF113" s="2"/>
      <c r="KHG113" s="2"/>
      <c r="KHH113" s="2"/>
      <c r="KHI113" s="2"/>
      <c r="KHJ113" s="2"/>
      <c r="KHK113" s="2"/>
      <c r="KHL113" s="2"/>
      <c r="KHM113" s="2"/>
      <c r="KHN113" s="2"/>
      <c r="KHO113" s="2"/>
      <c r="KHP113" s="2"/>
      <c r="KHQ113" s="2"/>
      <c r="KHR113" s="2"/>
      <c r="KHS113" s="2"/>
      <c r="KHT113" s="2"/>
      <c r="KHU113" s="2"/>
      <c r="KHV113" s="2"/>
      <c r="KHW113" s="2"/>
      <c r="KHX113" s="2"/>
      <c r="KHY113" s="2"/>
      <c r="KHZ113" s="2"/>
      <c r="KIA113" s="2"/>
      <c r="KIB113" s="2"/>
      <c r="KIC113" s="2"/>
      <c r="KID113" s="2"/>
      <c r="KIE113" s="2"/>
      <c r="KIF113" s="2"/>
      <c r="KIG113" s="2"/>
      <c r="KIH113" s="2"/>
      <c r="KII113" s="2"/>
      <c r="KIJ113" s="2"/>
      <c r="KIK113" s="2"/>
      <c r="KIL113" s="2"/>
      <c r="KIM113" s="2"/>
      <c r="KIN113" s="2"/>
      <c r="KIO113" s="2"/>
      <c r="KIP113" s="2"/>
      <c r="KIQ113" s="2"/>
      <c r="KIR113" s="2"/>
      <c r="KIS113" s="2"/>
      <c r="KIT113" s="2"/>
      <c r="KIU113" s="2"/>
      <c r="KIV113" s="2"/>
      <c r="KIW113" s="2"/>
      <c r="KIX113" s="2"/>
      <c r="KIY113" s="2"/>
      <c r="KIZ113" s="2"/>
      <c r="KJA113" s="2"/>
      <c r="KJB113" s="2"/>
      <c r="KJC113" s="2"/>
      <c r="KJD113" s="2"/>
      <c r="KJE113" s="2"/>
      <c r="KJF113" s="2"/>
      <c r="KJG113" s="2"/>
      <c r="KJH113" s="2"/>
      <c r="KJI113" s="2"/>
      <c r="KJJ113" s="2"/>
      <c r="KJK113" s="2"/>
      <c r="KJL113" s="2"/>
      <c r="KJM113" s="2"/>
      <c r="KJN113" s="2"/>
      <c r="KJO113" s="2"/>
      <c r="KJP113" s="2"/>
      <c r="KJQ113" s="2"/>
      <c r="KJR113" s="2"/>
      <c r="KJS113" s="2"/>
      <c r="KJT113" s="2"/>
      <c r="KJU113" s="2"/>
      <c r="KJV113" s="2"/>
      <c r="KJW113" s="2"/>
      <c r="KJX113" s="2"/>
      <c r="KJY113" s="2"/>
      <c r="KJZ113" s="2"/>
      <c r="KKA113" s="2"/>
      <c r="KKB113" s="2"/>
      <c r="KKC113" s="2"/>
      <c r="KKD113" s="2"/>
      <c r="KKE113" s="2"/>
      <c r="KKF113" s="2"/>
      <c r="KKG113" s="2"/>
      <c r="KKH113" s="2"/>
      <c r="KKI113" s="2"/>
      <c r="KKJ113" s="2"/>
      <c r="KKK113" s="2"/>
      <c r="KKL113" s="2"/>
      <c r="KKM113" s="2"/>
      <c r="KKN113" s="2"/>
      <c r="KKO113" s="2"/>
      <c r="KKP113" s="2"/>
      <c r="KKQ113" s="2"/>
      <c r="KKR113" s="2"/>
      <c r="KKS113" s="2"/>
      <c r="KKT113" s="2"/>
      <c r="KKU113" s="2"/>
      <c r="KKV113" s="2"/>
      <c r="KKW113" s="2"/>
      <c r="KKX113" s="2"/>
      <c r="KKY113" s="2"/>
      <c r="KKZ113" s="2"/>
      <c r="KLA113" s="2"/>
      <c r="KLB113" s="2"/>
      <c r="KLC113" s="2"/>
      <c r="KLD113" s="2"/>
      <c r="KLE113" s="2"/>
      <c r="KLF113" s="2"/>
      <c r="KLG113" s="2"/>
      <c r="KLH113" s="2"/>
      <c r="KLI113" s="2"/>
      <c r="KLJ113" s="2"/>
      <c r="KLK113" s="2"/>
      <c r="KLL113" s="2"/>
      <c r="KLM113" s="2"/>
      <c r="KLN113" s="2"/>
      <c r="KLO113" s="2"/>
      <c r="KLP113" s="2"/>
      <c r="KLQ113" s="2"/>
      <c r="KLR113" s="2"/>
      <c r="KLS113" s="2"/>
      <c r="KLT113" s="2"/>
      <c r="KLU113" s="2"/>
      <c r="KLV113" s="2"/>
      <c r="KLW113" s="2"/>
      <c r="KLX113" s="2"/>
      <c r="KLY113" s="2"/>
      <c r="KLZ113" s="2"/>
      <c r="KMA113" s="2"/>
      <c r="KMB113" s="2"/>
      <c r="KMC113" s="2"/>
      <c r="KMD113" s="2"/>
      <c r="KME113" s="2"/>
      <c r="KMF113" s="2"/>
      <c r="KMG113" s="2"/>
      <c r="KMH113" s="2"/>
      <c r="KMI113" s="2"/>
      <c r="KMJ113" s="2"/>
      <c r="KMK113" s="2"/>
      <c r="KML113" s="2"/>
      <c r="KMM113" s="2"/>
      <c r="KMN113" s="2"/>
      <c r="KMO113" s="2"/>
      <c r="KMP113" s="2"/>
      <c r="KMQ113" s="2"/>
      <c r="KMR113" s="2"/>
      <c r="KMS113" s="2"/>
      <c r="KMT113" s="2"/>
      <c r="KMU113" s="2"/>
      <c r="KMV113" s="2"/>
      <c r="KMW113" s="2"/>
      <c r="KMX113" s="2"/>
      <c r="KMY113" s="2"/>
      <c r="KMZ113" s="2"/>
      <c r="KNA113" s="2"/>
      <c r="KNB113" s="2"/>
      <c r="KNC113" s="2"/>
      <c r="KND113" s="2"/>
      <c r="KNE113" s="2"/>
      <c r="KNF113" s="2"/>
      <c r="KNG113" s="2"/>
      <c r="KNH113" s="2"/>
      <c r="KNI113" s="2"/>
      <c r="KNJ113" s="2"/>
      <c r="KNK113" s="2"/>
      <c r="KNL113" s="2"/>
      <c r="KNM113" s="2"/>
      <c r="KNN113" s="2"/>
      <c r="KNO113" s="2"/>
      <c r="KNP113" s="2"/>
      <c r="KNQ113" s="2"/>
      <c r="KNR113" s="2"/>
      <c r="KNS113" s="2"/>
      <c r="KNT113" s="2"/>
      <c r="KNU113" s="2"/>
      <c r="KNV113" s="2"/>
      <c r="KNW113" s="2"/>
      <c r="KNX113" s="2"/>
      <c r="KNY113" s="2"/>
      <c r="KNZ113" s="2"/>
      <c r="KOA113" s="2"/>
      <c r="KOB113" s="2"/>
      <c r="KOC113" s="2"/>
      <c r="KOD113" s="2"/>
      <c r="KOE113" s="2"/>
      <c r="KOF113" s="2"/>
      <c r="KOG113" s="2"/>
      <c r="KOH113" s="2"/>
      <c r="KOI113" s="2"/>
      <c r="KOJ113" s="2"/>
      <c r="KOK113" s="2"/>
      <c r="KOL113" s="2"/>
      <c r="KOM113" s="2"/>
      <c r="KON113" s="2"/>
      <c r="KOO113" s="2"/>
      <c r="KOP113" s="2"/>
      <c r="KOQ113" s="2"/>
      <c r="KOR113" s="2"/>
      <c r="KOS113" s="2"/>
      <c r="KOT113" s="2"/>
      <c r="KOU113" s="2"/>
      <c r="KOV113" s="2"/>
      <c r="KOW113" s="2"/>
      <c r="KOX113" s="2"/>
      <c r="KOY113" s="2"/>
      <c r="KOZ113" s="2"/>
      <c r="KPA113" s="2"/>
      <c r="KPB113" s="2"/>
      <c r="KPC113" s="2"/>
      <c r="KPD113" s="2"/>
      <c r="KPE113" s="2"/>
      <c r="KPF113" s="2"/>
      <c r="KPG113" s="2"/>
      <c r="KPH113" s="2"/>
      <c r="KPI113" s="2"/>
      <c r="KPJ113" s="2"/>
      <c r="KPK113" s="2"/>
      <c r="KPL113" s="2"/>
      <c r="KPM113" s="2"/>
      <c r="KPN113" s="2"/>
      <c r="KPO113" s="2"/>
      <c r="KPP113" s="2"/>
      <c r="KPQ113" s="2"/>
      <c r="KPR113" s="2"/>
      <c r="KPS113" s="2"/>
      <c r="KPT113" s="2"/>
      <c r="KPU113" s="2"/>
      <c r="KPV113" s="2"/>
      <c r="KPW113" s="2"/>
      <c r="KPX113" s="2"/>
      <c r="KPY113" s="2"/>
      <c r="KPZ113" s="2"/>
      <c r="KQA113" s="2"/>
      <c r="KQB113" s="2"/>
      <c r="KQC113" s="2"/>
      <c r="KQD113" s="2"/>
      <c r="KQE113" s="2"/>
      <c r="KQF113" s="2"/>
      <c r="KQG113" s="2"/>
      <c r="KQH113" s="2"/>
      <c r="KQI113" s="2"/>
      <c r="KQJ113" s="2"/>
      <c r="KQK113" s="2"/>
      <c r="KQL113" s="2"/>
      <c r="KQM113" s="2"/>
      <c r="KQN113" s="2"/>
      <c r="KQO113" s="2"/>
      <c r="KQP113" s="2"/>
      <c r="KQQ113" s="2"/>
      <c r="KQR113" s="2"/>
      <c r="KQS113" s="2"/>
      <c r="KQT113" s="2"/>
      <c r="KQU113" s="2"/>
      <c r="KQV113" s="2"/>
      <c r="KQW113" s="2"/>
      <c r="KQX113" s="2"/>
      <c r="KQY113" s="2"/>
      <c r="KQZ113" s="2"/>
      <c r="KRA113" s="2"/>
      <c r="KRB113" s="2"/>
      <c r="KRC113" s="2"/>
      <c r="KRD113" s="2"/>
      <c r="KRE113" s="2"/>
      <c r="KRF113" s="2"/>
      <c r="KRG113" s="2"/>
      <c r="KRH113" s="2"/>
      <c r="KRI113" s="2"/>
      <c r="KRJ113" s="2"/>
      <c r="KRK113" s="2"/>
      <c r="KRL113" s="2"/>
      <c r="KRM113" s="2"/>
      <c r="KRN113" s="2"/>
      <c r="KRO113" s="2"/>
      <c r="KRP113" s="2"/>
      <c r="KRQ113" s="2"/>
      <c r="KRR113" s="2"/>
      <c r="KRS113" s="2"/>
      <c r="KRT113" s="2"/>
      <c r="KRU113" s="2"/>
      <c r="KRV113" s="2"/>
      <c r="KRW113" s="2"/>
      <c r="KRX113" s="2"/>
      <c r="KRY113" s="2"/>
      <c r="KRZ113" s="2"/>
      <c r="KSA113" s="2"/>
      <c r="KSB113" s="2"/>
      <c r="KSC113" s="2"/>
      <c r="KSD113" s="2"/>
      <c r="KSE113" s="2"/>
      <c r="KSF113" s="2"/>
      <c r="KSG113" s="2"/>
      <c r="KSH113" s="2"/>
      <c r="KSI113" s="2"/>
      <c r="KSJ113" s="2"/>
      <c r="KSK113" s="2"/>
      <c r="KSL113" s="2"/>
      <c r="KSM113" s="2"/>
      <c r="KSN113" s="2"/>
      <c r="KSO113" s="2"/>
      <c r="KSP113" s="2"/>
      <c r="KSQ113" s="2"/>
      <c r="KSR113" s="2"/>
      <c r="KSS113" s="2"/>
      <c r="KST113" s="2"/>
      <c r="KSU113" s="2"/>
      <c r="KSV113" s="2"/>
      <c r="KSW113" s="2"/>
      <c r="KSX113" s="2"/>
      <c r="KSY113" s="2"/>
      <c r="KSZ113" s="2"/>
      <c r="KTA113" s="2"/>
      <c r="KTB113" s="2"/>
      <c r="KTC113" s="2"/>
      <c r="KTD113" s="2"/>
      <c r="KTE113" s="2"/>
      <c r="KTF113" s="2"/>
      <c r="KTG113" s="2"/>
      <c r="KTH113" s="2"/>
      <c r="KTI113" s="2"/>
      <c r="KTJ113" s="2"/>
      <c r="KTK113" s="2"/>
      <c r="KTL113" s="2"/>
      <c r="KTM113" s="2"/>
      <c r="KTN113" s="2"/>
      <c r="KTO113" s="2"/>
      <c r="KTP113" s="2"/>
      <c r="KTQ113" s="2"/>
      <c r="KTR113" s="2"/>
      <c r="KTS113" s="2"/>
      <c r="KTT113" s="2"/>
      <c r="KTU113" s="2"/>
      <c r="KTV113" s="2"/>
      <c r="KTW113" s="2"/>
      <c r="KTX113" s="2"/>
      <c r="KTY113" s="2"/>
      <c r="KTZ113" s="2"/>
      <c r="KUA113" s="2"/>
      <c r="KUB113" s="2"/>
      <c r="KUC113" s="2"/>
      <c r="KUD113" s="2"/>
      <c r="KUE113" s="2"/>
      <c r="KUF113" s="2"/>
      <c r="KUG113" s="2"/>
      <c r="KUH113" s="2"/>
      <c r="KUI113" s="2"/>
      <c r="KUJ113" s="2"/>
      <c r="KUK113" s="2"/>
      <c r="KUL113" s="2"/>
      <c r="KUM113" s="2"/>
      <c r="KUN113" s="2"/>
      <c r="KUO113" s="2"/>
      <c r="KUP113" s="2"/>
      <c r="KUQ113" s="2"/>
      <c r="KUR113" s="2"/>
      <c r="KUS113" s="2"/>
      <c r="KUT113" s="2"/>
      <c r="KUU113" s="2"/>
      <c r="KUV113" s="2"/>
      <c r="KUW113" s="2"/>
      <c r="KUX113" s="2"/>
      <c r="KUY113" s="2"/>
      <c r="KUZ113" s="2"/>
      <c r="KVA113" s="2"/>
      <c r="KVB113" s="2"/>
      <c r="KVC113" s="2"/>
      <c r="KVD113" s="2"/>
      <c r="KVE113" s="2"/>
      <c r="KVF113" s="2"/>
      <c r="KVG113" s="2"/>
      <c r="KVH113" s="2"/>
      <c r="KVI113" s="2"/>
      <c r="KVJ113" s="2"/>
      <c r="KVK113" s="2"/>
      <c r="KVL113" s="2"/>
      <c r="KVM113" s="2"/>
      <c r="KVN113" s="2"/>
      <c r="KVO113" s="2"/>
      <c r="KVP113" s="2"/>
      <c r="KVQ113" s="2"/>
      <c r="KVR113" s="2"/>
      <c r="KVS113" s="2"/>
      <c r="KVT113" s="2"/>
      <c r="KVU113" s="2"/>
      <c r="KVV113" s="2"/>
      <c r="KVW113" s="2"/>
      <c r="KVX113" s="2"/>
      <c r="KVY113" s="2"/>
      <c r="KVZ113" s="2"/>
      <c r="KWA113" s="2"/>
      <c r="KWB113" s="2"/>
      <c r="KWC113" s="2"/>
      <c r="KWD113" s="2"/>
      <c r="KWE113" s="2"/>
      <c r="KWF113" s="2"/>
      <c r="KWG113" s="2"/>
      <c r="KWH113" s="2"/>
      <c r="KWI113" s="2"/>
      <c r="KWJ113" s="2"/>
      <c r="KWK113" s="2"/>
      <c r="KWL113" s="2"/>
      <c r="KWM113" s="2"/>
      <c r="KWN113" s="2"/>
      <c r="KWO113" s="2"/>
      <c r="KWP113" s="2"/>
      <c r="KWQ113" s="2"/>
      <c r="KWR113" s="2"/>
      <c r="KWS113" s="2"/>
      <c r="KWT113" s="2"/>
      <c r="KWU113" s="2"/>
      <c r="KWV113" s="2"/>
      <c r="KWW113" s="2"/>
      <c r="KWX113" s="2"/>
      <c r="KWY113" s="2"/>
      <c r="KWZ113" s="2"/>
      <c r="KXA113" s="2"/>
      <c r="KXB113" s="2"/>
      <c r="KXC113" s="2"/>
      <c r="KXD113" s="2"/>
      <c r="KXE113" s="2"/>
      <c r="KXF113" s="2"/>
      <c r="KXG113" s="2"/>
      <c r="KXH113" s="2"/>
      <c r="KXI113" s="2"/>
      <c r="KXJ113" s="2"/>
      <c r="KXK113" s="2"/>
      <c r="KXL113" s="2"/>
      <c r="KXM113" s="2"/>
      <c r="KXN113" s="2"/>
      <c r="KXO113" s="2"/>
      <c r="KXP113" s="2"/>
      <c r="KXQ113" s="2"/>
      <c r="KXR113" s="2"/>
      <c r="KXS113" s="2"/>
      <c r="KXT113" s="2"/>
      <c r="KXU113" s="2"/>
      <c r="KXV113" s="2"/>
      <c r="KXW113" s="2"/>
      <c r="KXX113" s="2"/>
      <c r="KXY113" s="2"/>
      <c r="KXZ113" s="2"/>
      <c r="KYA113" s="2"/>
      <c r="KYB113" s="2"/>
      <c r="KYC113" s="2"/>
      <c r="KYD113" s="2"/>
      <c r="KYE113" s="2"/>
      <c r="KYF113" s="2"/>
      <c r="KYG113" s="2"/>
      <c r="KYH113" s="2"/>
      <c r="KYI113" s="2"/>
      <c r="KYJ113" s="2"/>
      <c r="KYK113" s="2"/>
      <c r="KYL113" s="2"/>
      <c r="KYM113" s="2"/>
      <c r="KYN113" s="2"/>
      <c r="KYO113" s="2"/>
      <c r="KYP113" s="2"/>
      <c r="KYQ113" s="2"/>
      <c r="KYR113" s="2"/>
      <c r="KYS113" s="2"/>
      <c r="KYT113" s="2"/>
      <c r="KYU113" s="2"/>
      <c r="KYV113" s="2"/>
      <c r="KYW113" s="2"/>
      <c r="KYX113" s="2"/>
      <c r="KYY113" s="2"/>
      <c r="KYZ113" s="2"/>
      <c r="KZA113" s="2"/>
      <c r="KZB113" s="2"/>
      <c r="KZC113" s="2"/>
      <c r="KZD113" s="2"/>
      <c r="KZE113" s="2"/>
      <c r="KZF113" s="2"/>
      <c r="KZG113" s="2"/>
      <c r="KZH113" s="2"/>
      <c r="KZI113" s="2"/>
      <c r="KZJ113" s="2"/>
      <c r="KZK113" s="2"/>
      <c r="KZL113" s="2"/>
      <c r="KZM113" s="2"/>
      <c r="KZN113" s="2"/>
      <c r="KZO113" s="2"/>
      <c r="KZP113" s="2"/>
      <c r="KZQ113" s="2"/>
      <c r="KZR113" s="2"/>
      <c r="KZS113" s="2"/>
      <c r="KZT113" s="2"/>
      <c r="KZU113" s="2"/>
      <c r="KZV113" s="2"/>
      <c r="KZW113" s="2"/>
      <c r="KZX113" s="2"/>
      <c r="KZY113" s="2"/>
      <c r="KZZ113" s="2"/>
      <c r="LAA113" s="2"/>
      <c r="LAB113" s="2"/>
      <c r="LAC113" s="2"/>
      <c r="LAD113" s="2"/>
      <c r="LAE113" s="2"/>
      <c r="LAF113" s="2"/>
      <c r="LAG113" s="2"/>
      <c r="LAH113" s="2"/>
      <c r="LAI113" s="2"/>
      <c r="LAJ113" s="2"/>
      <c r="LAK113" s="2"/>
      <c r="LAL113" s="2"/>
      <c r="LAM113" s="2"/>
      <c r="LAN113" s="2"/>
      <c r="LAO113" s="2"/>
      <c r="LAP113" s="2"/>
      <c r="LAQ113" s="2"/>
      <c r="LAR113" s="2"/>
      <c r="LAS113" s="2"/>
      <c r="LAT113" s="2"/>
      <c r="LAU113" s="2"/>
      <c r="LAV113" s="2"/>
      <c r="LAW113" s="2"/>
      <c r="LAX113" s="2"/>
      <c r="LAY113" s="2"/>
      <c r="LAZ113" s="2"/>
      <c r="LBA113" s="2"/>
      <c r="LBB113" s="2"/>
      <c r="LBC113" s="2"/>
      <c r="LBD113" s="2"/>
      <c r="LBE113" s="2"/>
      <c r="LBF113" s="2"/>
      <c r="LBG113" s="2"/>
      <c r="LBH113" s="2"/>
      <c r="LBI113" s="2"/>
      <c r="LBJ113" s="2"/>
      <c r="LBK113" s="2"/>
      <c r="LBL113" s="2"/>
      <c r="LBM113" s="2"/>
      <c r="LBN113" s="2"/>
      <c r="LBO113" s="2"/>
      <c r="LBP113" s="2"/>
      <c r="LBQ113" s="2"/>
      <c r="LBR113" s="2"/>
      <c r="LBS113" s="2"/>
      <c r="LBT113" s="2"/>
      <c r="LBU113" s="2"/>
      <c r="LBV113" s="2"/>
      <c r="LBW113" s="2"/>
      <c r="LBX113" s="2"/>
      <c r="LBY113" s="2"/>
      <c r="LBZ113" s="2"/>
      <c r="LCA113" s="2"/>
      <c r="LCB113" s="2"/>
      <c r="LCC113" s="2"/>
      <c r="LCD113" s="2"/>
      <c r="LCE113" s="2"/>
      <c r="LCF113" s="2"/>
      <c r="LCG113" s="2"/>
      <c r="LCH113" s="2"/>
      <c r="LCI113" s="2"/>
      <c r="LCJ113" s="2"/>
      <c r="LCK113" s="2"/>
      <c r="LCL113" s="2"/>
      <c r="LCM113" s="2"/>
      <c r="LCN113" s="2"/>
      <c r="LCO113" s="2"/>
      <c r="LCP113" s="2"/>
      <c r="LCQ113" s="2"/>
      <c r="LCR113" s="2"/>
      <c r="LCS113" s="2"/>
      <c r="LCT113" s="2"/>
      <c r="LCU113" s="2"/>
      <c r="LCV113" s="2"/>
      <c r="LCW113" s="2"/>
      <c r="LCX113" s="2"/>
      <c r="LCY113" s="2"/>
      <c r="LCZ113" s="2"/>
      <c r="LDA113" s="2"/>
      <c r="LDB113" s="2"/>
      <c r="LDC113" s="2"/>
      <c r="LDD113" s="2"/>
      <c r="LDE113" s="2"/>
      <c r="LDF113" s="2"/>
      <c r="LDG113" s="2"/>
      <c r="LDH113" s="2"/>
      <c r="LDI113" s="2"/>
      <c r="LDJ113" s="2"/>
      <c r="LDK113" s="2"/>
      <c r="LDL113" s="2"/>
      <c r="LDM113" s="2"/>
      <c r="LDN113" s="2"/>
      <c r="LDO113" s="2"/>
      <c r="LDP113" s="2"/>
      <c r="LDQ113" s="2"/>
      <c r="LDR113" s="2"/>
      <c r="LDS113" s="2"/>
      <c r="LDT113" s="2"/>
      <c r="LDU113" s="2"/>
      <c r="LDV113" s="2"/>
      <c r="LDW113" s="2"/>
      <c r="LDX113" s="2"/>
      <c r="LDY113" s="2"/>
      <c r="LDZ113" s="2"/>
      <c r="LEA113" s="2"/>
      <c r="LEB113" s="2"/>
      <c r="LEC113" s="2"/>
      <c r="LED113" s="2"/>
      <c r="LEE113" s="2"/>
      <c r="LEF113" s="2"/>
      <c r="LEG113" s="2"/>
      <c r="LEH113" s="2"/>
      <c r="LEI113" s="2"/>
      <c r="LEJ113" s="2"/>
      <c r="LEK113" s="2"/>
      <c r="LEL113" s="2"/>
      <c r="LEM113" s="2"/>
      <c r="LEN113" s="2"/>
      <c r="LEO113" s="2"/>
      <c r="LEP113" s="2"/>
      <c r="LEQ113" s="2"/>
      <c r="LER113" s="2"/>
      <c r="LES113" s="2"/>
      <c r="LET113" s="2"/>
      <c r="LEU113" s="2"/>
      <c r="LEV113" s="2"/>
      <c r="LEW113" s="2"/>
      <c r="LEX113" s="2"/>
      <c r="LEY113" s="2"/>
      <c r="LEZ113" s="2"/>
      <c r="LFA113" s="2"/>
      <c r="LFB113" s="2"/>
      <c r="LFC113" s="2"/>
      <c r="LFD113" s="2"/>
      <c r="LFE113" s="2"/>
      <c r="LFF113" s="2"/>
      <c r="LFG113" s="2"/>
      <c r="LFH113" s="2"/>
      <c r="LFI113" s="2"/>
      <c r="LFJ113" s="2"/>
      <c r="LFK113" s="2"/>
      <c r="LFL113" s="2"/>
      <c r="LFM113" s="2"/>
      <c r="LFN113" s="2"/>
      <c r="LFO113" s="2"/>
      <c r="LFP113" s="2"/>
      <c r="LFQ113" s="2"/>
      <c r="LFR113" s="2"/>
      <c r="LFS113" s="2"/>
      <c r="LFT113" s="2"/>
      <c r="LFU113" s="2"/>
      <c r="LFV113" s="2"/>
      <c r="LFW113" s="2"/>
      <c r="LFX113" s="2"/>
      <c r="LFY113" s="2"/>
      <c r="LFZ113" s="2"/>
      <c r="LGA113" s="2"/>
      <c r="LGB113" s="2"/>
      <c r="LGC113" s="2"/>
      <c r="LGD113" s="2"/>
      <c r="LGE113" s="2"/>
      <c r="LGF113" s="2"/>
      <c r="LGG113" s="2"/>
      <c r="LGH113" s="2"/>
      <c r="LGI113" s="2"/>
      <c r="LGJ113" s="2"/>
      <c r="LGK113" s="2"/>
      <c r="LGL113" s="2"/>
      <c r="LGM113" s="2"/>
      <c r="LGN113" s="2"/>
      <c r="LGO113" s="2"/>
      <c r="LGP113" s="2"/>
      <c r="LGQ113" s="2"/>
      <c r="LGR113" s="2"/>
      <c r="LGS113" s="2"/>
      <c r="LGT113" s="2"/>
      <c r="LGU113" s="2"/>
      <c r="LGV113" s="2"/>
      <c r="LGW113" s="2"/>
      <c r="LGX113" s="2"/>
      <c r="LGY113" s="2"/>
      <c r="LGZ113" s="2"/>
      <c r="LHA113" s="2"/>
      <c r="LHB113" s="2"/>
      <c r="LHC113" s="2"/>
      <c r="LHD113" s="2"/>
      <c r="LHE113" s="2"/>
      <c r="LHF113" s="2"/>
      <c r="LHG113" s="2"/>
      <c r="LHH113" s="2"/>
      <c r="LHI113" s="2"/>
      <c r="LHJ113" s="2"/>
      <c r="LHK113" s="2"/>
      <c r="LHL113" s="2"/>
      <c r="LHM113" s="2"/>
      <c r="LHN113" s="2"/>
      <c r="LHO113" s="2"/>
      <c r="LHP113" s="2"/>
      <c r="LHQ113" s="2"/>
      <c r="LHR113" s="2"/>
      <c r="LHS113" s="2"/>
      <c r="LHT113" s="2"/>
      <c r="LHU113" s="2"/>
      <c r="LHV113" s="2"/>
      <c r="LHW113" s="2"/>
      <c r="LHX113" s="2"/>
      <c r="LHY113" s="2"/>
      <c r="LHZ113" s="2"/>
      <c r="LIA113" s="2"/>
      <c r="LIB113" s="2"/>
      <c r="LIC113" s="2"/>
      <c r="LID113" s="2"/>
      <c r="LIE113" s="2"/>
      <c r="LIF113" s="2"/>
      <c r="LIG113" s="2"/>
      <c r="LIH113" s="2"/>
      <c r="LII113" s="2"/>
      <c r="LIJ113" s="2"/>
      <c r="LIK113" s="2"/>
      <c r="LIL113" s="2"/>
      <c r="LIM113" s="2"/>
      <c r="LIN113" s="2"/>
      <c r="LIO113" s="2"/>
      <c r="LIP113" s="2"/>
      <c r="LIQ113" s="2"/>
      <c r="LIR113" s="2"/>
      <c r="LIS113" s="2"/>
      <c r="LIT113" s="2"/>
      <c r="LIU113" s="2"/>
      <c r="LIV113" s="2"/>
      <c r="LIW113" s="2"/>
      <c r="LIX113" s="2"/>
      <c r="LIY113" s="2"/>
      <c r="LIZ113" s="2"/>
      <c r="LJA113" s="2"/>
      <c r="LJB113" s="2"/>
      <c r="LJC113" s="2"/>
      <c r="LJD113" s="2"/>
      <c r="LJE113" s="2"/>
      <c r="LJF113" s="2"/>
      <c r="LJG113" s="2"/>
      <c r="LJH113" s="2"/>
      <c r="LJI113" s="2"/>
      <c r="LJJ113" s="2"/>
      <c r="LJK113" s="2"/>
      <c r="LJL113" s="2"/>
      <c r="LJM113" s="2"/>
      <c r="LJN113" s="2"/>
      <c r="LJO113" s="2"/>
      <c r="LJP113" s="2"/>
      <c r="LJQ113" s="2"/>
      <c r="LJR113" s="2"/>
      <c r="LJS113" s="2"/>
      <c r="LJT113" s="2"/>
      <c r="LJU113" s="2"/>
      <c r="LJV113" s="2"/>
      <c r="LJW113" s="2"/>
      <c r="LJX113" s="2"/>
      <c r="LJY113" s="2"/>
      <c r="LJZ113" s="2"/>
      <c r="LKA113" s="2"/>
      <c r="LKB113" s="2"/>
      <c r="LKC113" s="2"/>
      <c r="LKD113" s="2"/>
      <c r="LKE113" s="2"/>
      <c r="LKF113" s="2"/>
      <c r="LKG113" s="2"/>
      <c r="LKH113" s="2"/>
      <c r="LKI113" s="2"/>
      <c r="LKJ113" s="2"/>
      <c r="LKK113" s="2"/>
      <c r="LKL113" s="2"/>
      <c r="LKM113" s="2"/>
      <c r="LKN113" s="2"/>
      <c r="LKO113" s="2"/>
      <c r="LKP113" s="2"/>
      <c r="LKQ113" s="2"/>
      <c r="LKR113" s="2"/>
      <c r="LKS113" s="2"/>
      <c r="LKT113" s="2"/>
      <c r="LKU113" s="2"/>
      <c r="LKV113" s="2"/>
      <c r="LKW113" s="2"/>
      <c r="LKX113" s="2"/>
      <c r="LKY113" s="2"/>
      <c r="LKZ113" s="2"/>
      <c r="LLA113" s="2"/>
      <c r="LLB113" s="2"/>
      <c r="LLC113" s="2"/>
      <c r="LLD113" s="2"/>
      <c r="LLE113" s="2"/>
      <c r="LLF113" s="2"/>
      <c r="LLG113" s="2"/>
      <c r="LLH113" s="2"/>
      <c r="LLI113" s="2"/>
      <c r="LLJ113" s="2"/>
      <c r="LLK113" s="2"/>
      <c r="LLL113" s="2"/>
      <c r="LLM113" s="2"/>
      <c r="LLN113" s="2"/>
      <c r="LLO113" s="2"/>
      <c r="LLP113" s="2"/>
      <c r="LLQ113" s="2"/>
      <c r="LLR113" s="2"/>
      <c r="LLS113" s="2"/>
      <c r="LLT113" s="2"/>
      <c r="LLU113" s="2"/>
      <c r="LLV113" s="2"/>
      <c r="LLW113" s="2"/>
      <c r="LLX113" s="2"/>
      <c r="LLY113" s="2"/>
      <c r="LLZ113" s="2"/>
      <c r="LMA113" s="2"/>
      <c r="LMB113" s="2"/>
      <c r="LMC113" s="2"/>
      <c r="LMD113" s="2"/>
      <c r="LME113" s="2"/>
      <c r="LMF113" s="2"/>
      <c r="LMG113" s="2"/>
      <c r="LMH113" s="2"/>
      <c r="LMI113" s="2"/>
      <c r="LMJ113" s="2"/>
      <c r="LMK113" s="2"/>
      <c r="LML113" s="2"/>
      <c r="LMM113" s="2"/>
      <c r="LMN113" s="2"/>
      <c r="LMO113" s="2"/>
      <c r="LMP113" s="2"/>
      <c r="LMQ113" s="2"/>
      <c r="LMR113" s="2"/>
      <c r="LMS113" s="2"/>
      <c r="LMT113" s="2"/>
      <c r="LMU113" s="2"/>
      <c r="LMV113" s="2"/>
      <c r="LMW113" s="2"/>
      <c r="LMX113" s="2"/>
      <c r="LMY113" s="2"/>
      <c r="LMZ113" s="2"/>
      <c r="LNA113" s="2"/>
      <c r="LNB113" s="2"/>
      <c r="LNC113" s="2"/>
      <c r="LND113" s="2"/>
      <c r="LNE113" s="2"/>
      <c r="LNF113" s="2"/>
      <c r="LNG113" s="2"/>
      <c r="LNH113" s="2"/>
      <c r="LNI113" s="2"/>
      <c r="LNJ113" s="2"/>
      <c r="LNK113" s="2"/>
      <c r="LNL113" s="2"/>
      <c r="LNM113" s="2"/>
      <c r="LNN113" s="2"/>
      <c r="LNO113" s="2"/>
      <c r="LNP113" s="2"/>
      <c r="LNQ113" s="2"/>
      <c r="LNR113" s="2"/>
      <c r="LNS113" s="2"/>
      <c r="LNT113" s="2"/>
      <c r="LNU113" s="2"/>
      <c r="LNV113" s="2"/>
      <c r="LNW113" s="2"/>
      <c r="LNX113" s="2"/>
      <c r="LNY113" s="2"/>
      <c r="LNZ113" s="2"/>
      <c r="LOA113" s="2"/>
      <c r="LOB113" s="2"/>
      <c r="LOC113" s="2"/>
      <c r="LOD113" s="2"/>
      <c r="LOE113" s="2"/>
      <c r="LOF113" s="2"/>
      <c r="LOG113" s="2"/>
      <c r="LOH113" s="2"/>
      <c r="LOI113" s="2"/>
      <c r="LOJ113" s="2"/>
      <c r="LOK113" s="2"/>
      <c r="LOL113" s="2"/>
      <c r="LOM113" s="2"/>
      <c r="LON113" s="2"/>
      <c r="LOO113" s="2"/>
      <c r="LOP113" s="2"/>
      <c r="LOQ113" s="2"/>
      <c r="LOR113" s="2"/>
      <c r="LOS113" s="2"/>
      <c r="LOT113" s="2"/>
      <c r="LOU113" s="2"/>
      <c r="LOV113" s="2"/>
      <c r="LOW113" s="2"/>
      <c r="LOX113" s="2"/>
      <c r="LOY113" s="2"/>
      <c r="LOZ113" s="2"/>
      <c r="LPA113" s="2"/>
      <c r="LPB113" s="2"/>
      <c r="LPC113" s="2"/>
      <c r="LPD113" s="2"/>
      <c r="LPE113" s="2"/>
      <c r="LPF113" s="2"/>
      <c r="LPG113" s="2"/>
      <c r="LPH113" s="2"/>
      <c r="LPI113" s="2"/>
      <c r="LPJ113" s="2"/>
      <c r="LPK113" s="2"/>
      <c r="LPL113" s="2"/>
      <c r="LPM113" s="2"/>
      <c r="LPN113" s="2"/>
      <c r="LPO113" s="2"/>
      <c r="LPP113" s="2"/>
      <c r="LPQ113" s="2"/>
      <c r="LPR113" s="2"/>
      <c r="LPS113" s="2"/>
      <c r="LPT113" s="2"/>
      <c r="LPU113" s="2"/>
      <c r="LPV113" s="2"/>
      <c r="LPW113" s="2"/>
      <c r="LPX113" s="2"/>
      <c r="LPY113" s="2"/>
      <c r="LPZ113" s="2"/>
      <c r="LQA113" s="2"/>
      <c r="LQB113" s="2"/>
      <c r="LQC113" s="2"/>
      <c r="LQD113" s="2"/>
      <c r="LQE113" s="2"/>
      <c r="LQF113" s="2"/>
      <c r="LQG113" s="2"/>
      <c r="LQH113" s="2"/>
      <c r="LQI113" s="2"/>
      <c r="LQJ113" s="2"/>
      <c r="LQK113" s="2"/>
      <c r="LQL113" s="2"/>
      <c r="LQM113" s="2"/>
      <c r="LQN113" s="2"/>
      <c r="LQO113" s="2"/>
      <c r="LQP113" s="2"/>
      <c r="LQQ113" s="2"/>
      <c r="LQR113" s="2"/>
      <c r="LQS113" s="2"/>
      <c r="LQT113" s="2"/>
      <c r="LQU113" s="2"/>
      <c r="LQV113" s="2"/>
      <c r="LQW113" s="2"/>
      <c r="LQX113" s="2"/>
      <c r="LQY113" s="2"/>
      <c r="LQZ113" s="2"/>
      <c r="LRA113" s="2"/>
      <c r="LRB113" s="2"/>
      <c r="LRC113" s="2"/>
      <c r="LRD113" s="2"/>
      <c r="LRE113" s="2"/>
      <c r="LRF113" s="2"/>
      <c r="LRG113" s="2"/>
      <c r="LRH113" s="2"/>
      <c r="LRI113" s="2"/>
      <c r="LRJ113" s="2"/>
      <c r="LRK113" s="2"/>
      <c r="LRL113" s="2"/>
      <c r="LRM113" s="2"/>
      <c r="LRN113" s="2"/>
      <c r="LRO113" s="2"/>
      <c r="LRP113" s="2"/>
      <c r="LRQ113" s="2"/>
      <c r="LRR113" s="2"/>
      <c r="LRS113" s="2"/>
      <c r="LRT113" s="2"/>
      <c r="LRU113" s="2"/>
      <c r="LRV113" s="2"/>
      <c r="LRW113" s="2"/>
      <c r="LRX113" s="2"/>
      <c r="LRY113" s="2"/>
      <c r="LRZ113" s="2"/>
      <c r="LSA113" s="2"/>
      <c r="LSB113" s="2"/>
      <c r="LSC113" s="2"/>
      <c r="LSD113" s="2"/>
      <c r="LSE113" s="2"/>
      <c r="LSF113" s="2"/>
      <c r="LSG113" s="2"/>
      <c r="LSH113" s="2"/>
      <c r="LSI113" s="2"/>
      <c r="LSJ113" s="2"/>
      <c r="LSK113" s="2"/>
      <c r="LSL113" s="2"/>
      <c r="LSM113" s="2"/>
      <c r="LSN113" s="2"/>
      <c r="LSO113" s="2"/>
      <c r="LSP113" s="2"/>
      <c r="LSQ113" s="2"/>
      <c r="LSR113" s="2"/>
      <c r="LSS113" s="2"/>
      <c r="LST113" s="2"/>
      <c r="LSU113" s="2"/>
      <c r="LSV113" s="2"/>
      <c r="LSW113" s="2"/>
      <c r="LSX113" s="2"/>
      <c r="LSY113" s="2"/>
      <c r="LSZ113" s="2"/>
      <c r="LTA113" s="2"/>
      <c r="LTB113" s="2"/>
      <c r="LTC113" s="2"/>
      <c r="LTD113" s="2"/>
      <c r="LTE113" s="2"/>
      <c r="LTF113" s="2"/>
      <c r="LTG113" s="2"/>
      <c r="LTH113" s="2"/>
      <c r="LTI113" s="2"/>
      <c r="LTJ113" s="2"/>
      <c r="LTK113" s="2"/>
      <c r="LTL113" s="2"/>
      <c r="LTM113" s="2"/>
      <c r="LTN113" s="2"/>
      <c r="LTO113" s="2"/>
      <c r="LTP113" s="2"/>
      <c r="LTQ113" s="2"/>
      <c r="LTR113" s="2"/>
      <c r="LTS113" s="2"/>
      <c r="LTT113" s="2"/>
      <c r="LTU113" s="2"/>
      <c r="LTV113" s="2"/>
      <c r="LTW113" s="2"/>
      <c r="LTX113" s="2"/>
      <c r="LTY113" s="2"/>
      <c r="LTZ113" s="2"/>
      <c r="LUA113" s="2"/>
      <c r="LUB113" s="2"/>
      <c r="LUC113" s="2"/>
      <c r="LUD113" s="2"/>
      <c r="LUE113" s="2"/>
      <c r="LUF113" s="2"/>
      <c r="LUG113" s="2"/>
      <c r="LUH113" s="2"/>
      <c r="LUI113" s="2"/>
      <c r="LUJ113" s="2"/>
      <c r="LUK113" s="2"/>
      <c r="LUL113" s="2"/>
      <c r="LUM113" s="2"/>
      <c r="LUN113" s="2"/>
      <c r="LUO113" s="2"/>
      <c r="LUP113" s="2"/>
      <c r="LUQ113" s="2"/>
      <c r="LUR113" s="2"/>
      <c r="LUS113" s="2"/>
      <c r="LUT113" s="2"/>
      <c r="LUU113" s="2"/>
      <c r="LUV113" s="2"/>
      <c r="LUW113" s="2"/>
      <c r="LUX113" s="2"/>
      <c r="LUY113" s="2"/>
      <c r="LUZ113" s="2"/>
      <c r="LVA113" s="2"/>
      <c r="LVB113" s="2"/>
      <c r="LVC113" s="2"/>
      <c r="LVD113" s="2"/>
      <c r="LVE113" s="2"/>
      <c r="LVF113" s="2"/>
      <c r="LVG113" s="2"/>
      <c r="LVH113" s="2"/>
      <c r="LVI113" s="2"/>
      <c r="LVJ113" s="2"/>
      <c r="LVK113" s="2"/>
      <c r="LVL113" s="2"/>
      <c r="LVM113" s="2"/>
      <c r="LVN113" s="2"/>
      <c r="LVO113" s="2"/>
      <c r="LVP113" s="2"/>
      <c r="LVQ113" s="2"/>
      <c r="LVR113" s="2"/>
      <c r="LVS113" s="2"/>
      <c r="LVT113" s="2"/>
      <c r="LVU113" s="2"/>
      <c r="LVV113" s="2"/>
      <c r="LVW113" s="2"/>
      <c r="LVX113" s="2"/>
      <c r="LVY113" s="2"/>
      <c r="LVZ113" s="2"/>
      <c r="LWA113" s="2"/>
      <c r="LWB113" s="2"/>
      <c r="LWC113" s="2"/>
      <c r="LWD113" s="2"/>
      <c r="LWE113" s="2"/>
      <c r="LWF113" s="2"/>
      <c r="LWG113" s="2"/>
      <c r="LWH113" s="2"/>
      <c r="LWI113" s="2"/>
      <c r="LWJ113" s="2"/>
      <c r="LWK113" s="2"/>
      <c r="LWL113" s="2"/>
      <c r="LWM113" s="2"/>
      <c r="LWN113" s="2"/>
      <c r="LWO113" s="2"/>
      <c r="LWP113" s="2"/>
      <c r="LWQ113" s="2"/>
      <c r="LWR113" s="2"/>
      <c r="LWS113" s="2"/>
      <c r="LWT113" s="2"/>
      <c r="LWU113" s="2"/>
      <c r="LWV113" s="2"/>
      <c r="LWW113" s="2"/>
      <c r="LWX113" s="2"/>
      <c r="LWY113" s="2"/>
      <c r="LWZ113" s="2"/>
      <c r="LXA113" s="2"/>
      <c r="LXB113" s="2"/>
      <c r="LXC113" s="2"/>
      <c r="LXD113" s="2"/>
      <c r="LXE113" s="2"/>
      <c r="LXF113" s="2"/>
      <c r="LXG113" s="2"/>
      <c r="LXH113" s="2"/>
      <c r="LXI113" s="2"/>
      <c r="LXJ113" s="2"/>
      <c r="LXK113" s="2"/>
      <c r="LXL113" s="2"/>
      <c r="LXM113" s="2"/>
      <c r="LXN113" s="2"/>
      <c r="LXO113" s="2"/>
      <c r="LXP113" s="2"/>
      <c r="LXQ113" s="2"/>
      <c r="LXR113" s="2"/>
      <c r="LXS113" s="2"/>
      <c r="LXT113" s="2"/>
      <c r="LXU113" s="2"/>
      <c r="LXV113" s="2"/>
      <c r="LXW113" s="2"/>
      <c r="LXX113" s="2"/>
      <c r="LXY113" s="2"/>
      <c r="LXZ113" s="2"/>
      <c r="LYA113" s="2"/>
      <c r="LYB113" s="2"/>
      <c r="LYC113" s="2"/>
      <c r="LYD113" s="2"/>
      <c r="LYE113" s="2"/>
      <c r="LYF113" s="2"/>
      <c r="LYG113" s="2"/>
      <c r="LYH113" s="2"/>
      <c r="LYI113" s="2"/>
      <c r="LYJ113" s="2"/>
      <c r="LYK113" s="2"/>
      <c r="LYL113" s="2"/>
      <c r="LYM113" s="2"/>
      <c r="LYN113" s="2"/>
      <c r="LYO113" s="2"/>
      <c r="LYP113" s="2"/>
      <c r="LYQ113" s="2"/>
      <c r="LYR113" s="2"/>
      <c r="LYS113" s="2"/>
      <c r="LYT113" s="2"/>
      <c r="LYU113" s="2"/>
      <c r="LYV113" s="2"/>
      <c r="LYW113" s="2"/>
      <c r="LYX113" s="2"/>
      <c r="LYY113" s="2"/>
      <c r="LYZ113" s="2"/>
      <c r="LZA113" s="2"/>
      <c r="LZB113" s="2"/>
      <c r="LZC113" s="2"/>
      <c r="LZD113" s="2"/>
      <c r="LZE113" s="2"/>
      <c r="LZF113" s="2"/>
      <c r="LZG113" s="2"/>
      <c r="LZH113" s="2"/>
      <c r="LZI113" s="2"/>
      <c r="LZJ113" s="2"/>
      <c r="LZK113" s="2"/>
      <c r="LZL113" s="2"/>
      <c r="LZM113" s="2"/>
      <c r="LZN113" s="2"/>
      <c r="LZO113" s="2"/>
      <c r="LZP113" s="2"/>
      <c r="LZQ113" s="2"/>
      <c r="LZR113" s="2"/>
      <c r="LZS113" s="2"/>
      <c r="LZT113" s="2"/>
      <c r="LZU113" s="2"/>
      <c r="LZV113" s="2"/>
      <c r="LZW113" s="2"/>
      <c r="LZX113" s="2"/>
      <c r="LZY113" s="2"/>
      <c r="LZZ113" s="2"/>
      <c r="MAA113" s="2"/>
      <c r="MAB113" s="2"/>
      <c r="MAC113" s="2"/>
      <c r="MAD113" s="2"/>
      <c r="MAE113" s="2"/>
      <c r="MAF113" s="2"/>
      <c r="MAG113" s="2"/>
      <c r="MAH113" s="2"/>
      <c r="MAI113" s="2"/>
      <c r="MAJ113" s="2"/>
      <c r="MAK113" s="2"/>
      <c r="MAL113" s="2"/>
      <c r="MAM113" s="2"/>
      <c r="MAN113" s="2"/>
      <c r="MAO113" s="2"/>
      <c r="MAP113" s="2"/>
      <c r="MAQ113" s="2"/>
      <c r="MAR113" s="2"/>
      <c r="MAS113" s="2"/>
      <c r="MAT113" s="2"/>
      <c r="MAU113" s="2"/>
      <c r="MAV113" s="2"/>
      <c r="MAW113" s="2"/>
      <c r="MAX113" s="2"/>
      <c r="MAY113" s="2"/>
      <c r="MAZ113" s="2"/>
      <c r="MBA113" s="2"/>
      <c r="MBB113" s="2"/>
      <c r="MBC113" s="2"/>
      <c r="MBD113" s="2"/>
      <c r="MBE113" s="2"/>
      <c r="MBF113" s="2"/>
      <c r="MBG113" s="2"/>
      <c r="MBH113" s="2"/>
      <c r="MBI113" s="2"/>
      <c r="MBJ113" s="2"/>
      <c r="MBK113" s="2"/>
      <c r="MBL113" s="2"/>
      <c r="MBM113" s="2"/>
      <c r="MBN113" s="2"/>
      <c r="MBO113" s="2"/>
      <c r="MBP113" s="2"/>
      <c r="MBQ113" s="2"/>
      <c r="MBR113" s="2"/>
      <c r="MBS113" s="2"/>
      <c r="MBT113" s="2"/>
      <c r="MBU113" s="2"/>
      <c r="MBV113" s="2"/>
      <c r="MBW113" s="2"/>
      <c r="MBX113" s="2"/>
      <c r="MBY113" s="2"/>
      <c r="MBZ113" s="2"/>
      <c r="MCA113" s="2"/>
      <c r="MCB113" s="2"/>
      <c r="MCC113" s="2"/>
      <c r="MCD113" s="2"/>
      <c r="MCE113" s="2"/>
      <c r="MCF113" s="2"/>
      <c r="MCG113" s="2"/>
      <c r="MCH113" s="2"/>
      <c r="MCI113" s="2"/>
      <c r="MCJ113" s="2"/>
      <c r="MCK113" s="2"/>
      <c r="MCL113" s="2"/>
      <c r="MCM113" s="2"/>
      <c r="MCN113" s="2"/>
      <c r="MCO113" s="2"/>
      <c r="MCP113" s="2"/>
      <c r="MCQ113" s="2"/>
      <c r="MCR113" s="2"/>
      <c r="MCS113" s="2"/>
      <c r="MCT113" s="2"/>
      <c r="MCU113" s="2"/>
      <c r="MCV113" s="2"/>
      <c r="MCW113" s="2"/>
      <c r="MCX113" s="2"/>
      <c r="MCY113" s="2"/>
      <c r="MCZ113" s="2"/>
      <c r="MDA113" s="2"/>
      <c r="MDB113" s="2"/>
      <c r="MDC113" s="2"/>
      <c r="MDD113" s="2"/>
      <c r="MDE113" s="2"/>
      <c r="MDF113" s="2"/>
      <c r="MDG113" s="2"/>
      <c r="MDH113" s="2"/>
      <c r="MDI113" s="2"/>
      <c r="MDJ113" s="2"/>
      <c r="MDK113" s="2"/>
      <c r="MDL113" s="2"/>
      <c r="MDM113" s="2"/>
      <c r="MDN113" s="2"/>
      <c r="MDO113" s="2"/>
      <c r="MDP113" s="2"/>
      <c r="MDQ113" s="2"/>
      <c r="MDR113" s="2"/>
      <c r="MDS113" s="2"/>
      <c r="MDT113" s="2"/>
      <c r="MDU113" s="2"/>
      <c r="MDV113" s="2"/>
      <c r="MDW113" s="2"/>
      <c r="MDX113" s="2"/>
      <c r="MDY113" s="2"/>
      <c r="MDZ113" s="2"/>
      <c r="MEA113" s="2"/>
      <c r="MEB113" s="2"/>
      <c r="MEC113" s="2"/>
      <c r="MED113" s="2"/>
      <c r="MEE113" s="2"/>
      <c r="MEF113" s="2"/>
      <c r="MEG113" s="2"/>
      <c r="MEH113" s="2"/>
      <c r="MEI113" s="2"/>
      <c r="MEJ113" s="2"/>
      <c r="MEK113" s="2"/>
      <c r="MEL113" s="2"/>
      <c r="MEM113" s="2"/>
      <c r="MEN113" s="2"/>
      <c r="MEO113" s="2"/>
      <c r="MEP113" s="2"/>
      <c r="MEQ113" s="2"/>
      <c r="MER113" s="2"/>
      <c r="MES113" s="2"/>
      <c r="MET113" s="2"/>
      <c r="MEU113" s="2"/>
      <c r="MEV113" s="2"/>
      <c r="MEW113" s="2"/>
      <c r="MEX113" s="2"/>
      <c r="MEY113" s="2"/>
      <c r="MEZ113" s="2"/>
      <c r="MFA113" s="2"/>
      <c r="MFB113" s="2"/>
      <c r="MFC113" s="2"/>
      <c r="MFD113" s="2"/>
      <c r="MFE113" s="2"/>
      <c r="MFF113" s="2"/>
      <c r="MFG113" s="2"/>
      <c r="MFH113" s="2"/>
      <c r="MFI113" s="2"/>
      <c r="MFJ113" s="2"/>
      <c r="MFK113" s="2"/>
      <c r="MFL113" s="2"/>
      <c r="MFM113" s="2"/>
      <c r="MFN113" s="2"/>
      <c r="MFO113" s="2"/>
      <c r="MFP113" s="2"/>
      <c r="MFQ113" s="2"/>
      <c r="MFR113" s="2"/>
      <c r="MFS113" s="2"/>
      <c r="MFT113" s="2"/>
      <c r="MFU113" s="2"/>
      <c r="MFV113" s="2"/>
      <c r="MFW113" s="2"/>
      <c r="MFX113" s="2"/>
      <c r="MFY113" s="2"/>
      <c r="MFZ113" s="2"/>
      <c r="MGA113" s="2"/>
      <c r="MGB113" s="2"/>
      <c r="MGC113" s="2"/>
      <c r="MGD113" s="2"/>
      <c r="MGE113" s="2"/>
      <c r="MGF113" s="2"/>
      <c r="MGG113" s="2"/>
      <c r="MGH113" s="2"/>
      <c r="MGI113" s="2"/>
      <c r="MGJ113" s="2"/>
      <c r="MGK113" s="2"/>
      <c r="MGL113" s="2"/>
      <c r="MGM113" s="2"/>
      <c r="MGN113" s="2"/>
      <c r="MGO113" s="2"/>
      <c r="MGP113" s="2"/>
      <c r="MGQ113" s="2"/>
      <c r="MGR113" s="2"/>
      <c r="MGS113" s="2"/>
      <c r="MGT113" s="2"/>
      <c r="MGU113" s="2"/>
      <c r="MGV113" s="2"/>
      <c r="MGW113" s="2"/>
      <c r="MGX113" s="2"/>
      <c r="MGY113" s="2"/>
      <c r="MGZ113" s="2"/>
      <c r="MHA113" s="2"/>
      <c r="MHB113" s="2"/>
      <c r="MHC113" s="2"/>
      <c r="MHD113" s="2"/>
      <c r="MHE113" s="2"/>
      <c r="MHF113" s="2"/>
      <c r="MHG113" s="2"/>
      <c r="MHH113" s="2"/>
      <c r="MHI113" s="2"/>
      <c r="MHJ113" s="2"/>
      <c r="MHK113" s="2"/>
      <c r="MHL113" s="2"/>
      <c r="MHM113" s="2"/>
      <c r="MHN113" s="2"/>
      <c r="MHO113" s="2"/>
      <c r="MHP113" s="2"/>
      <c r="MHQ113" s="2"/>
      <c r="MHR113" s="2"/>
      <c r="MHS113" s="2"/>
      <c r="MHT113" s="2"/>
      <c r="MHU113" s="2"/>
      <c r="MHV113" s="2"/>
      <c r="MHW113" s="2"/>
      <c r="MHX113" s="2"/>
      <c r="MHY113" s="2"/>
      <c r="MHZ113" s="2"/>
      <c r="MIA113" s="2"/>
      <c r="MIB113" s="2"/>
      <c r="MIC113" s="2"/>
      <c r="MID113" s="2"/>
      <c r="MIE113" s="2"/>
      <c r="MIF113" s="2"/>
      <c r="MIG113" s="2"/>
      <c r="MIH113" s="2"/>
      <c r="MII113" s="2"/>
      <c r="MIJ113" s="2"/>
      <c r="MIK113" s="2"/>
      <c r="MIL113" s="2"/>
      <c r="MIM113" s="2"/>
      <c r="MIN113" s="2"/>
      <c r="MIO113" s="2"/>
      <c r="MIP113" s="2"/>
      <c r="MIQ113" s="2"/>
      <c r="MIR113" s="2"/>
      <c r="MIS113" s="2"/>
      <c r="MIT113" s="2"/>
      <c r="MIU113" s="2"/>
      <c r="MIV113" s="2"/>
      <c r="MIW113" s="2"/>
      <c r="MIX113" s="2"/>
      <c r="MIY113" s="2"/>
      <c r="MIZ113" s="2"/>
      <c r="MJA113" s="2"/>
      <c r="MJB113" s="2"/>
      <c r="MJC113" s="2"/>
      <c r="MJD113" s="2"/>
      <c r="MJE113" s="2"/>
      <c r="MJF113" s="2"/>
      <c r="MJG113" s="2"/>
      <c r="MJH113" s="2"/>
      <c r="MJI113" s="2"/>
      <c r="MJJ113" s="2"/>
      <c r="MJK113" s="2"/>
      <c r="MJL113" s="2"/>
      <c r="MJM113" s="2"/>
      <c r="MJN113" s="2"/>
      <c r="MJO113" s="2"/>
      <c r="MJP113" s="2"/>
      <c r="MJQ113" s="2"/>
      <c r="MJR113" s="2"/>
      <c r="MJS113" s="2"/>
      <c r="MJT113" s="2"/>
      <c r="MJU113" s="2"/>
      <c r="MJV113" s="2"/>
      <c r="MJW113" s="2"/>
      <c r="MJX113" s="2"/>
      <c r="MJY113" s="2"/>
      <c r="MJZ113" s="2"/>
      <c r="MKA113" s="2"/>
      <c r="MKB113" s="2"/>
      <c r="MKC113" s="2"/>
      <c r="MKD113" s="2"/>
      <c r="MKE113" s="2"/>
      <c r="MKF113" s="2"/>
      <c r="MKG113" s="2"/>
      <c r="MKH113" s="2"/>
      <c r="MKI113" s="2"/>
      <c r="MKJ113" s="2"/>
      <c r="MKK113" s="2"/>
      <c r="MKL113" s="2"/>
      <c r="MKM113" s="2"/>
      <c r="MKN113" s="2"/>
      <c r="MKO113" s="2"/>
      <c r="MKP113" s="2"/>
      <c r="MKQ113" s="2"/>
      <c r="MKR113" s="2"/>
      <c r="MKS113" s="2"/>
      <c r="MKT113" s="2"/>
      <c r="MKU113" s="2"/>
      <c r="MKV113" s="2"/>
      <c r="MKW113" s="2"/>
      <c r="MKX113" s="2"/>
      <c r="MKY113" s="2"/>
      <c r="MKZ113" s="2"/>
      <c r="MLA113" s="2"/>
      <c r="MLB113" s="2"/>
      <c r="MLC113" s="2"/>
      <c r="MLD113" s="2"/>
      <c r="MLE113" s="2"/>
      <c r="MLF113" s="2"/>
      <c r="MLG113" s="2"/>
      <c r="MLH113" s="2"/>
      <c r="MLI113" s="2"/>
      <c r="MLJ113" s="2"/>
      <c r="MLK113" s="2"/>
      <c r="MLL113" s="2"/>
      <c r="MLM113" s="2"/>
      <c r="MLN113" s="2"/>
      <c r="MLO113" s="2"/>
      <c r="MLP113" s="2"/>
      <c r="MLQ113" s="2"/>
      <c r="MLR113" s="2"/>
      <c r="MLS113" s="2"/>
      <c r="MLT113" s="2"/>
      <c r="MLU113" s="2"/>
      <c r="MLV113" s="2"/>
      <c r="MLW113" s="2"/>
      <c r="MLX113" s="2"/>
      <c r="MLY113" s="2"/>
      <c r="MLZ113" s="2"/>
      <c r="MMA113" s="2"/>
      <c r="MMB113" s="2"/>
      <c r="MMC113" s="2"/>
      <c r="MMD113" s="2"/>
      <c r="MME113" s="2"/>
      <c r="MMF113" s="2"/>
      <c r="MMG113" s="2"/>
      <c r="MMH113" s="2"/>
      <c r="MMI113" s="2"/>
      <c r="MMJ113" s="2"/>
      <c r="MMK113" s="2"/>
      <c r="MML113" s="2"/>
      <c r="MMM113" s="2"/>
      <c r="MMN113" s="2"/>
      <c r="MMO113" s="2"/>
      <c r="MMP113" s="2"/>
      <c r="MMQ113" s="2"/>
      <c r="MMR113" s="2"/>
      <c r="MMS113" s="2"/>
      <c r="MMT113" s="2"/>
      <c r="MMU113" s="2"/>
      <c r="MMV113" s="2"/>
      <c r="MMW113" s="2"/>
      <c r="MMX113" s="2"/>
      <c r="MMY113" s="2"/>
      <c r="MMZ113" s="2"/>
      <c r="MNA113" s="2"/>
      <c r="MNB113" s="2"/>
      <c r="MNC113" s="2"/>
      <c r="MND113" s="2"/>
      <c r="MNE113" s="2"/>
      <c r="MNF113" s="2"/>
      <c r="MNG113" s="2"/>
      <c r="MNH113" s="2"/>
      <c r="MNI113" s="2"/>
      <c r="MNJ113" s="2"/>
      <c r="MNK113" s="2"/>
      <c r="MNL113" s="2"/>
      <c r="MNM113" s="2"/>
      <c r="MNN113" s="2"/>
      <c r="MNO113" s="2"/>
      <c r="MNP113" s="2"/>
      <c r="MNQ113" s="2"/>
      <c r="MNR113" s="2"/>
      <c r="MNS113" s="2"/>
      <c r="MNT113" s="2"/>
      <c r="MNU113" s="2"/>
      <c r="MNV113" s="2"/>
      <c r="MNW113" s="2"/>
      <c r="MNX113" s="2"/>
      <c r="MNY113" s="2"/>
      <c r="MNZ113" s="2"/>
      <c r="MOA113" s="2"/>
      <c r="MOB113" s="2"/>
      <c r="MOC113" s="2"/>
      <c r="MOD113" s="2"/>
      <c r="MOE113" s="2"/>
      <c r="MOF113" s="2"/>
      <c r="MOG113" s="2"/>
      <c r="MOH113" s="2"/>
      <c r="MOI113" s="2"/>
      <c r="MOJ113" s="2"/>
      <c r="MOK113" s="2"/>
      <c r="MOL113" s="2"/>
      <c r="MOM113" s="2"/>
      <c r="MON113" s="2"/>
      <c r="MOO113" s="2"/>
      <c r="MOP113" s="2"/>
      <c r="MOQ113" s="2"/>
      <c r="MOR113" s="2"/>
      <c r="MOS113" s="2"/>
      <c r="MOT113" s="2"/>
      <c r="MOU113" s="2"/>
      <c r="MOV113" s="2"/>
      <c r="MOW113" s="2"/>
      <c r="MOX113" s="2"/>
      <c r="MOY113" s="2"/>
      <c r="MOZ113" s="2"/>
      <c r="MPA113" s="2"/>
      <c r="MPB113" s="2"/>
      <c r="MPC113" s="2"/>
      <c r="MPD113" s="2"/>
      <c r="MPE113" s="2"/>
      <c r="MPF113" s="2"/>
      <c r="MPG113" s="2"/>
      <c r="MPH113" s="2"/>
      <c r="MPI113" s="2"/>
      <c r="MPJ113" s="2"/>
      <c r="MPK113" s="2"/>
      <c r="MPL113" s="2"/>
      <c r="MPM113" s="2"/>
      <c r="MPN113" s="2"/>
      <c r="MPO113" s="2"/>
      <c r="MPP113" s="2"/>
      <c r="MPQ113" s="2"/>
      <c r="MPR113" s="2"/>
      <c r="MPS113" s="2"/>
      <c r="MPT113" s="2"/>
      <c r="MPU113" s="2"/>
      <c r="MPV113" s="2"/>
      <c r="MPW113" s="2"/>
      <c r="MPX113" s="2"/>
      <c r="MPY113" s="2"/>
      <c r="MPZ113" s="2"/>
      <c r="MQA113" s="2"/>
      <c r="MQB113" s="2"/>
      <c r="MQC113" s="2"/>
      <c r="MQD113" s="2"/>
      <c r="MQE113" s="2"/>
      <c r="MQF113" s="2"/>
      <c r="MQG113" s="2"/>
      <c r="MQH113" s="2"/>
      <c r="MQI113" s="2"/>
      <c r="MQJ113" s="2"/>
      <c r="MQK113" s="2"/>
      <c r="MQL113" s="2"/>
      <c r="MQM113" s="2"/>
      <c r="MQN113" s="2"/>
      <c r="MQO113" s="2"/>
      <c r="MQP113" s="2"/>
      <c r="MQQ113" s="2"/>
      <c r="MQR113" s="2"/>
      <c r="MQS113" s="2"/>
      <c r="MQT113" s="2"/>
      <c r="MQU113" s="2"/>
      <c r="MQV113" s="2"/>
      <c r="MQW113" s="2"/>
      <c r="MQX113" s="2"/>
      <c r="MQY113" s="2"/>
      <c r="MQZ113" s="2"/>
      <c r="MRA113" s="2"/>
      <c r="MRB113" s="2"/>
      <c r="MRC113" s="2"/>
      <c r="MRD113" s="2"/>
      <c r="MRE113" s="2"/>
      <c r="MRF113" s="2"/>
      <c r="MRG113" s="2"/>
      <c r="MRH113" s="2"/>
      <c r="MRI113" s="2"/>
      <c r="MRJ113" s="2"/>
      <c r="MRK113" s="2"/>
      <c r="MRL113" s="2"/>
      <c r="MRM113" s="2"/>
      <c r="MRN113" s="2"/>
      <c r="MRO113" s="2"/>
      <c r="MRP113" s="2"/>
      <c r="MRQ113" s="2"/>
      <c r="MRR113" s="2"/>
      <c r="MRS113" s="2"/>
      <c r="MRT113" s="2"/>
      <c r="MRU113" s="2"/>
      <c r="MRV113" s="2"/>
      <c r="MRW113" s="2"/>
      <c r="MRX113" s="2"/>
      <c r="MRY113" s="2"/>
      <c r="MRZ113" s="2"/>
      <c r="MSA113" s="2"/>
      <c r="MSB113" s="2"/>
      <c r="MSC113" s="2"/>
      <c r="MSD113" s="2"/>
      <c r="MSE113" s="2"/>
      <c r="MSF113" s="2"/>
      <c r="MSG113" s="2"/>
      <c r="MSH113" s="2"/>
      <c r="MSI113" s="2"/>
      <c r="MSJ113" s="2"/>
      <c r="MSK113" s="2"/>
      <c r="MSL113" s="2"/>
      <c r="MSM113" s="2"/>
      <c r="MSN113" s="2"/>
      <c r="MSO113" s="2"/>
      <c r="MSP113" s="2"/>
      <c r="MSQ113" s="2"/>
      <c r="MSR113" s="2"/>
      <c r="MSS113" s="2"/>
      <c r="MST113" s="2"/>
      <c r="MSU113" s="2"/>
      <c r="MSV113" s="2"/>
      <c r="MSW113" s="2"/>
      <c r="MSX113" s="2"/>
      <c r="MSY113" s="2"/>
      <c r="MSZ113" s="2"/>
      <c r="MTA113" s="2"/>
      <c r="MTB113" s="2"/>
      <c r="MTC113" s="2"/>
      <c r="MTD113" s="2"/>
      <c r="MTE113" s="2"/>
      <c r="MTF113" s="2"/>
      <c r="MTG113" s="2"/>
      <c r="MTH113" s="2"/>
      <c r="MTI113" s="2"/>
      <c r="MTJ113" s="2"/>
      <c r="MTK113" s="2"/>
      <c r="MTL113" s="2"/>
      <c r="MTM113" s="2"/>
      <c r="MTN113" s="2"/>
      <c r="MTO113" s="2"/>
      <c r="MTP113" s="2"/>
      <c r="MTQ113" s="2"/>
      <c r="MTR113" s="2"/>
      <c r="MTS113" s="2"/>
      <c r="MTT113" s="2"/>
      <c r="MTU113" s="2"/>
      <c r="MTV113" s="2"/>
      <c r="MTW113" s="2"/>
      <c r="MTX113" s="2"/>
      <c r="MTY113" s="2"/>
      <c r="MTZ113" s="2"/>
      <c r="MUA113" s="2"/>
      <c r="MUB113" s="2"/>
      <c r="MUC113" s="2"/>
      <c r="MUD113" s="2"/>
      <c r="MUE113" s="2"/>
      <c r="MUF113" s="2"/>
      <c r="MUG113" s="2"/>
      <c r="MUH113" s="2"/>
      <c r="MUI113" s="2"/>
      <c r="MUJ113" s="2"/>
      <c r="MUK113" s="2"/>
      <c r="MUL113" s="2"/>
      <c r="MUM113" s="2"/>
      <c r="MUN113" s="2"/>
      <c r="MUO113" s="2"/>
      <c r="MUP113" s="2"/>
      <c r="MUQ113" s="2"/>
      <c r="MUR113" s="2"/>
      <c r="MUS113" s="2"/>
      <c r="MUT113" s="2"/>
      <c r="MUU113" s="2"/>
      <c r="MUV113" s="2"/>
      <c r="MUW113" s="2"/>
      <c r="MUX113" s="2"/>
      <c r="MUY113" s="2"/>
      <c r="MUZ113" s="2"/>
      <c r="MVA113" s="2"/>
      <c r="MVB113" s="2"/>
      <c r="MVC113" s="2"/>
      <c r="MVD113" s="2"/>
      <c r="MVE113" s="2"/>
      <c r="MVF113" s="2"/>
      <c r="MVG113" s="2"/>
      <c r="MVH113" s="2"/>
      <c r="MVI113" s="2"/>
      <c r="MVJ113" s="2"/>
      <c r="MVK113" s="2"/>
      <c r="MVL113" s="2"/>
      <c r="MVM113" s="2"/>
      <c r="MVN113" s="2"/>
      <c r="MVO113" s="2"/>
      <c r="MVP113" s="2"/>
      <c r="MVQ113" s="2"/>
      <c r="MVR113" s="2"/>
      <c r="MVS113" s="2"/>
      <c r="MVT113" s="2"/>
      <c r="MVU113" s="2"/>
      <c r="MVV113" s="2"/>
      <c r="MVW113" s="2"/>
      <c r="MVX113" s="2"/>
      <c r="MVY113" s="2"/>
      <c r="MVZ113" s="2"/>
      <c r="MWA113" s="2"/>
      <c r="MWB113" s="2"/>
      <c r="MWC113" s="2"/>
      <c r="MWD113" s="2"/>
      <c r="MWE113" s="2"/>
      <c r="MWF113" s="2"/>
      <c r="MWG113" s="2"/>
      <c r="MWH113" s="2"/>
      <c r="MWI113" s="2"/>
      <c r="MWJ113" s="2"/>
      <c r="MWK113" s="2"/>
      <c r="MWL113" s="2"/>
      <c r="MWM113" s="2"/>
      <c r="MWN113" s="2"/>
      <c r="MWO113" s="2"/>
      <c r="MWP113" s="2"/>
      <c r="MWQ113" s="2"/>
      <c r="MWR113" s="2"/>
      <c r="MWS113" s="2"/>
      <c r="MWT113" s="2"/>
      <c r="MWU113" s="2"/>
      <c r="MWV113" s="2"/>
      <c r="MWW113" s="2"/>
      <c r="MWX113" s="2"/>
      <c r="MWY113" s="2"/>
      <c r="MWZ113" s="2"/>
      <c r="MXA113" s="2"/>
      <c r="MXB113" s="2"/>
      <c r="MXC113" s="2"/>
      <c r="MXD113" s="2"/>
      <c r="MXE113" s="2"/>
      <c r="MXF113" s="2"/>
      <c r="MXG113" s="2"/>
      <c r="MXH113" s="2"/>
      <c r="MXI113" s="2"/>
      <c r="MXJ113" s="2"/>
      <c r="MXK113" s="2"/>
      <c r="MXL113" s="2"/>
      <c r="MXM113" s="2"/>
      <c r="MXN113" s="2"/>
      <c r="MXO113" s="2"/>
      <c r="MXP113" s="2"/>
      <c r="MXQ113" s="2"/>
      <c r="MXR113" s="2"/>
      <c r="MXS113" s="2"/>
      <c r="MXT113" s="2"/>
      <c r="MXU113" s="2"/>
      <c r="MXV113" s="2"/>
      <c r="MXW113" s="2"/>
      <c r="MXX113" s="2"/>
      <c r="MXY113" s="2"/>
      <c r="MXZ113" s="2"/>
      <c r="MYA113" s="2"/>
      <c r="MYB113" s="2"/>
      <c r="MYC113" s="2"/>
      <c r="MYD113" s="2"/>
      <c r="MYE113" s="2"/>
      <c r="MYF113" s="2"/>
      <c r="MYG113" s="2"/>
      <c r="MYH113" s="2"/>
      <c r="MYI113" s="2"/>
      <c r="MYJ113" s="2"/>
      <c r="MYK113" s="2"/>
      <c r="MYL113" s="2"/>
      <c r="MYM113" s="2"/>
      <c r="MYN113" s="2"/>
      <c r="MYO113" s="2"/>
      <c r="MYP113" s="2"/>
      <c r="MYQ113" s="2"/>
      <c r="MYR113" s="2"/>
      <c r="MYS113" s="2"/>
      <c r="MYT113" s="2"/>
      <c r="MYU113" s="2"/>
      <c r="MYV113" s="2"/>
      <c r="MYW113" s="2"/>
      <c r="MYX113" s="2"/>
      <c r="MYY113" s="2"/>
      <c r="MYZ113" s="2"/>
      <c r="MZA113" s="2"/>
      <c r="MZB113" s="2"/>
      <c r="MZC113" s="2"/>
      <c r="MZD113" s="2"/>
      <c r="MZE113" s="2"/>
      <c r="MZF113" s="2"/>
      <c r="MZG113" s="2"/>
      <c r="MZH113" s="2"/>
      <c r="MZI113" s="2"/>
      <c r="MZJ113" s="2"/>
      <c r="MZK113" s="2"/>
      <c r="MZL113" s="2"/>
      <c r="MZM113" s="2"/>
      <c r="MZN113" s="2"/>
      <c r="MZO113" s="2"/>
      <c r="MZP113" s="2"/>
      <c r="MZQ113" s="2"/>
      <c r="MZR113" s="2"/>
      <c r="MZS113" s="2"/>
      <c r="MZT113" s="2"/>
      <c r="MZU113" s="2"/>
      <c r="MZV113" s="2"/>
      <c r="MZW113" s="2"/>
      <c r="MZX113" s="2"/>
      <c r="MZY113" s="2"/>
      <c r="MZZ113" s="2"/>
      <c r="NAA113" s="2"/>
      <c r="NAB113" s="2"/>
      <c r="NAC113" s="2"/>
      <c r="NAD113" s="2"/>
      <c r="NAE113" s="2"/>
      <c r="NAF113" s="2"/>
      <c r="NAG113" s="2"/>
      <c r="NAH113" s="2"/>
      <c r="NAI113" s="2"/>
      <c r="NAJ113" s="2"/>
      <c r="NAK113" s="2"/>
      <c r="NAL113" s="2"/>
      <c r="NAM113" s="2"/>
      <c r="NAN113" s="2"/>
      <c r="NAO113" s="2"/>
      <c r="NAP113" s="2"/>
      <c r="NAQ113" s="2"/>
      <c r="NAR113" s="2"/>
      <c r="NAS113" s="2"/>
      <c r="NAT113" s="2"/>
      <c r="NAU113" s="2"/>
      <c r="NAV113" s="2"/>
      <c r="NAW113" s="2"/>
      <c r="NAX113" s="2"/>
      <c r="NAY113" s="2"/>
      <c r="NAZ113" s="2"/>
      <c r="NBA113" s="2"/>
      <c r="NBB113" s="2"/>
      <c r="NBC113" s="2"/>
      <c r="NBD113" s="2"/>
      <c r="NBE113" s="2"/>
      <c r="NBF113" s="2"/>
      <c r="NBG113" s="2"/>
      <c r="NBH113" s="2"/>
      <c r="NBI113" s="2"/>
      <c r="NBJ113" s="2"/>
      <c r="NBK113" s="2"/>
      <c r="NBL113" s="2"/>
      <c r="NBM113" s="2"/>
      <c r="NBN113" s="2"/>
      <c r="NBO113" s="2"/>
      <c r="NBP113" s="2"/>
      <c r="NBQ113" s="2"/>
      <c r="NBR113" s="2"/>
      <c r="NBS113" s="2"/>
      <c r="NBT113" s="2"/>
      <c r="NBU113" s="2"/>
      <c r="NBV113" s="2"/>
      <c r="NBW113" s="2"/>
      <c r="NBX113" s="2"/>
      <c r="NBY113" s="2"/>
      <c r="NBZ113" s="2"/>
      <c r="NCA113" s="2"/>
      <c r="NCB113" s="2"/>
      <c r="NCC113" s="2"/>
      <c r="NCD113" s="2"/>
      <c r="NCE113" s="2"/>
      <c r="NCF113" s="2"/>
      <c r="NCG113" s="2"/>
      <c r="NCH113" s="2"/>
      <c r="NCI113" s="2"/>
      <c r="NCJ113" s="2"/>
      <c r="NCK113" s="2"/>
      <c r="NCL113" s="2"/>
      <c r="NCM113" s="2"/>
      <c r="NCN113" s="2"/>
      <c r="NCO113" s="2"/>
      <c r="NCP113" s="2"/>
      <c r="NCQ113" s="2"/>
      <c r="NCR113" s="2"/>
      <c r="NCS113" s="2"/>
      <c r="NCT113" s="2"/>
      <c r="NCU113" s="2"/>
      <c r="NCV113" s="2"/>
      <c r="NCW113" s="2"/>
      <c r="NCX113" s="2"/>
      <c r="NCY113" s="2"/>
      <c r="NCZ113" s="2"/>
      <c r="NDA113" s="2"/>
      <c r="NDB113" s="2"/>
      <c r="NDC113" s="2"/>
      <c r="NDD113" s="2"/>
      <c r="NDE113" s="2"/>
      <c r="NDF113" s="2"/>
      <c r="NDG113" s="2"/>
      <c r="NDH113" s="2"/>
      <c r="NDI113" s="2"/>
      <c r="NDJ113" s="2"/>
      <c r="NDK113" s="2"/>
      <c r="NDL113" s="2"/>
      <c r="NDM113" s="2"/>
      <c r="NDN113" s="2"/>
      <c r="NDO113" s="2"/>
      <c r="NDP113" s="2"/>
      <c r="NDQ113" s="2"/>
      <c r="NDR113" s="2"/>
      <c r="NDS113" s="2"/>
      <c r="NDT113" s="2"/>
      <c r="NDU113" s="2"/>
      <c r="NDV113" s="2"/>
      <c r="NDW113" s="2"/>
      <c r="NDX113" s="2"/>
      <c r="NDY113" s="2"/>
      <c r="NDZ113" s="2"/>
      <c r="NEA113" s="2"/>
      <c r="NEB113" s="2"/>
      <c r="NEC113" s="2"/>
      <c r="NED113" s="2"/>
      <c r="NEE113" s="2"/>
      <c r="NEF113" s="2"/>
      <c r="NEG113" s="2"/>
      <c r="NEH113" s="2"/>
      <c r="NEI113" s="2"/>
      <c r="NEJ113" s="2"/>
      <c r="NEK113" s="2"/>
      <c r="NEL113" s="2"/>
      <c r="NEM113" s="2"/>
      <c r="NEN113" s="2"/>
      <c r="NEO113" s="2"/>
      <c r="NEP113" s="2"/>
      <c r="NEQ113" s="2"/>
      <c r="NER113" s="2"/>
      <c r="NES113" s="2"/>
      <c r="NET113" s="2"/>
      <c r="NEU113" s="2"/>
      <c r="NEV113" s="2"/>
      <c r="NEW113" s="2"/>
      <c r="NEX113" s="2"/>
      <c r="NEY113" s="2"/>
      <c r="NEZ113" s="2"/>
      <c r="NFA113" s="2"/>
      <c r="NFB113" s="2"/>
      <c r="NFC113" s="2"/>
      <c r="NFD113" s="2"/>
      <c r="NFE113" s="2"/>
      <c r="NFF113" s="2"/>
      <c r="NFG113" s="2"/>
      <c r="NFH113" s="2"/>
      <c r="NFI113" s="2"/>
      <c r="NFJ113" s="2"/>
      <c r="NFK113" s="2"/>
      <c r="NFL113" s="2"/>
      <c r="NFM113" s="2"/>
      <c r="NFN113" s="2"/>
      <c r="NFO113" s="2"/>
      <c r="NFP113" s="2"/>
      <c r="NFQ113" s="2"/>
      <c r="NFR113" s="2"/>
      <c r="NFS113" s="2"/>
      <c r="NFT113" s="2"/>
      <c r="NFU113" s="2"/>
      <c r="NFV113" s="2"/>
      <c r="NFW113" s="2"/>
      <c r="NFX113" s="2"/>
      <c r="NFY113" s="2"/>
      <c r="NFZ113" s="2"/>
      <c r="NGA113" s="2"/>
      <c r="NGB113" s="2"/>
      <c r="NGC113" s="2"/>
      <c r="NGD113" s="2"/>
      <c r="NGE113" s="2"/>
      <c r="NGF113" s="2"/>
      <c r="NGG113" s="2"/>
      <c r="NGH113" s="2"/>
      <c r="NGI113" s="2"/>
      <c r="NGJ113" s="2"/>
      <c r="NGK113" s="2"/>
      <c r="NGL113" s="2"/>
      <c r="NGM113" s="2"/>
      <c r="NGN113" s="2"/>
      <c r="NGO113" s="2"/>
      <c r="NGP113" s="2"/>
      <c r="NGQ113" s="2"/>
      <c r="NGR113" s="2"/>
      <c r="NGS113" s="2"/>
      <c r="NGT113" s="2"/>
      <c r="NGU113" s="2"/>
      <c r="NGV113" s="2"/>
      <c r="NGW113" s="2"/>
      <c r="NGX113" s="2"/>
      <c r="NGY113" s="2"/>
      <c r="NGZ113" s="2"/>
      <c r="NHA113" s="2"/>
      <c r="NHB113" s="2"/>
      <c r="NHC113" s="2"/>
      <c r="NHD113" s="2"/>
      <c r="NHE113" s="2"/>
      <c r="NHF113" s="2"/>
      <c r="NHG113" s="2"/>
      <c r="NHH113" s="2"/>
      <c r="NHI113" s="2"/>
      <c r="NHJ113" s="2"/>
      <c r="NHK113" s="2"/>
      <c r="NHL113" s="2"/>
      <c r="NHM113" s="2"/>
      <c r="NHN113" s="2"/>
      <c r="NHO113" s="2"/>
      <c r="NHP113" s="2"/>
      <c r="NHQ113" s="2"/>
      <c r="NHR113" s="2"/>
      <c r="NHS113" s="2"/>
      <c r="NHT113" s="2"/>
      <c r="NHU113" s="2"/>
      <c r="NHV113" s="2"/>
      <c r="NHW113" s="2"/>
      <c r="NHX113" s="2"/>
      <c r="NHY113" s="2"/>
      <c r="NHZ113" s="2"/>
      <c r="NIA113" s="2"/>
      <c r="NIB113" s="2"/>
      <c r="NIC113" s="2"/>
      <c r="NID113" s="2"/>
      <c r="NIE113" s="2"/>
      <c r="NIF113" s="2"/>
      <c r="NIG113" s="2"/>
      <c r="NIH113" s="2"/>
      <c r="NII113" s="2"/>
      <c r="NIJ113" s="2"/>
      <c r="NIK113" s="2"/>
      <c r="NIL113" s="2"/>
      <c r="NIM113" s="2"/>
      <c r="NIN113" s="2"/>
      <c r="NIO113" s="2"/>
      <c r="NIP113" s="2"/>
      <c r="NIQ113" s="2"/>
      <c r="NIR113" s="2"/>
      <c r="NIS113" s="2"/>
      <c r="NIT113" s="2"/>
      <c r="NIU113" s="2"/>
      <c r="NIV113" s="2"/>
      <c r="NIW113" s="2"/>
      <c r="NIX113" s="2"/>
      <c r="NIY113" s="2"/>
      <c r="NIZ113" s="2"/>
      <c r="NJA113" s="2"/>
      <c r="NJB113" s="2"/>
      <c r="NJC113" s="2"/>
      <c r="NJD113" s="2"/>
      <c r="NJE113" s="2"/>
      <c r="NJF113" s="2"/>
      <c r="NJG113" s="2"/>
      <c r="NJH113" s="2"/>
      <c r="NJI113" s="2"/>
      <c r="NJJ113" s="2"/>
      <c r="NJK113" s="2"/>
      <c r="NJL113" s="2"/>
      <c r="NJM113" s="2"/>
      <c r="NJN113" s="2"/>
      <c r="NJO113" s="2"/>
      <c r="NJP113" s="2"/>
      <c r="NJQ113" s="2"/>
      <c r="NJR113" s="2"/>
      <c r="NJS113" s="2"/>
      <c r="NJT113" s="2"/>
      <c r="NJU113" s="2"/>
      <c r="NJV113" s="2"/>
      <c r="NJW113" s="2"/>
      <c r="NJX113" s="2"/>
      <c r="NJY113" s="2"/>
      <c r="NJZ113" s="2"/>
      <c r="NKA113" s="2"/>
      <c r="NKB113" s="2"/>
      <c r="NKC113" s="2"/>
      <c r="NKD113" s="2"/>
      <c r="NKE113" s="2"/>
      <c r="NKF113" s="2"/>
      <c r="NKG113" s="2"/>
      <c r="NKH113" s="2"/>
      <c r="NKI113" s="2"/>
      <c r="NKJ113" s="2"/>
      <c r="NKK113" s="2"/>
      <c r="NKL113" s="2"/>
      <c r="NKM113" s="2"/>
      <c r="NKN113" s="2"/>
      <c r="NKO113" s="2"/>
      <c r="NKP113" s="2"/>
      <c r="NKQ113" s="2"/>
      <c r="NKR113" s="2"/>
      <c r="NKS113" s="2"/>
      <c r="NKT113" s="2"/>
      <c r="NKU113" s="2"/>
      <c r="NKV113" s="2"/>
      <c r="NKW113" s="2"/>
      <c r="NKX113" s="2"/>
      <c r="NKY113" s="2"/>
      <c r="NKZ113" s="2"/>
      <c r="NLA113" s="2"/>
      <c r="NLB113" s="2"/>
      <c r="NLC113" s="2"/>
      <c r="NLD113" s="2"/>
      <c r="NLE113" s="2"/>
      <c r="NLF113" s="2"/>
      <c r="NLG113" s="2"/>
      <c r="NLH113" s="2"/>
      <c r="NLI113" s="2"/>
      <c r="NLJ113" s="2"/>
      <c r="NLK113" s="2"/>
      <c r="NLL113" s="2"/>
      <c r="NLM113" s="2"/>
      <c r="NLN113" s="2"/>
      <c r="NLO113" s="2"/>
      <c r="NLP113" s="2"/>
      <c r="NLQ113" s="2"/>
      <c r="NLR113" s="2"/>
      <c r="NLS113" s="2"/>
      <c r="NLT113" s="2"/>
      <c r="NLU113" s="2"/>
      <c r="NLV113" s="2"/>
      <c r="NLW113" s="2"/>
      <c r="NLX113" s="2"/>
      <c r="NLY113" s="2"/>
      <c r="NLZ113" s="2"/>
      <c r="NMA113" s="2"/>
      <c r="NMB113" s="2"/>
      <c r="NMC113" s="2"/>
      <c r="NMD113" s="2"/>
      <c r="NME113" s="2"/>
      <c r="NMF113" s="2"/>
      <c r="NMG113" s="2"/>
      <c r="NMH113" s="2"/>
      <c r="NMI113" s="2"/>
      <c r="NMJ113" s="2"/>
      <c r="NMK113" s="2"/>
      <c r="NML113" s="2"/>
      <c r="NMM113" s="2"/>
      <c r="NMN113" s="2"/>
      <c r="NMO113" s="2"/>
      <c r="NMP113" s="2"/>
      <c r="NMQ113" s="2"/>
      <c r="NMR113" s="2"/>
      <c r="NMS113" s="2"/>
      <c r="NMT113" s="2"/>
      <c r="NMU113" s="2"/>
      <c r="NMV113" s="2"/>
      <c r="NMW113" s="2"/>
      <c r="NMX113" s="2"/>
      <c r="NMY113" s="2"/>
      <c r="NMZ113" s="2"/>
      <c r="NNA113" s="2"/>
      <c r="NNB113" s="2"/>
      <c r="NNC113" s="2"/>
      <c r="NND113" s="2"/>
      <c r="NNE113" s="2"/>
      <c r="NNF113" s="2"/>
      <c r="NNG113" s="2"/>
      <c r="NNH113" s="2"/>
      <c r="NNI113" s="2"/>
      <c r="NNJ113" s="2"/>
      <c r="NNK113" s="2"/>
      <c r="NNL113" s="2"/>
      <c r="NNM113" s="2"/>
      <c r="NNN113" s="2"/>
      <c r="NNO113" s="2"/>
      <c r="NNP113" s="2"/>
      <c r="NNQ113" s="2"/>
      <c r="NNR113" s="2"/>
      <c r="NNS113" s="2"/>
      <c r="NNT113" s="2"/>
      <c r="NNU113" s="2"/>
      <c r="NNV113" s="2"/>
      <c r="NNW113" s="2"/>
      <c r="NNX113" s="2"/>
      <c r="NNY113" s="2"/>
      <c r="NNZ113" s="2"/>
      <c r="NOA113" s="2"/>
      <c r="NOB113" s="2"/>
      <c r="NOC113" s="2"/>
      <c r="NOD113" s="2"/>
      <c r="NOE113" s="2"/>
      <c r="NOF113" s="2"/>
      <c r="NOG113" s="2"/>
      <c r="NOH113" s="2"/>
      <c r="NOI113" s="2"/>
      <c r="NOJ113" s="2"/>
      <c r="NOK113" s="2"/>
      <c r="NOL113" s="2"/>
      <c r="NOM113" s="2"/>
      <c r="NON113" s="2"/>
      <c r="NOO113" s="2"/>
      <c r="NOP113" s="2"/>
      <c r="NOQ113" s="2"/>
      <c r="NOR113" s="2"/>
      <c r="NOS113" s="2"/>
      <c r="NOT113" s="2"/>
      <c r="NOU113" s="2"/>
      <c r="NOV113" s="2"/>
      <c r="NOW113" s="2"/>
      <c r="NOX113" s="2"/>
      <c r="NOY113" s="2"/>
      <c r="NOZ113" s="2"/>
      <c r="NPA113" s="2"/>
      <c r="NPB113" s="2"/>
      <c r="NPC113" s="2"/>
      <c r="NPD113" s="2"/>
      <c r="NPE113" s="2"/>
      <c r="NPF113" s="2"/>
      <c r="NPG113" s="2"/>
      <c r="NPH113" s="2"/>
      <c r="NPI113" s="2"/>
      <c r="NPJ113" s="2"/>
      <c r="NPK113" s="2"/>
      <c r="NPL113" s="2"/>
      <c r="NPM113" s="2"/>
      <c r="NPN113" s="2"/>
      <c r="NPO113" s="2"/>
      <c r="NPP113" s="2"/>
      <c r="NPQ113" s="2"/>
      <c r="NPR113" s="2"/>
      <c r="NPS113" s="2"/>
      <c r="NPT113" s="2"/>
      <c r="NPU113" s="2"/>
      <c r="NPV113" s="2"/>
      <c r="NPW113" s="2"/>
      <c r="NPX113" s="2"/>
      <c r="NPY113" s="2"/>
      <c r="NPZ113" s="2"/>
      <c r="NQA113" s="2"/>
      <c r="NQB113" s="2"/>
      <c r="NQC113" s="2"/>
      <c r="NQD113" s="2"/>
      <c r="NQE113" s="2"/>
      <c r="NQF113" s="2"/>
      <c r="NQG113" s="2"/>
      <c r="NQH113" s="2"/>
      <c r="NQI113" s="2"/>
      <c r="NQJ113" s="2"/>
      <c r="NQK113" s="2"/>
      <c r="NQL113" s="2"/>
      <c r="NQM113" s="2"/>
      <c r="NQN113" s="2"/>
      <c r="NQO113" s="2"/>
      <c r="NQP113" s="2"/>
      <c r="NQQ113" s="2"/>
      <c r="NQR113" s="2"/>
      <c r="NQS113" s="2"/>
      <c r="NQT113" s="2"/>
      <c r="NQU113" s="2"/>
      <c r="NQV113" s="2"/>
      <c r="NQW113" s="2"/>
      <c r="NQX113" s="2"/>
      <c r="NQY113" s="2"/>
      <c r="NQZ113" s="2"/>
      <c r="NRA113" s="2"/>
      <c r="NRB113" s="2"/>
      <c r="NRC113" s="2"/>
      <c r="NRD113" s="2"/>
      <c r="NRE113" s="2"/>
      <c r="NRF113" s="2"/>
      <c r="NRG113" s="2"/>
      <c r="NRH113" s="2"/>
      <c r="NRI113" s="2"/>
      <c r="NRJ113" s="2"/>
      <c r="NRK113" s="2"/>
      <c r="NRL113" s="2"/>
      <c r="NRM113" s="2"/>
      <c r="NRN113" s="2"/>
      <c r="NRO113" s="2"/>
      <c r="NRP113" s="2"/>
      <c r="NRQ113" s="2"/>
      <c r="NRR113" s="2"/>
      <c r="NRS113" s="2"/>
      <c r="NRT113" s="2"/>
      <c r="NRU113" s="2"/>
      <c r="NRV113" s="2"/>
      <c r="NRW113" s="2"/>
      <c r="NRX113" s="2"/>
      <c r="NRY113" s="2"/>
      <c r="NRZ113" s="2"/>
      <c r="NSA113" s="2"/>
      <c r="NSB113" s="2"/>
      <c r="NSC113" s="2"/>
      <c r="NSD113" s="2"/>
      <c r="NSE113" s="2"/>
      <c r="NSF113" s="2"/>
      <c r="NSG113" s="2"/>
      <c r="NSH113" s="2"/>
      <c r="NSI113" s="2"/>
      <c r="NSJ113" s="2"/>
      <c r="NSK113" s="2"/>
      <c r="NSL113" s="2"/>
      <c r="NSM113" s="2"/>
      <c r="NSN113" s="2"/>
      <c r="NSO113" s="2"/>
      <c r="NSP113" s="2"/>
      <c r="NSQ113" s="2"/>
      <c r="NSR113" s="2"/>
      <c r="NSS113" s="2"/>
      <c r="NST113" s="2"/>
      <c r="NSU113" s="2"/>
      <c r="NSV113" s="2"/>
      <c r="NSW113" s="2"/>
      <c r="NSX113" s="2"/>
      <c r="NSY113" s="2"/>
      <c r="NSZ113" s="2"/>
      <c r="NTA113" s="2"/>
      <c r="NTB113" s="2"/>
      <c r="NTC113" s="2"/>
      <c r="NTD113" s="2"/>
      <c r="NTE113" s="2"/>
      <c r="NTF113" s="2"/>
      <c r="NTG113" s="2"/>
      <c r="NTH113" s="2"/>
      <c r="NTI113" s="2"/>
      <c r="NTJ113" s="2"/>
      <c r="NTK113" s="2"/>
      <c r="NTL113" s="2"/>
      <c r="NTM113" s="2"/>
      <c r="NTN113" s="2"/>
      <c r="NTO113" s="2"/>
      <c r="NTP113" s="2"/>
      <c r="NTQ113" s="2"/>
      <c r="NTR113" s="2"/>
      <c r="NTS113" s="2"/>
      <c r="NTT113" s="2"/>
      <c r="NTU113" s="2"/>
      <c r="NTV113" s="2"/>
      <c r="NTW113" s="2"/>
      <c r="NTX113" s="2"/>
      <c r="NTY113" s="2"/>
      <c r="NTZ113" s="2"/>
      <c r="NUA113" s="2"/>
      <c r="NUB113" s="2"/>
      <c r="NUC113" s="2"/>
      <c r="NUD113" s="2"/>
      <c r="NUE113" s="2"/>
      <c r="NUF113" s="2"/>
      <c r="NUG113" s="2"/>
      <c r="NUH113" s="2"/>
      <c r="NUI113" s="2"/>
      <c r="NUJ113" s="2"/>
      <c r="NUK113" s="2"/>
      <c r="NUL113" s="2"/>
      <c r="NUM113" s="2"/>
      <c r="NUN113" s="2"/>
      <c r="NUO113" s="2"/>
      <c r="NUP113" s="2"/>
      <c r="NUQ113" s="2"/>
      <c r="NUR113" s="2"/>
      <c r="NUS113" s="2"/>
      <c r="NUT113" s="2"/>
      <c r="NUU113" s="2"/>
      <c r="NUV113" s="2"/>
      <c r="NUW113" s="2"/>
      <c r="NUX113" s="2"/>
      <c r="NUY113" s="2"/>
      <c r="NUZ113" s="2"/>
      <c r="NVA113" s="2"/>
      <c r="NVB113" s="2"/>
      <c r="NVC113" s="2"/>
      <c r="NVD113" s="2"/>
      <c r="NVE113" s="2"/>
      <c r="NVF113" s="2"/>
      <c r="NVG113" s="2"/>
      <c r="NVH113" s="2"/>
      <c r="NVI113" s="2"/>
      <c r="NVJ113" s="2"/>
      <c r="NVK113" s="2"/>
      <c r="NVL113" s="2"/>
      <c r="NVM113" s="2"/>
      <c r="NVN113" s="2"/>
      <c r="NVO113" s="2"/>
      <c r="NVP113" s="2"/>
      <c r="NVQ113" s="2"/>
      <c r="NVR113" s="2"/>
      <c r="NVS113" s="2"/>
      <c r="NVT113" s="2"/>
      <c r="NVU113" s="2"/>
      <c r="NVV113" s="2"/>
      <c r="NVW113" s="2"/>
      <c r="NVX113" s="2"/>
      <c r="NVY113" s="2"/>
      <c r="NVZ113" s="2"/>
      <c r="NWA113" s="2"/>
      <c r="NWB113" s="2"/>
      <c r="NWC113" s="2"/>
      <c r="NWD113" s="2"/>
      <c r="NWE113" s="2"/>
      <c r="NWF113" s="2"/>
      <c r="NWG113" s="2"/>
      <c r="NWH113" s="2"/>
      <c r="NWI113" s="2"/>
      <c r="NWJ113" s="2"/>
      <c r="NWK113" s="2"/>
      <c r="NWL113" s="2"/>
      <c r="NWM113" s="2"/>
      <c r="NWN113" s="2"/>
      <c r="NWO113" s="2"/>
      <c r="NWP113" s="2"/>
      <c r="NWQ113" s="2"/>
      <c r="NWR113" s="2"/>
      <c r="NWS113" s="2"/>
      <c r="NWT113" s="2"/>
      <c r="NWU113" s="2"/>
      <c r="NWV113" s="2"/>
      <c r="NWW113" s="2"/>
      <c r="NWX113" s="2"/>
      <c r="NWY113" s="2"/>
      <c r="NWZ113" s="2"/>
      <c r="NXA113" s="2"/>
      <c r="NXB113" s="2"/>
      <c r="NXC113" s="2"/>
      <c r="NXD113" s="2"/>
      <c r="NXE113" s="2"/>
      <c r="NXF113" s="2"/>
      <c r="NXG113" s="2"/>
      <c r="NXH113" s="2"/>
      <c r="NXI113" s="2"/>
      <c r="NXJ113" s="2"/>
      <c r="NXK113" s="2"/>
      <c r="NXL113" s="2"/>
      <c r="NXM113" s="2"/>
      <c r="NXN113" s="2"/>
      <c r="NXO113" s="2"/>
      <c r="NXP113" s="2"/>
      <c r="NXQ113" s="2"/>
      <c r="NXR113" s="2"/>
      <c r="NXS113" s="2"/>
      <c r="NXT113" s="2"/>
      <c r="NXU113" s="2"/>
      <c r="NXV113" s="2"/>
      <c r="NXW113" s="2"/>
      <c r="NXX113" s="2"/>
      <c r="NXY113" s="2"/>
      <c r="NXZ113" s="2"/>
      <c r="NYA113" s="2"/>
      <c r="NYB113" s="2"/>
      <c r="NYC113" s="2"/>
      <c r="NYD113" s="2"/>
      <c r="NYE113" s="2"/>
      <c r="NYF113" s="2"/>
      <c r="NYG113" s="2"/>
      <c r="NYH113" s="2"/>
      <c r="NYI113" s="2"/>
      <c r="NYJ113" s="2"/>
      <c r="NYK113" s="2"/>
      <c r="NYL113" s="2"/>
      <c r="NYM113" s="2"/>
      <c r="NYN113" s="2"/>
      <c r="NYO113" s="2"/>
      <c r="NYP113" s="2"/>
      <c r="NYQ113" s="2"/>
      <c r="NYR113" s="2"/>
      <c r="NYS113" s="2"/>
      <c r="NYT113" s="2"/>
      <c r="NYU113" s="2"/>
      <c r="NYV113" s="2"/>
      <c r="NYW113" s="2"/>
      <c r="NYX113" s="2"/>
      <c r="NYY113" s="2"/>
      <c r="NYZ113" s="2"/>
      <c r="NZA113" s="2"/>
      <c r="NZB113" s="2"/>
      <c r="NZC113" s="2"/>
      <c r="NZD113" s="2"/>
      <c r="NZE113" s="2"/>
      <c r="NZF113" s="2"/>
      <c r="NZG113" s="2"/>
      <c r="NZH113" s="2"/>
      <c r="NZI113" s="2"/>
      <c r="NZJ113" s="2"/>
      <c r="NZK113" s="2"/>
      <c r="NZL113" s="2"/>
      <c r="NZM113" s="2"/>
      <c r="NZN113" s="2"/>
      <c r="NZO113" s="2"/>
      <c r="NZP113" s="2"/>
      <c r="NZQ113" s="2"/>
      <c r="NZR113" s="2"/>
      <c r="NZS113" s="2"/>
      <c r="NZT113" s="2"/>
      <c r="NZU113" s="2"/>
      <c r="NZV113" s="2"/>
      <c r="NZW113" s="2"/>
      <c r="NZX113" s="2"/>
      <c r="NZY113" s="2"/>
      <c r="NZZ113" s="2"/>
      <c r="OAA113" s="2"/>
      <c r="OAB113" s="2"/>
      <c r="OAC113" s="2"/>
      <c r="OAD113" s="2"/>
      <c r="OAE113" s="2"/>
      <c r="OAF113" s="2"/>
      <c r="OAG113" s="2"/>
      <c r="OAH113" s="2"/>
      <c r="OAI113" s="2"/>
      <c r="OAJ113" s="2"/>
      <c r="OAK113" s="2"/>
      <c r="OAL113" s="2"/>
      <c r="OAM113" s="2"/>
      <c r="OAN113" s="2"/>
      <c r="OAO113" s="2"/>
      <c r="OAP113" s="2"/>
      <c r="OAQ113" s="2"/>
      <c r="OAR113" s="2"/>
      <c r="OAS113" s="2"/>
      <c r="OAT113" s="2"/>
      <c r="OAU113" s="2"/>
      <c r="OAV113" s="2"/>
      <c r="OAW113" s="2"/>
      <c r="OAX113" s="2"/>
      <c r="OAY113" s="2"/>
      <c r="OAZ113" s="2"/>
      <c r="OBA113" s="2"/>
      <c r="OBB113" s="2"/>
      <c r="OBC113" s="2"/>
      <c r="OBD113" s="2"/>
      <c r="OBE113" s="2"/>
      <c r="OBF113" s="2"/>
      <c r="OBG113" s="2"/>
      <c r="OBH113" s="2"/>
      <c r="OBI113" s="2"/>
      <c r="OBJ113" s="2"/>
      <c r="OBK113" s="2"/>
      <c r="OBL113" s="2"/>
      <c r="OBM113" s="2"/>
      <c r="OBN113" s="2"/>
      <c r="OBO113" s="2"/>
      <c r="OBP113" s="2"/>
      <c r="OBQ113" s="2"/>
      <c r="OBR113" s="2"/>
      <c r="OBS113" s="2"/>
      <c r="OBT113" s="2"/>
      <c r="OBU113" s="2"/>
      <c r="OBV113" s="2"/>
      <c r="OBW113" s="2"/>
      <c r="OBX113" s="2"/>
      <c r="OBY113" s="2"/>
      <c r="OBZ113" s="2"/>
      <c r="OCA113" s="2"/>
      <c r="OCB113" s="2"/>
      <c r="OCC113" s="2"/>
      <c r="OCD113" s="2"/>
      <c r="OCE113" s="2"/>
      <c r="OCF113" s="2"/>
      <c r="OCG113" s="2"/>
      <c r="OCH113" s="2"/>
      <c r="OCI113" s="2"/>
      <c r="OCJ113" s="2"/>
      <c r="OCK113" s="2"/>
      <c r="OCL113" s="2"/>
      <c r="OCM113" s="2"/>
      <c r="OCN113" s="2"/>
      <c r="OCO113" s="2"/>
      <c r="OCP113" s="2"/>
      <c r="OCQ113" s="2"/>
      <c r="OCR113" s="2"/>
      <c r="OCS113" s="2"/>
      <c r="OCT113" s="2"/>
      <c r="OCU113" s="2"/>
      <c r="OCV113" s="2"/>
      <c r="OCW113" s="2"/>
      <c r="OCX113" s="2"/>
      <c r="OCY113" s="2"/>
      <c r="OCZ113" s="2"/>
      <c r="ODA113" s="2"/>
      <c r="ODB113" s="2"/>
      <c r="ODC113" s="2"/>
      <c r="ODD113" s="2"/>
      <c r="ODE113" s="2"/>
      <c r="ODF113" s="2"/>
      <c r="ODG113" s="2"/>
      <c r="ODH113" s="2"/>
      <c r="ODI113" s="2"/>
      <c r="ODJ113" s="2"/>
      <c r="ODK113" s="2"/>
      <c r="ODL113" s="2"/>
      <c r="ODM113" s="2"/>
      <c r="ODN113" s="2"/>
      <c r="ODO113" s="2"/>
      <c r="ODP113" s="2"/>
      <c r="ODQ113" s="2"/>
      <c r="ODR113" s="2"/>
      <c r="ODS113" s="2"/>
      <c r="ODT113" s="2"/>
      <c r="ODU113" s="2"/>
      <c r="ODV113" s="2"/>
      <c r="ODW113" s="2"/>
      <c r="ODX113" s="2"/>
      <c r="ODY113" s="2"/>
      <c r="ODZ113" s="2"/>
      <c r="OEA113" s="2"/>
      <c r="OEB113" s="2"/>
      <c r="OEC113" s="2"/>
      <c r="OED113" s="2"/>
      <c r="OEE113" s="2"/>
      <c r="OEF113" s="2"/>
      <c r="OEG113" s="2"/>
      <c r="OEH113" s="2"/>
      <c r="OEI113" s="2"/>
      <c r="OEJ113" s="2"/>
      <c r="OEK113" s="2"/>
      <c r="OEL113" s="2"/>
      <c r="OEM113" s="2"/>
      <c r="OEN113" s="2"/>
      <c r="OEO113" s="2"/>
      <c r="OEP113" s="2"/>
      <c r="OEQ113" s="2"/>
      <c r="OER113" s="2"/>
      <c r="OES113" s="2"/>
      <c r="OET113" s="2"/>
      <c r="OEU113" s="2"/>
      <c r="OEV113" s="2"/>
      <c r="OEW113" s="2"/>
      <c r="OEX113" s="2"/>
      <c r="OEY113" s="2"/>
      <c r="OEZ113" s="2"/>
      <c r="OFA113" s="2"/>
      <c r="OFB113" s="2"/>
      <c r="OFC113" s="2"/>
      <c r="OFD113" s="2"/>
      <c r="OFE113" s="2"/>
      <c r="OFF113" s="2"/>
      <c r="OFG113" s="2"/>
      <c r="OFH113" s="2"/>
      <c r="OFI113" s="2"/>
      <c r="OFJ113" s="2"/>
      <c r="OFK113" s="2"/>
      <c r="OFL113" s="2"/>
      <c r="OFM113" s="2"/>
      <c r="OFN113" s="2"/>
      <c r="OFO113" s="2"/>
      <c r="OFP113" s="2"/>
      <c r="OFQ113" s="2"/>
      <c r="OFR113" s="2"/>
      <c r="OFS113" s="2"/>
      <c r="OFT113" s="2"/>
      <c r="OFU113" s="2"/>
      <c r="OFV113" s="2"/>
      <c r="OFW113" s="2"/>
      <c r="OFX113" s="2"/>
      <c r="OFY113" s="2"/>
      <c r="OFZ113" s="2"/>
      <c r="OGA113" s="2"/>
      <c r="OGB113" s="2"/>
      <c r="OGC113" s="2"/>
      <c r="OGD113" s="2"/>
      <c r="OGE113" s="2"/>
      <c r="OGF113" s="2"/>
      <c r="OGG113" s="2"/>
      <c r="OGH113" s="2"/>
      <c r="OGI113" s="2"/>
      <c r="OGJ113" s="2"/>
      <c r="OGK113" s="2"/>
      <c r="OGL113" s="2"/>
      <c r="OGM113" s="2"/>
      <c r="OGN113" s="2"/>
      <c r="OGO113" s="2"/>
      <c r="OGP113" s="2"/>
      <c r="OGQ113" s="2"/>
      <c r="OGR113" s="2"/>
      <c r="OGS113" s="2"/>
      <c r="OGT113" s="2"/>
      <c r="OGU113" s="2"/>
      <c r="OGV113" s="2"/>
      <c r="OGW113" s="2"/>
      <c r="OGX113" s="2"/>
      <c r="OGY113" s="2"/>
      <c r="OGZ113" s="2"/>
      <c r="OHA113" s="2"/>
      <c r="OHB113" s="2"/>
      <c r="OHC113" s="2"/>
      <c r="OHD113" s="2"/>
      <c r="OHE113" s="2"/>
      <c r="OHF113" s="2"/>
      <c r="OHG113" s="2"/>
      <c r="OHH113" s="2"/>
      <c r="OHI113" s="2"/>
      <c r="OHJ113" s="2"/>
      <c r="OHK113" s="2"/>
      <c r="OHL113" s="2"/>
      <c r="OHM113" s="2"/>
      <c r="OHN113" s="2"/>
      <c r="OHO113" s="2"/>
      <c r="OHP113" s="2"/>
      <c r="OHQ113" s="2"/>
      <c r="OHR113" s="2"/>
      <c r="OHS113" s="2"/>
      <c r="OHT113" s="2"/>
      <c r="OHU113" s="2"/>
      <c r="OHV113" s="2"/>
      <c r="OHW113" s="2"/>
      <c r="OHX113" s="2"/>
      <c r="OHY113" s="2"/>
      <c r="OHZ113" s="2"/>
      <c r="OIA113" s="2"/>
      <c r="OIB113" s="2"/>
      <c r="OIC113" s="2"/>
      <c r="OID113" s="2"/>
      <c r="OIE113" s="2"/>
      <c r="OIF113" s="2"/>
      <c r="OIG113" s="2"/>
      <c r="OIH113" s="2"/>
      <c r="OII113" s="2"/>
      <c r="OIJ113" s="2"/>
      <c r="OIK113" s="2"/>
      <c r="OIL113" s="2"/>
      <c r="OIM113" s="2"/>
      <c r="OIN113" s="2"/>
      <c r="OIO113" s="2"/>
      <c r="OIP113" s="2"/>
      <c r="OIQ113" s="2"/>
      <c r="OIR113" s="2"/>
      <c r="OIS113" s="2"/>
      <c r="OIT113" s="2"/>
      <c r="OIU113" s="2"/>
      <c r="OIV113" s="2"/>
      <c r="OIW113" s="2"/>
      <c r="OIX113" s="2"/>
      <c r="OIY113" s="2"/>
      <c r="OIZ113" s="2"/>
      <c r="OJA113" s="2"/>
      <c r="OJB113" s="2"/>
      <c r="OJC113" s="2"/>
      <c r="OJD113" s="2"/>
      <c r="OJE113" s="2"/>
      <c r="OJF113" s="2"/>
      <c r="OJG113" s="2"/>
      <c r="OJH113" s="2"/>
      <c r="OJI113" s="2"/>
      <c r="OJJ113" s="2"/>
      <c r="OJK113" s="2"/>
      <c r="OJL113" s="2"/>
      <c r="OJM113" s="2"/>
      <c r="OJN113" s="2"/>
      <c r="OJO113" s="2"/>
      <c r="OJP113" s="2"/>
      <c r="OJQ113" s="2"/>
      <c r="OJR113" s="2"/>
      <c r="OJS113" s="2"/>
      <c r="OJT113" s="2"/>
      <c r="OJU113" s="2"/>
      <c r="OJV113" s="2"/>
      <c r="OJW113" s="2"/>
      <c r="OJX113" s="2"/>
      <c r="OJY113" s="2"/>
      <c r="OJZ113" s="2"/>
      <c r="OKA113" s="2"/>
      <c r="OKB113" s="2"/>
      <c r="OKC113" s="2"/>
      <c r="OKD113" s="2"/>
      <c r="OKE113" s="2"/>
      <c r="OKF113" s="2"/>
      <c r="OKG113" s="2"/>
      <c r="OKH113" s="2"/>
      <c r="OKI113" s="2"/>
      <c r="OKJ113" s="2"/>
      <c r="OKK113" s="2"/>
      <c r="OKL113" s="2"/>
      <c r="OKM113" s="2"/>
      <c r="OKN113" s="2"/>
      <c r="OKO113" s="2"/>
      <c r="OKP113" s="2"/>
      <c r="OKQ113" s="2"/>
      <c r="OKR113" s="2"/>
      <c r="OKS113" s="2"/>
      <c r="OKT113" s="2"/>
      <c r="OKU113" s="2"/>
      <c r="OKV113" s="2"/>
      <c r="OKW113" s="2"/>
      <c r="OKX113" s="2"/>
      <c r="OKY113" s="2"/>
      <c r="OKZ113" s="2"/>
      <c r="OLA113" s="2"/>
      <c r="OLB113" s="2"/>
      <c r="OLC113" s="2"/>
      <c r="OLD113" s="2"/>
      <c r="OLE113" s="2"/>
      <c r="OLF113" s="2"/>
      <c r="OLG113" s="2"/>
      <c r="OLH113" s="2"/>
      <c r="OLI113" s="2"/>
      <c r="OLJ113" s="2"/>
      <c r="OLK113" s="2"/>
      <c r="OLL113" s="2"/>
      <c r="OLM113" s="2"/>
      <c r="OLN113" s="2"/>
      <c r="OLO113" s="2"/>
      <c r="OLP113" s="2"/>
      <c r="OLQ113" s="2"/>
      <c r="OLR113" s="2"/>
      <c r="OLS113" s="2"/>
      <c r="OLT113" s="2"/>
      <c r="OLU113" s="2"/>
      <c r="OLV113" s="2"/>
      <c r="OLW113" s="2"/>
      <c r="OLX113" s="2"/>
      <c r="OLY113" s="2"/>
      <c r="OLZ113" s="2"/>
      <c r="OMA113" s="2"/>
      <c r="OMB113" s="2"/>
      <c r="OMC113" s="2"/>
      <c r="OMD113" s="2"/>
      <c r="OME113" s="2"/>
      <c r="OMF113" s="2"/>
      <c r="OMG113" s="2"/>
      <c r="OMH113" s="2"/>
      <c r="OMI113" s="2"/>
      <c r="OMJ113" s="2"/>
      <c r="OMK113" s="2"/>
      <c r="OML113" s="2"/>
      <c r="OMM113" s="2"/>
      <c r="OMN113" s="2"/>
      <c r="OMO113" s="2"/>
      <c r="OMP113" s="2"/>
      <c r="OMQ113" s="2"/>
      <c r="OMR113" s="2"/>
      <c r="OMS113" s="2"/>
      <c r="OMT113" s="2"/>
      <c r="OMU113" s="2"/>
      <c r="OMV113" s="2"/>
      <c r="OMW113" s="2"/>
      <c r="OMX113" s="2"/>
      <c r="OMY113" s="2"/>
      <c r="OMZ113" s="2"/>
      <c r="ONA113" s="2"/>
      <c r="ONB113" s="2"/>
      <c r="ONC113" s="2"/>
      <c r="OND113" s="2"/>
      <c r="ONE113" s="2"/>
      <c r="ONF113" s="2"/>
      <c r="ONG113" s="2"/>
      <c r="ONH113" s="2"/>
      <c r="ONI113" s="2"/>
      <c r="ONJ113" s="2"/>
      <c r="ONK113" s="2"/>
      <c r="ONL113" s="2"/>
      <c r="ONM113" s="2"/>
      <c r="ONN113" s="2"/>
      <c r="ONO113" s="2"/>
      <c r="ONP113" s="2"/>
      <c r="ONQ113" s="2"/>
      <c r="ONR113" s="2"/>
      <c r="ONS113" s="2"/>
      <c r="ONT113" s="2"/>
      <c r="ONU113" s="2"/>
      <c r="ONV113" s="2"/>
      <c r="ONW113" s="2"/>
      <c r="ONX113" s="2"/>
      <c r="ONY113" s="2"/>
      <c r="ONZ113" s="2"/>
      <c r="OOA113" s="2"/>
      <c r="OOB113" s="2"/>
      <c r="OOC113" s="2"/>
      <c r="OOD113" s="2"/>
      <c r="OOE113" s="2"/>
      <c r="OOF113" s="2"/>
      <c r="OOG113" s="2"/>
      <c r="OOH113" s="2"/>
      <c r="OOI113" s="2"/>
      <c r="OOJ113" s="2"/>
      <c r="OOK113" s="2"/>
      <c r="OOL113" s="2"/>
      <c r="OOM113" s="2"/>
      <c r="OON113" s="2"/>
      <c r="OOO113" s="2"/>
      <c r="OOP113" s="2"/>
      <c r="OOQ113" s="2"/>
      <c r="OOR113" s="2"/>
      <c r="OOS113" s="2"/>
      <c r="OOT113" s="2"/>
      <c r="OOU113" s="2"/>
      <c r="OOV113" s="2"/>
      <c r="OOW113" s="2"/>
      <c r="OOX113" s="2"/>
      <c r="OOY113" s="2"/>
      <c r="OOZ113" s="2"/>
      <c r="OPA113" s="2"/>
      <c r="OPB113" s="2"/>
      <c r="OPC113" s="2"/>
      <c r="OPD113" s="2"/>
      <c r="OPE113" s="2"/>
      <c r="OPF113" s="2"/>
      <c r="OPG113" s="2"/>
      <c r="OPH113" s="2"/>
      <c r="OPI113" s="2"/>
      <c r="OPJ113" s="2"/>
      <c r="OPK113" s="2"/>
      <c r="OPL113" s="2"/>
      <c r="OPM113" s="2"/>
      <c r="OPN113" s="2"/>
      <c r="OPO113" s="2"/>
      <c r="OPP113" s="2"/>
      <c r="OPQ113" s="2"/>
      <c r="OPR113" s="2"/>
      <c r="OPS113" s="2"/>
      <c r="OPT113" s="2"/>
      <c r="OPU113" s="2"/>
      <c r="OPV113" s="2"/>
      <c r="OPW113" s="2"/>
      <c r="OPX113" s="2"/>
      <c r="OPY113" s="2"/>
      <c r="OPZ113" s="2"/>
      <c r="OQA113" s="2"/>
      <c r="OQB113" s="2"/>
      <c r="OQC113" s="2"/>
      <c r="OQD113" s="2"/>
      <c r="OQE113" s="2"/>
      <c r="OQF113" s="2"/>
      <c r="OQG113" s="2"/>
      <c r="OQH113" s="2"/>
      <c r="OQI113" s="2"/>
      <c r="OQJ113" s="2"/>
      <c r="OQK113" s="2"/>
      <c r="OQL113" s="2"/>
      <c r="OQM113" s="2"/>
      <c r="OQN113" s="2"/>
      <c r="OQO113" s="2"/>
      <c r="OQP113" s="2"/>
      <c r="OQQ113" s="2"/>
      <c r="OQR113" s="2"/>
      <c r="OQS113" s="2"/>
      <c r="OQT113" s="2"/>
      <c r="OQU113" s="2"/>
      <c r="OQV113" s="2"/>
      <c r="OQW113" s="2"/>
      <c r="OQX113" s="2"/>
      <c r="OQY113" s="2"/>
      <c r="OQZ113" s="2"/>
      <c r="ORA113" s="2"/>
      <c r="ORB113" s="2"/>
      <c r="ORC113" s="2"/>
      <c r="ORD113" s="2"/>
      <c r="ORE113" s="2"/>
      <c r="ORF113" s="2"/>
      <c r="ORG113" s="2"/>
      <c r="ORH113" s="2"/>
      <c r="ORI113" s="2"/>
      <c r="ORJ113" s="2"/>
      <c r="ORK113" s="2"/>
      <c r="ORL113" s="2"/>
      <c r="ORM113" s="2"/>
      <c r="ORN113" s="2"/>
      <c r="ORO113" s="2"/>
      <c r="ORP113" s="2"/>
      <c r="ORQ113" s="2"/>
      <c r="ORR113" s="2"/>
      <c r="ORS113" s="2"/>
      <c r="ORT113" s="2"/>
      <c r="ORU113" s="2"/>
      <c r="ORV113" s="2"/>
      <c r="ORW113" s="2"/>
      <c r="ORX113" s="2"/>
      <c r="ORY113" s="2"/>
      <c r="ORZ113" s="2"/>
      <c r="OSA113" s="2"/>
      <c r="OSB113" s="2"/>
      <c r="OSC113" s="2"/>
      <c r="OSD113" s="2"/>
      <c r="OSE113" s="2"/>
      <c r="OSF113" s="2"/>
      <c r="OSG113" s="2"/>
      <c r="OSH113" s="2"/>
      <c r="OSI113" s="2"/>
      <c r="OSJ113" s="2"/>
      <c r="OSK113" s="2"/>
      <c r="OSL113" s="2"/>
      <c r="OSM113" s="2"/>
      <c r="OSN113" s="2"/>
      <c r="OSO113" s="2"/>
      <c r="OSP113" s="2"/>
      <c r="OSQ113" s="2"/>
      <c r="OSR113" s="2"/>
      <c r="OSS113" s="2"/>
      <c r="OST113" s="2"/>
      <c r="OSU113" s="2"/>
      <c r="OSV113" s="2"/>
      <c r="OSW113" s="2"/>
      <c r="OSX113" s="2"/>
      <c r="OSY113" s="2"/>
      <c r="OSZ113" s="2"/>
      <c r="OTA113" s="2"/>
      <c r="OTB113" s="2"/>
      <c r="OTC113" s="2"/>
      <c r="OTD113" s="2"/>
      <c r="OTE113" s="2"/>
      <c r="OTF113" s="2"/>
      <c r="OTG113" s="2"/>
      <c r="OTH113" s="2"/>
      <c r="OTI113" s="2"/>
      <c r="OTJ113" s="2"/>
      <c r="OTK113" s="2"/>
      <c r="OTL113" s="2"/>
      <c r="OTM113" s="2"/>
      <c r="OTN113" s="2"/>
      <c r="OTO113" s="2"/>
      <c r="OTP113" s="2"/>
      <c r="OTQ113" s="2"/>
      <c r="OTR113" s="2"/>
      <c r="OTS113" s="2"/>
      <c r="OTT113" s="2"/>
      <c r="OTU113" s="2"/>
      <c r="OTV113" s="2"/>
      <c r="OTW113" s="2"/>
      <c r="OTX113" s="2"/>
      <c r="OTY113" s="2"/>
      <c r="OTZ113" s="2"/>
      <c r="OUA113" s="2"/>
      <c r="OUB113" s="2"/>
      <c r="OUC113" s="2"/>
      <c r="OUD113" s="2"/>
      <c r="OUE113" s="2"/>
      <c r="OUF113" s="2"/>
      <c r="OUG113" s="2"/>
      <c r="OUH113" s="2"/>
      <c r="OUI113" s="2"/>
      <c r="OUJ113" s="2"/>
      <c r="OUK113" s="2"/>
      <c r="OUL113" s="2"/>
      <c r="OUM113" s="2"/>
      <c r="OUN113" s="2"/>
      <c r="OUO113" s="2"/>
      <c r="OUP113" s="2"/>
      <c r="OUQ113" s="2"/>
      <c r="OUR113" s="2"/>
      <c r="OUS113" s="2"/>
      <c r="OUT113" s="2"/>
      <c r="OUU113" s="2"/>
      <c r="OUV113" s="2"/>
      <c r="OUW113" s="2"/>
      <c r="OUX113" s="2"/>
      <c r="OUY113" s="2"/>
      <c r="OUZ113" s="2"/>
      <c r="OVA113" s="2"/>
      <c r="OVB113" s="2"/>
      <c r="OVC113" s="2"/>
      <c r="OVD113" s="2"/>
      <c r="OVE113" s="2"/>
      <c r="OVF113" s="2"/>
      <c r="OVG113" s="2"/>
      <c r="OVH113" s="2"/>
      <c r="OVI113" s="2"/>
      <c r="OVJ113" s="2"/>
      <c r="OVK113" s="2"/>
      <c r="OVL113" s="2"/>
      <c r="OVM113" s="2"/>
      <c r="OVN113" s="2"/>
      <c r="OVO113" s="2"/>
      <c r="OVP113" s="2"/>
      <c r="OVQ113" s="2"/>
      <c r="OVR113" s="2"/>
      <c r="OVS113" s="2"/>
      <c r="OVT113" s="2"/>
      <c r="OVU113" s="2"/>
      <c r="OVV113" s="2"/>
      <c r="OVW113" s="2"/>
      <c r="OVX113" s="2"/>
      <c r="OVY113" s="2"/>
      <c r="OVZ113" s="2"/>
      <c r="OWA113" s="2"/>
      <c r="OWB113" s="2"/>
      <c r="OWC113" s="2"/>
      <c r="OWD113" s="2"/>
      <c r="OWE113" s="2"/>
      <c r="OWF113" s="2"/>
      <c r="OWG113" s="2"/>
      <c r="OWH113" s="2"/>
      <c r="OWI113" s="2"/>
      <c r="OWJ113" s="2"/>
      <c r="OWK113" s="2"/>
      <c r="OWL113" s="2"/>
      <c r="OWM113" s="2"/>
      <c r="OWN113" s="2"/>
      <c r="OWO113" s="2"/>
      <c r="OWP113" s="2"/>
      <c r="OWQ113" s="2"/>
      <c r="OWR113" s="2"/>
      <c r="OWS113" s="2"/>
      <c r="OWT113" s="2"/>
      <c r="OWU113" s="2"/>
      <c r="OWV113" s="2"/>
      <c r="OWW113" s="2"/>
      <c r="OWX113" s="2"/>
      <c r="OWY113" s="2"/>
      <c r="OWZ113" s="2"/>
      <c r="OXA113" s="2"/>
      <c r="OXB113" s="2"/>
      <c r="OXC113" s="2"/>
      <c r="OXD113" s="2"/>
      <c r="OXE113" s="2"/>
      <c r="OXF113" s="2"/>
      <c r="OXG113" s="2"/>
      <c r="OXH113" s="2"/>
      <c r="OXI113" s="2"/>
      <c r="OXJ113" s="2"/>
      <c r="OXK113" s="2"/>
      <c r="OXL113" s="2"/>
      <c r="OXM113" s="2"/>
      <c r="OXN113" s="2"/>
      <c r="OXO113" s="2"/>
      <c r="OXP113" s="2"/>
      <c r="OXQ113" s="2"/>
      <c r="OXR113" s="2"/>
      <c r="OXS113" s="2"/>
      <c r="OXT113" s="2"/>
      <c r="OXU113" s="2"/>
      <c r="OXV113" s="2"/>
      <c r="OXW113" s="2"/>
      <c r="OXX113" s="2"/>
      <c r="OXY113" s="2"/>
      <c r="OXZ113" s="2"/>
      <c r="OYA113" s="2"/>
      <c r="OYB113" s="2"/>
      <c r="OYC113" s="2"/>
      <c r="OYD113" s="2"/>
      <c r="OYE113" s="2"/>
      <c r="OYF113" s="2"/>
      <c r="OYG113" s="2"/>
      <c r="OYH113" s="2"/>
      <c r="OYI113" s="2"/>
      <c r="OYJ113" s="2"/>
      <c r="OYK113" s="2"/>
      <c r="OYL113" s="2"/>
      <c r="OYM113" s="2"/>
      <c r="OYN113" s="2"/>
      <c r="OYO113" s="2"/>
      <c r="OYP113" s="2"/>
      <c r="OYQ113" s="2"/>
      <c r="OYR113" s="2"/>
      <c r="OYS113" s="2"/>
      <c r="OYT113" s="2"/>
      <c r="OYU113" s="2"/>
      <c r="OYV113" s="2"/>
      <c r="OYW113" s="2"/>
      <c r="OYX113" s="2"/>
      <c r="OYY113" s="2"/>
      <c r="OYZ113" s="2"/>
      <c r="OZA113" s="2"/>
      <c r="OZB113" s="2"/>
      <c r="OZC113" s="2"/>
      <c r="OZD113" s="2"/>
      <c r="OZE113" s="2"/>
      <c r="OZF113" s="2"/>
      <c r="OZG113" s="2"/>
      <c r="OZH113" s="2"/>
      <c r="OZI113" s="2"/>
      <c r="OZJ113" s="2"/>
      <c r="OZK113" s="2"/>
      <c r="OZL113" s="2"/>
      <c r="OZM113" s="2"/>
      <c r="OZN113" s="2"/>
      <c r="OZO113" s="2"/>
      <c r="OZP113" s="2"/>
      <c r="OZQ113" s="2"/>
      <c r="OZR113" s="2"/>
      <c r="OZS113" s="2"/>
      <c r="OZT113" s="2"/>
      <c r="OZU113" s="2"/>
      <c r="OZV113" s="2"/>
      <c r="OZW113" s="2"/>
      <c r="OZX113" s="2"/>
      <c r="OZY113" s="2"/>
      <c r="OZZ113" s="2"/>
      <c r="PAA113" s="2"/>
      <c r="PAB113" s="2"/>
      <c r="PAC113" s="2"/>
      <c r="PAD113" s="2"/>
      <c r="PAE113" s="2"/>
      <c r="PAF113" s="2"/>
      <c r="PAG113" s="2"/>
      <c r="PAH113" s="2"/>
      <c r="PAI113" s="2"/>
      <c r="PAJ113" s="2"/>
      <c r="PAK113" s="2"/>
      <c r="PAL113" s="2"/>
      <c r="PAM113" s="2"/>
      <c r="PAN113" s="2"/>
      <c r="PAO113" s="2"/>
      <c r="PAP113" s="2"/>
      <c r="PAQ113" s="2"/>
      <c r="PAR113" s="2"/>
      <c r="PAS113" s="2"/>
      <c r="PAT113" s="2"/>
      <c r="PAU113" s="2"/>
      <c r="PAV113" s="2"/>
      <c r="PAW113" s="2"/>
      <c r="PAX113" s="2"/>
      <c r="PAY113" s="2"/>
      <c r="PAZ113" s="2"/>
      <c r="PBA113" s="2"/>
      <c r="PBB113" s="2"/>
      <c r="PBC113" s="2"/>
      <c r="PBD113" s="2"/>
      <c r="PBE113" s="2"/>
      <c r="PBF113" s="2"/>
      <c r="PBG113" s="2"/>
      <c r="PBH113" s="2"/>
      <c r="PBI113" s="2"/>
      <c r="PBJ113" s="2"/>
      <c r="PBK113" s="2"/>
      <c r="PBL113" s="2"/>
      <c r="PBM113" s="2"/>
      <c r="PBN113" s="2"/>
      <c r="PBO113" s="2"/>
      <c r="PBP113" s="2"/>
      <c r="PBQ113" s="2"/>
      <c r="PBR113" s="2"/>
      <c r="PBS113" s="2"/>
      <c r="PBT113" s="2"/>
      <c r="PBU113" s="2"/>
      <c r="PBV113" s="2"/>
      <c r="PBW113" s="2"/>
      <c r="PBX113" s="2"/>
      <c r="PBY113" s="2"/>
      <c r="PBZ113" s="2"/>
      <c r="PCA113" s="2"/>
      <c r="PCB113" s="2"/>
      <c r="PCC113" s="2"/>
      <c r="PCD113" s="2"/>
      <c r="PCE113" s="2"/>
      <c r="PCF113" s="2"/>
      <c r="PCG113" s="2"/>
      <c r="PCH113" s="2"/>
      <c r="PCI113" s="2"/>
      <c r="PCJ113" s="2"/>
      <c r="PCK113" s="2"/>
      <c r="PCL113" s="2"/>
      <c r="PCM113" s="2"/>
      <c r="PCN113" s="2"/>
      <c r="PCO113" s="2"/>
      <c r="PCP113" s="2"/>
      <c r="PCQ113" s="2"/>
      <c r="PCR113" s="2"/>
      <c r="PCS113" s="2"/>
      <c r="PCT113" s="2"/>
      <c r="PCU113" s="2"/>
      <c r="PCV113" s="2"/>
      <c r="PCW113" s="2"/>
      <c r="PCX113" s="2"/>
      <c r="PCY113" s="2"/>
      <c r="PCZ113" s="2"/>
      <c r="PDA113" s="2"/>
      <c r="PDB113" s="2"/>
      <c r="PDC113" s="2"/>
      <c r="PDD113" s="2"/>
      <c r="PDE113" s="2"/>
      <c r="PDF113" s="2"/>
      <c r="PDG113" s="2"/>
      <c r="PDH113" s="2"/>
      <c r="PDI113" s="2"/>
      <c r="PDJ113" s="2"/>
      <c r="PDK113" s="2"/>
      <c r="PDL113" s="2"/>
      <c r="PDM113" s="2"/>
      <c r="PDN113" s="2"/>
      <c r="PDO113" s="2"/>
      <c r="PDP113" s="2"/>
      <c r="PDQ113" s="2"/>
      <c r="PDR113" s="2"/>
      <c r="PDS113" s="2"/>
      <c r="PDT113" s="2"/>
      <c r="PDU113" s="2"/>
      <c r="PDV113" s="2"/>
      <c r="PDW113" s="2"/>
      <c r="PDX113" s="2"/>
      <c r="PDY113" s="2"/>
      <c r="PDZ113" s="2"/>
      <c r="PEA113" s="2"/>
      <c r="PEB113" s="2"/>
      <c r="PEC113" s="2"/>
      <c r="PED113" s="2"/>
      <c r="PEE113" s="2"/>
      <c r="PEF113" s="2"/>
      <c r="PEG113" s="2"/>
      <c r="PEH113" s="2"/>
      <c r="PEI113" s="2"/>
      <c r="PEJ113" s="2"/>
      <c r="PEK113" s="2"/>
      <c r="PEL113" s="2"/>
      <c r="PEM113" s="2"/>
      <c r="PEN113" s="2"/>
      <c r="PEO113" s="2"/>
      <c r="PEP113" s="2"/>
      <c r="PEQ113" s="2"/>
      <c r="PER113" s="2"/>
      <c r="PES113" s="2"/>
      <c r="PET113" s="2"/>
      <c r="PEU113" s="2"/>
      <c r="PEV113" s="2"/>
      <c r="PEW113" s="2"/>
      <c r="PEX113" s="2"/>
      <c r="PEY113" s="2"/>
      <c r="PEZ113" s="2"/>
      <c r="PFA113" s="2"/>
      <c r="PFB113" s="2"/>
      <c r="PFC113" s="2"/>
      <c r="PFD113" s="2"/>
      <c r="PFE113" s="2"/>
      <c r="PFF113" s="2"/>
      <c r="PFG113" s="2"/>
      <c r="PFH113" s="2"/>
      <c r="PFI113" s="2"/>
      <c r="PFJ113" s="2"/>
      <c r="PFK113" s="2"/>
      <c r="PFL113" s="2"/>
      <c r="PFM113" s="2"/>
      <c r="PFN113" s="2"/>
      <c r="PFO113" s="2"/>
      <c r="PFP113" s="2"/>
      <c r="PFQ113" s="2"/>
      <c r="PFR113" s="2"/>
      <c r="PFS113" s="2"/>
      <c r="PFT113" s="2"/>
      <c r="PFU113" s="2"/>
      <c r="PFV113" s="2"/>
      <c r="PFW113" s="2"/>
      <c r="PFX113" s="2"/>
      <c r="PFY113" s="2"/>
      <c r="PFZ113" s="2"/>
      <c r="PGA113" s="2"/>
      <c r="PGB113" s="2"/>
      <c r="PGC113" s="2"/>
      <c r="PGD113" s="2"/>
      <c r="PGE113" s="2"/>
      <c r="PGF113" s="2"/>
      <c r="PGG113" s="2"/>
      <c r="PGH113" s="2"/>
      <c r="PGI113" s="2"/>
      <c r="PGJ113" s="2"/>
      <c r="PGK113" s="2"/>
      <c r="PGL113" s="2"/>
      <c r="PGM113" s="2"/>
      <c r="PGN113" s="2"/>
      <c r="PGO113" s="2"/>
      <c r="PGP113" s="2"/>
      <c r="PGQ113" s="2"/>
      <c r="PGR113" s="2"/>
      <c r="PGS113" s="2"/>
      <c r="PGT113" s="2"/>
      <c r="PGU113" s="2"/>
      <c r="PGV113" s="2"/>
      <c r="PGW113" s="2"/>
      <c r="PGX113" s="2"/>
      <c r="PGY113" s="2"/>
      <c r="PGZ113" s="2"/>
      <c r="PHA113" s="2"/>
      <c r="PHB113" s="2"/>
      <c r="PHC113" s="2"/>
      <c r="PHD113" s="2"/>
      <c r="PHE113" s="2"/>
      <c r="PHF113" s="2"/>
      <c r="PHG113" s="2"/>
      <c r="PHH113" s="2"/>
      <c r="PHI113" s="2"/>
      <c r="PHJ113" s="2"/>
      <c r="PHK113" s="2"/>
      <c r="PHL113" s="2"/>
      <c r="PHM113" s="2"/>
      <c r="PHN113" s="2"/>
      <c r="PHO113" s="2"/>
      <c r="PHP113" s="2"/>
      <c r="PHQ113" s="2"/>
      <c r="PHR113" s="2"/>
      <c r="PHS113" s="2"/>
      <c r="PHT113" s="2"/>
      <c r="PHU113" s="2"/>
      <c r="PHV113" s="2"/>
      <c r="PHW113" s="2"/>
      <c r="PHX113" s="2"/>
      <c r="PHY113" s="2"/>
      <c r="PHZ113" s="2"/>
      <c r="PIA113" s="2"/>
      <c r="PIB113" s="2"/>
      <c r="PIC113" s="2"/>
      <c r="PID113" s="2"/>
      <c r="PIE113" s="2"/>
      <c r="PIF113" s="2"/>
      <c r="PIG113" s="2"/>
      <c r="PIH113" s="2"/>
      <c r="PII113" s="2"/>
      <c r="PIJ113" s="2"/>
      <c r="PIK113" s="2"/>
      <c r="PIL113" s="2"/>
      <c r="PIM113" s="2"/>
      <c r="PIN113" s="2"/>
      <c r="PIO113" s="2"/>
      <c r="PIP113" s="2"/>
      <c r="PIQ113" s="2"/>
      <c r="PIR113" s="2"/>
      <c r="PIS113" s="2"/>
      <c r="PIT113" s="2"/>
      <c r="PIU113" s="2"/>
      <c r="PIV113" s="2"/>
      <c r="PIW113" s="2"/>
      <c r="PIX113" s="2"/>
      <c r="PIY113" s="2"/>
      <c r="PIZ113" s="2"/>
      <c r="PJA113" s="2"/>
      <c r="PJB113" s="2"/>
      <c r="PJC113" s="2"/>
      <c r="PJD113" s="2"/>
      <c r="PJE113" s="2"/>
      <c r="PJF113" s="2"/>
      <c r="PJG113" s="2"/>
      <c r="PJH113" s="2"/>
      <c r="PJI113" s="2"/>
      <c r="PJJ113" s="2"/>
      <c r="PJK113" s="2"/>
      <c r="PJL113" s="2"/>
      <c r="PJM113" s="2"/>
      <c r="PJN113" s="2"/>
      <c r="PJO113" s="2"/>
      <c r="PJP113" s="2"/>
      <c r="PJQ113" s="2"/>
      <c r="PJR113" s="2"/>
      <c r="PJS113" s="2"/>
      <c r="PJT113" s="2"/>
      <c r="PJU113" s="2"/>
      <c r="PJV113" s="2"/>
      <c r="PJW113" s="2"/>
      <c r="PJX113" s="2"/>
      <c r="PJY113" s="2"/>
      <c r="PJZ113" s="2"/>
      <c r="PKA113" s="2"/>
      <c r="PKB113" s="2"/>
      <c r="PKC113" s="2"/>
      <c r="PKD113" s="2"/>
      <c r="PKE113" s="2"/>
      <c r="PKF113" s="2"/>
      <c r="PKG113" s="2"/>
      <c r="PKH113" s="2"/>
      <c r="PKI113" s="2"/>
      <c r="PKJ113" s="2"/>
      <c r="PKK113" s="2"/>
      <c r="PKL113" s="2"/>
      <c r="PKM113" s="2"/>
      <c r="PKN113" s="2"/>
      <c r="PKO113" s="2"/>
      <c r="PKP113" s="2"/>
      <c r="PKQ113" s="2"/>
      <c r="PKR113" s="2"/>
      <c r="PKS113" s="2"/>
      <c r="PKT113" s="2"/>
      <c r="PKU113" s="2"/>
      <c r="PKV113" s="2"/>
      <c r="PKW113" s="2"/>
      <c r="PKX113" s="2"/>
      <c r="PKY113" s="2"/>
      <c r="PKZ113" s="2"/>
      <c r="PLA113" s="2"/>
      <c r="PLB113" s="2"/>
      <c r="PLC113" s="2"/>
      <c r="PLD113" s="2"/>
      <c r="PLE113" s="2"/>
      <c r="PLF113" s="2"/>
      <c r="PLG113" s="2"/>
      <c r="PLH113" s="2"/>
      <c r="PLI113" s="2"/>
      <c r="PLJ113" s="2"/>
      <c r="PLK113" s="2"/>
      <c r="PLL113" s="2"/>
      <c r="PLM113" s="2"/>
      <c r="PLN113" s="2"/>
      <c r="PLO113" s="2"/>
      <c r="PLP113" s="2"/>
      <c r="PLQ113" s="2"/>
      <c r="PLR113" s="2"/>
      <c r="PLS113" s="2"/>
      <c r="PLT113" s="2"/>
      <c r="PLU113" s="2"/>
      <c r="PLV113" s="2"/>
      <c r="PLW113" s="2"/>
      <c r="PLX113" s="2"/>
      <c r="PLY113" s="2"/>
      <c r="PLZ113" s="2"/>
      <c r="PMA113" s="2"/>
      <c r="PMB113" s="2"/>
      <c r="PMC113" s="2"/>
      <c r="PMD113" s="2"/>
      <c r="PME113" s="2"/>
      <c r="PMF113" s="2"/>
      <c r="PMG113" s="2"/>
      <c r="PMH113" s="2"/>
      <c r="PMI113" s="2"/>
      <c r="PMJ113" s="2"/>
      <c r="PMK113" s="2"/>
      <c r="PML113" s="2"/>
      <c r="PMM113" s="2"/>
      <c r="PMN113" s="2"/>
      <c r="PMO113" s="2"/>
      <c r="PMP113" s="2"/>
      <c r="PMQ113" s="2"/>
      <c r="PMR113" s="2"/>
      <c r="PMS113" s="2"/>
      <c r="PMT113" s="2"/>
      <c r="PMU113" s="2"/>
      <c r="PMV113" s="2"/>
      <c r="PMW113" s="2"/>
      <c r="PMX113" s="2"/>
      <c r="PMY113" s="2"/>
      <c r="PMZ113" s="2"/>
      <c r="PNA113" s="2"/>
      <c r="PNB113" s="2"/>
      <c r="PNC113" s="2"/>
      <c r="PND113" s="2"/>
      <c r="PNE113" s="2"/>
      <c r="PNF113" s="2"/>
      <c r="PNG113" s="2"/>
      <c r="PNH113" s="2"/>
      <c r="PNI113" s="2"/>
      <c r="PNJ113" s="2"/>
      <c r="PNK113" s="2"/>
      <c r="PNL113" s="2"/>
      <c r="PNM113" s="2"/>
      <c r="PNN113" s="2"/>
      <c r="PNO113" s="2"/>
      <c r="PNP113" s="2"/>
      <c r="PNQ113" s="2"/>
      <c r="PNR113" s="2"/>
      <c r="PNS113" s="2"/>
      <c r="PNT113" s="2"/>
      <c r="PNU113" s="2"/>
      <c r="PNV113" s="2"/>
      <c r="PNW113" s="2"/>
      <c r="PNX113" s="2"/>
      <c r="PNY113" s="2"/>
      <c r="PNZ113" s="2"/>
      <c r="POA113" s="2"/>
      <c r="POB113" s="2"/>
      <c r="POC113" s="2"/>
      <c r="POD113" s="2"/>
      <c r="POE113" s="2"/>
      <c r="POF113" s="2"/>
      <c r="POG113" s="2"/>
      <c r="POH113" s="2"/>
      <c r="POI113" s="2"/>
      <c r="POJ113" s="2"/>
      <c r="POK113" s="2"/>
      <c r="POL113" s="2"/>
      <c r="POM113" s="2"/>
      <c r="PON113" s="2"/>
      <c r="POO113" s="2"/>
      <c r="POP113" s="2"/>
      <c r="POQ113" s="2"/>
      <c r="POR113" s="2"/>
      <c r="POS113" s="2"/>
      <c r="POT113" s="2"/>
      <c r="POU113" s="2"/>
      <c r="POV113" s="2"/>
      <c r="POW113" s="2"/>
      <c r="POX113" s="2"/>
      <c r="POY113" s="2"/>
      <c r="POZ113" s="2"/>
      <c r="PPA113" s="2"/>
      <c r="PPB113" s="2"/>
      <c r="PPC113" s="2"/>
      <c r="PPD113" s="2"/>
      <c r="PPE113" s="2"/>
      <c r="PPF113" s="2"/>
      <c r="PPG113" s="2"/>
      <c r="PPH113" s="2"/>
      <c r="PPI113" s="2"/>
      <c r="PPJ113" s="2"/>
      <c r="PPK113" s="2"/>
      <c r="PPL113" s="2"/>
      <c r="PPM113" s="2"/>
      <c r="PPN113" s="2"/>
      <c r="PPO113" s="2"/>
      <c r="PPP113" s="2"/>
      <c r="PPQ113" s="2"/>
      <c r="PPR113" s="2"/>
      <c r="PPS113" s="2"/>
      <c r="PPT113" s="2"/>
      <c r="PPU113" s="2"/>
      <c r="PPV113" s="2"/>
      <c r="PPW113" s="2"/>
      <c r="PPX113" s="2"/>
      <c r="PPY113" s="2"/>
      <c r="PPZ113" s="2"/>
      <c r="PQA113" s="2"/>
      <c r="PQB113" s="2"/>
      <c r="PQC113" s="2"/>
      <c r="PQD113" s="2"/>
      <c r="PQE113" s="2"/>
      <c r="PQF113" s="2"/>
      <c r="PQG113" s="2"/>
      <c r="PQH113" s="2"/>
      <c r="PQI113" s="2"/>
      <c r="PQJ113" s="2"/>
      <c r="PQK113" s="2"/>
      <c r="PQL113" s="2"/>
      <c r="PQM113" s="2"/>
      <c r="PQN113" s="2"/>
      <c r="PQO113" s="2"/>
      <c r="PQP113" s="2"/>
      <c r="PQQ113" s="2"/>
      <c r="PQR113" s="2"/>
      <c r="PQS113" s="2"/>
      <c r="PQT113" s="2"/>
      <c r="PQU113" s="2"/>
      <c r="PQV113" s="2"/>
      <c r="PQW113" s="2"/>
      <c r="PQX113" s="2"/>
      <c r="PQY113" s="2"/>
      <c r="PQZ113" s="2"/>
      <c r="PRA113" s="2"/>
      <c r="PRB113" s="2"/>
      <c r="PRC113" s="2"/>
      <c r="PRD113" s="2"/>
      <c r="PRE113" s="2"/>
      <c r="PRF113" s="2"/>
      <c r="PRG113" s="2"/>
      <c r="PRH113" s="2"/>
      <c r="PRI113" s="2"/>
      <c r="PRJ113" s="2"/>
      <c r="PRK113" s="2"/>
      <c r="PRL113" s="2"/>
      <c r="PRM113" s="2"/>
      <c r="PRN113" s="2"/>
      <c r="PRO113" s="2"/>
      <c r="PRP113" s="2"/>
      <c r="PRQ113" s="2"/>
      <c r="PRR113" s="2"/>
      <c r="PRS113" s="2"/>
      <c r="PRT113" s="2"/>
      <c r="PRU113" s="2"/>
      <c r="PRV113" s="2"/>
      <c r="PRW113" s="2"/>
      <c r="PRX113" s="2"/>
      <c r="PRY113" s="2"/>
      <c r="PRZ113" s="2"/>
      <c r="PSA113" s="2"/>
      <c r="PSB113" s="2"/>
      <c r="PSC113" s="2"/>
      <c r="PSD113" s="2"/>
      <c r="PSE113" s="2"/>
      <c r="PSF113" s="2"/>
      <c r="PSG113" s="2"/>
      <c r="PSH113" s="2"/>
      <c r="PSI113" s="2"/>
      <c r="PSJ113" s="2"/>
      <c r="PSK113" s="2"/>
      <c r="PSL113" s="2"/>
      <c r="PSM113" s="2"/>
      <c r="PSN113" s="2"/>
      <c r="PSO113" s="2"/>
      <c r="PSP113" s="2"/>
      <c r="PSQ113" s="2"/>
      <c r="PSR113" s="2"/>
      <c r="PSS113" s="2"/>
      <c r="PST113" s="2"/>
      <c r="PSU113" s="2"/>
      <c r="PSV113" s="2"/>
      <c r="PSW113" s="2"/>
      <c r="PSX113" s="2"/>
      <c r="PSY113" s="2"/>
      <c r="PSZ113" s="2"/>
      <c r="PTA113" s="2"/>
      <c r="PTB113" s="2"/>
      <c r="PTC113" s="2"/>
      <c r="PTD113" s="2"/>
      <c r="PTE113" s="2"/>
      <c r="PTF113" s="2"/>
      <c r="PTG113" s="2"/>
      <c r="PTH113" s="2"/>
      <c r="PTI113" s="2"/>
      <c r="PTJ113" s="2"/>
      <c r="PTK113" s="2"/>
      <c r="PTL113" s="2"/>
      <c r="PTM113" s="2"/>
      <c r="PTN113" s="2"/>
      <c r="PTO113" s="2"/>
      <c r="PTP113" s="2"/>
      <c r="PTQ113" s="2"/>
      <c r="PTR113" s="2"/>
      <c r="PTS113" s="2"/>
      <c r="PTT113" s="2"/>
      <c r="PTU113" s="2"/>
      <c r="PTV113" s="2"/>
      <c r="PTW113" s="2"/>
      <c r="PTX113" s="2"/>
      <c r="PTY113" s="2"/>
      <c r="PTZ113" s="2"/>
      <c r="PUA113" s="2"/>
      <c r="PUB113" s="2"/>
      <c r="PUC113" s="2"/>
      <c r="PUD113" s="2"/>
      <c r="PUE113" s="2"/>
      <c r="PUF113" s="2"/>
      <c r="PUG113" s="2"/>
      <c r="PUH113" s="2"/>
      <c r="PUI113" s="2"/>
      <c r="PUJ113" s="2"/>
      <c r="PUK113" s="2"/>
      <c r="PUL113" s="2"/>
      <c r="PUM113" s="2"/>
      <c r="PUN113" s="2"/>
      <c r="PUO113" s="2"/>
      <c r="PUP113" s="2"/>
      <c r="PUQ113" s="2"/>
      <c r="PUR113" s="2"/>
      <c r="PUS113" s="2"/>
      <c r="PUT113" s="2"/>
      <c r="PUU113" s="2"/>
      <c r="PUV113" s="2"/>
      <c r="PUW113" s="2"/>
      <c r="PUX113" s="2"/>
      <c r="PUY113" s="2"/>
      <c r="PUZ113" s="2"/>
      <c r="PVA113" s="2"/>
      <c r="PVB113" s="2"/>
      <c r="PVC113" s="2"/>
      <c r="PVD113" s="2"/>
      <c r="PVE113" s="2"/>
      <c r="PVF113" s="2"/>
      <c r="PVG113" s="2"/>
      <c r="PVH113" s="2"/>
      <c r="PVI113" s="2"/>
      <c r="PVJ113" s="2"/>
      <c r="PVK113" s="2"/>
      <c r="PVL113" s="2"/>
      <c r="PVM113" s="2"/>
      <c r="PVN113" s="2"/>
      <c r="PVO113" s="2"/>
      <c r="PVP113" s="2"/>
      <c r="PVQ113" s="2"/>
      <c r="PVR113" s="2"/>
      <c r="PVS113" s="2"/>
      <c r="PVT113" s="2"/>
      <c r="PVU113" s="2"/>
      <c r="PVV113" s="2"/>
      <c r="PVW113" s="2"/>
      <c r="PVX113" s="2"/>
      <c r="PVY113" s="2"/>
      <c r="PVZ113" s="2"/>
      <c r="PWA113" s="2"/>
      <c r="PWB113" s="2"/>
      <c r="PWC113" s="2"/>
      <c r="PWD113" s="2"/>
      <c r="PWE113" s="2"/>
      <c r="PWF113" s="2"/>
      <c r="PWG113" s="2"/>
      <c r="PWH113" s="2"/>
      <c r="PWI113" s="2"/>
      <c r="PWJ113" s="2"/>
      <c r="PWK113" s="2"/>
      <c r="PWL113" s="2"/>
      <c r="PWM113" s="2"/>
      <c r="PWN113" s="2"/>
      <c r="PWO113" s="2"/>
      <c r="PWP113" s="2"/>
      <c r="PWQ113" s="2"/>
      <c r="PWR113" s="2"/>
      <c r="PWS113" s="2"/>
      <c r="PWT113" s="2"/>
      <c r="PWU113" s="2"/>
      <c r="PWV113" s="2"/>
      <c r="PWW113" s="2"/>
      <c r="PWX113" s="2"/>
      <c r="PWY113" s="2"/>
      <c r="PWZ113" s="2"/>
      <c r="PXA113" s="2"/>
      <c r="PXB113" s="2"/>
      <c r="PXC113" s="2"/>
      <c r="PXD113" s="2"/>
      <c r="PXE113" s="2"/>
      <c r="PXF113" s="2"/>
      <c r="PXG113" s="2"/>
      <c r="PXH113" s="2"/>
      <c r="PXI113" s="2"/>
      <c r="PXJ113" s="2"/>
      <c r="PXK113" s="2"/>
      <c r="PXL113" s="2"/>
      <c r="PXM113" s="2"/>
      <c r="PXN113" s="2"/>
      <c r="PXO113" s="2"/>
      <c r="PXP113" s="2"/>
      <c r="PXQ113" s="2"/>
      <c r="PXR113" s="2"/>
      <c r="PXS113" s="2"/>
      <c r="PXT113" s="2"/>
      <c r="PXU113" s="2"/>
      <c r="PXV113" s="2"/>
      <c r="PXW113" s="2"/>
      <c r="PXX113" s="2"/>
      <c r="PXY113" s="2"/>
      <c r="PXZ113" s="2"/>
      <c r="PYA113" s="2"/>
      <c r="PYB113" s="2"/>
      <c r="PYC113" s="2"/>
      <c r="PYD113" s="2"/>
      <c r="PYE113" s="2"/>
      <c r="PYF113" s="2"/>
      <c r="PYG113" s="2"/>
      <c r="PYH113" s="2"/>
      <c r="PYI113" s="2"/>
      <c r="PYJ113" s="2"/>
      <c r="PYK113" s="2"/>
      <c r="PYL113" s="2"/>
      <c r="PYM113" s="2"/>
      <c r="PYN113" s="2"/>
      <c r="PYO113" s="2"/>
      <c r="PYP113" s="2"/>
      <c r="PYQ113" s="2"/>
      <c r="PYR113" s="2"/>
      <c r="PYS113" s="2"/>
      <c r="PYT113" s="2"/>
      <c r="PYU113" s="2"/>
      <c r="PYV113" s="2"/>
      <c r="PYW113" s="2"/>
      <c r="PYX113" s="2"/>
      <c r="PYY113" s="2"/>
      <c r="PYZ113" s="2"/>
      <c r="PZA113" s="2"/>
      <c r="PZB113" s="2"/>
      <c r="PZC113" s="2"/>
      <c r="PZD113" s="2"/>
      <c r="PZE113" s="2"/>
      <c r="PZF113" s="2"/>
      <c r="PZG113" s="2"/>
      <c r="PZH113" s="2"/>
      <c r="PZI113" s="2"/>
      <c r="PZJ113" s="2"/>
      <c r="PZK113" s="2"/>
      <c r="PZL113" s="2"/>
      <c r="PZM113" s="2"/>
      <c r="PZN113" s="2"/>
      <c r="PZO113" s="2"/>
      <c r="PZP113" s="2"/>
      <c r="PZQ113" s="2"/>
      <c r="PZR113" s="2"/>
      <c r="PZS113" s="2"/>
      <c r="PZT113" s="2"/>
      <c r="PZU113" s="2"/>
      <c r="PZV113" s="2"/>
      <c r="PZW113" s="2"/>
      <c r="PZX113" s="2"/>
      <c r="PZY113" s="2"/>
      <c r="PZZ113" s="2"/>
      <c r="QAA113" s="2"/>
      <c r="QAB113" s="2"/>
      <c r="QAC113" s="2"/>
      <c r="QAD113" s="2"/>
      <c r="QAE113" s="2"/>
      <c r="QAF113" s="2"/>
      <c r="QAG113" s="2"/>
      <c r="QAH113" s="2"/>
      <c r="QAI113" s="2"/>
      <c r="QAJ113" s="2"/>
      <c r="QAK113" s="2"/>
      <c r="QAL113" s="2"/>
      <c r="QAM113" s="2"/>
      <c r="QAN113" s="2"/>
      <c r="QAO113" s="2"/>
      <c r="QAP113" s="2"/>
      <c r="QAQ113" s="2"/>
      <c r="QAR113" s="2"/>
      <c r="QAS113" s="2"/>
      <c r="QAT113" s="2"/>
      <c r="QAU113" s="2"/>
      <c r="QAV113" s="2"/>
      <c r="QAW113" s="2"/>
      <c r="QAX113" s="2"/>
      <c r="QAY113" s="2"/>
      <c r="QAZ113" s="2"/>
      <c r="QBA113" s="2"/>
      <c r="QBB113" s="2"/>
      <c r="QBC113" s="2"/>
      <c r="QBD113" s="2"/>
      <c r="QBE113" s="2"/>
      <c r="QBF113" s="2"/>
      <c r="QBG113" s="2"/>
      <c r="QBH113" s="2"/>
      <c r="QBI113" s="2"/>
      <c r="QBJ113" s="2"/>
      <c r="QBK113" s="2"/>
      <c r="QBL113" s="2"/>
      <c r="QBM113" s="2"/>
      <c r="QBN113" s="2"/>
      <c r="QBO113" s="2"/>
      <c r="QBP113" s="2"/>
      <c r="QBQ113" s="2"/>
      <c r="QBR113" s="2"/>
      <c r="QBS113" s="2"/>
      <c r="QBT113" s="2"/>
      <c r="QBU113" s="2"/>
      <c r="QBV113" s="2"/>
      <c r="QBW113" s="2"/>
      <c r="QBX113" s="2"/>
      <c r="QBY113" s="2"/>
      <c r="QBZ113" s="2"/>
      <c r="QCA113" s="2"/>
      <c r="QCB113" s="2"/>
      <c r="QCC113" s="2"/>
      <c r="QCD113" s="2"/>
      <c r="QCE113" s="2"/>
      <c r="QCF113" s="2"/>
      <c r="QCG113" s="2"/>
      <c r="QCH113" s="2"/>
      <c r="QCI113" s="2"/>
      <c r="QCJ113" s="2"/>
      <c r="QCK113" s="2"/>
      <c r="QCL113" s="2"/>
      <c r="QCM113" s="2"/>
      <c r="QCN113" s="2"/>
      <c r="QCO113" s="2"/>
      <c r="QCP113" s="2"/>
      <c r="QCQ113" s="2"/>
      <c r="QCR113" s="2"/>
      <c r="QCS113" s="2"/>
      <c r="QCT113" s="2"/>
      <c r="QCU113" s="2"/>
      <c r="QCV113" s="2"/>
      <c r="QCW113" s="2"/>
      <c r="QCX113" s="2"/>
      <c r="QCY113" s="2"/>
      <c r="QCZ113" s="2"/>
      <c r="QDA113" s="2"/>
      <c r="QDB113" s="2"/>
      <c r="QDC113" s="2"/>
      <c r="QDD113" s="2"/>
      <c r="QDE113" s="2"/>
      <c r="QDF113" s="2"/>
      <c r="QDG113" s="2"/>
      <c r="QDH113" s="2"/>
      <c r="QDI113" s="2"/>
      <c r="QDJ113" s="2"/>
      <c r="QDK113" s="2"/>
      <c r="QDL113" s="2"/>
      <c r="QDM113" s="2"/>
      <c r="QDN113" s="2"/>
      <c r="QDO113" s="2"/>
      <c r="QDP113" s="2"/>
      <c r="QDQ113" s="2"/>
      <c r="QDR113" s="2"/>
      <c r="QDS113" s="2"/>
      <c r="QDT113" s="2"/>
      <c r="QDU113" s="2"/>
      <c r="QDV113" s="2"/>
      <c r="QDW113" s="2"/>
      <c r="QDX113" s="2"/>
      <c r="QDY113" s="2"/>
      <c r="QDZ113" s="2"/>
      <c r="QEA113" s="2"/>
      <c r="QEB113" s="2"/>
      <c r="QEC113" s="2"/>
      <c r="QED113" s="2"/>
      <c r="QEE113" s="2"/>
      <c r="QEF113" s="2"/>
      <c r="QEG113" s="2"/>
      <c r="QEH113" s="2"/>
      <c r="QEI113" s="2"/>
      <c r="QEJ113" s="2"/>
      <c r="QEK113" s="2"/>
      <c r="QEL113" s="2"/>
      <c r="QEM113" s="2"/>
      <c r="QEN113" s="2"/>
      <c r="QEO113" s="2"/>
      <c r="QEP113" s="2"/>
      <c r="QEQ113" s="2"/>
      <c r="QER113" s="2"/>
      <c r="QES113" s="2"/>
      <c r="QET113" s="2"/>
      <c r="QEU113" s="2"/>
      <c r="QEV113" s="2"/>
      <c r="QEW113" s="2"/>
      <c r="QEX113" s="2"/>
      <c r="QEY113" s="2"/>
      <c r="QEZ113" s="2"/>
      <c r="QFA113" s="2"/>
      <c r="QFB113" s="2"/>
      <c r="QFC113" s="2"/>
      <c r="QFD113" s="2"/>
      <c r="QFE113" s="2"/>
      <c r="QFF113" s="2"/>
      <c r="QFG113" s="2"/>
      <c r="QFH113" s="2"/>
      <c r="QFI113" s="2"/>
      <c r="QFJ113" s="2"/>
      <c r="QFK113" s="2"/>
      <c r="QFL113" s="2"/>
      <c r="QFM113" s="2"/>
      <c r="QFN113" s="2"/>
      <c r="QFO113" s="2"/>
      <c r="QFP113" s="2"/>
      <c r="QFQ113" s="2"/>
      <c r="QFR113" s="2"/>
      <c r="QFS113" s="2"/>
      <c r="QFT113" s="2"/>
      <c r="QFU113" s="2"/>
      <c r="QFV113" s="2"/>
      <c r="QFW113" s="2"/>
      <c r="QFX113" s="2"/>
      <c r="QFY113" s="2"/>
      <c r="QFZ113" s="2"/>
      <c r="QGA113" s="2"/>
      <c r="QGB113" s="2"/>
      <c r="QGC113" s="2"/>
      <c r="QGD113" s="2"/>
      <c r="QGE113" s="2"/>
      <c r="QGF113" s="2"/>
      <c r="QGG113" s="2"/>
      <c r="QGH113" s="2"/>
      <c r="QGI113" s="2"/>
      <c r="QGJ113" s="2"/>
      <c r="QGK113" s="2"/>
      <c r="QGL113" s="2"/>
      <c r="QGM113" s="2"/>
      <c r="QGN113" s="2"/>
      <c r="QGO113" s="2"/>
      <c r="QGP113" s="2"/>
      <c r="QGQ113" s="2"/>
      <c r="QGR113" s="2"/>
      <c r="QGS113" s="2"/>
      <c r="QGT113" s="2"/>
      <c r="QGU113" s="2"/>
      <c r="QGV113" s="2"/>
      <c r="QGW113" s="2"/>
      <c r="QGX113" s="2"/>
      <c r="QGY113" s="2"/>
      <c r="QGZ113" s="2"/>
      <c r="QHA113" s="2"/>
      <c r="QHB113" s="2"/>
      <c r="QHC113" s="2"/>
      <c r="QHD113" s="2"/>
      <c r="QHE113" s="2"/>
      <c r="QHF113" s="2"/>
      <c r="QHG113" s="2"/>
      <c r="QHH113" s="2"/>
      <c r="QHI113" s="2"/>
      <c r="QHJ113" s="2"/>
      <c r="QHK113" s="2"/>
      <c r="QHL113" s="2"/>
      <c r="QHM113" s="2"/>
      <c r="QHN113" s="2"/>
      <c r="QHO113" s="2"/>
      <c r="QHP113" s="2"/>
      <c r="QHQ113" s="2"/>
      <c r="QHR113" s="2"/>
      <c r="QHS113" s="2"/>
      <c r="QHT113" s="2"/>
      <c r="QHU113" s="2"/>
      <c r="QHV113" s="2"/>
      <c r="QHW113" s="2"/>
      <c r="QHX113" s="2"/>
      <c r="QHY113" s="2"/>
      <c r="QHZ113" s="2"/>
      <c r="QIA113" s="2"/>
      <c r="QIB113" s="2"/>
      <c r="QIC113" s="2"/>
      <c r="QID113" s="2"/>
      <c r="QIE113" s="2"/>
      <c r="QIF113" s="2"/>
      <c r="QIG113" s="2"/>
      <c r="QIH113" s="2"/>
      <c r="QII113" s="2"/>
      <c r="QIJ113" s="2"/>
      <c r="QIK113" s="2"/>
      <c r="QIL113" s="2"/>
      <c r="QIM113" s="2"/>
      <c r="QIN113" s="2"/>
      <c r="QIO113" s="2"/>
      <c r="QIP113" s="2"/>
      <c r="QIQ113" s="2"/>
      <c r="QIR113" s="2"/>
      <c r="QIS113" s="2"/>
      <c r="QIT113" s="2"/>
      <c r="QIU113" s="2"/>
      <c r="QIV113" s="2"/>
      <c r="QIW113" s="2"/>
      <c r="QIX113" s="2"/>
      <c r="QIY113" s="2"/>
      <c r="QIZ113" s="2"/>
      <c r="QJA113" s="2"/>
      <c r="QJB113" s="2"/>
      <c r="QJC113" s="2"/>
      <c r="QJD113" s="2"/>
      <c r="QJE113" s="2"/>
      <c r="QJF113" s="2"/>
      <c r="QJG113" s="2"/>
      <c r="QJH113" s="2"/>
      <c r="QJI113" s="2"/>
      <c r="QJJ113" s="2"/>
      <c r="QJK113" s="2"/>
      <c r="QJL113" s="2"/>
      <c r="QJM113" s="2"/>
      <c r="QJN113" s="2"/>
      <c r="QJO113" s="2"/>
      <c r="QJP113" s="2"/>
      <c r="QJQ113" s="2"/>
      <c r="QJR113" s="2"/>
      <c r="QJS113" s="2"/>
      <c r="QJT113" s="2"/>
      <c r="QJU113" s="2"/>
      <c r="QJV113" s="2"/>
      <c r="QJW113" s="2"/>
      <c r="QJX113" s="2"/>
      <c r="QJY113" s="2"/>
      <c r="QJZ113" s="2"/>
      <c r="QKA113" s="2"/>
      <c r="QKB113" s="2"/>
      <c r="QKC113" s="2"/>
      <c r="QKD113" s="2"/>
      <c r="QKE113" s="2"/>
      <c r="QKF113" s="2"/>
      <c r="QKG113" s="2"/>
      <c r="QKH113" s="2"/>
      <c r="QKI113" s="2"/>
      <c r="QKJ113" s="2"/>
      <c r="QKK113" s="2"/>
      <c r="QKL113" s="2"/>
      <c r="QKM113" s="2"/>
      <c r="QKN113" s="2"/>
      <c r="QKO113" s="2"/>
      <c r="QKP113" s="2"/>
      <c r="QKQ113" s="2"/>
      <c r="QKR113" s="2"/>
      <c r="QKS113" s="2"/>
      <c r="QKT113" s="2"/>
      <c r="QKU113" s="2"/>
      <c r="QKV113" s="2"/>
      <c r="QKW113" s="2"/>
      <c r="QKX113" s="2"/>
      <c r="QKY113" s="2"/>
      <c r="QKZ113" s="2"/>
      <c r="QLA113" s="2"/>
      <c r="QLB113" s="2"/>
      <c r="QLC113" s="2"/>
      <c r="QLD113" s="2"/>
      <c r="QLE113" s="2"/>
      <c r="QLF113" s="2"/>
      <c r="QLG113" s="2"/>
      <c r="QLH113" s="2"/>
      <c r="QLI113" s="2"/>
      <c r="QLJ113" s="2"/>
      <c r="QLK113" s="2"/>
      <c r="QLL113" s="2"/>
      <c r="QLM113" s="2"/>
      <c r="QLN113" s="2"/>
      <c r="QLO113" s="2"/>
      <c r="QLP113" s="2"/>
      <c r="QLQ113" s="2"/>
      <c r="QLR113" s="2"/>
      <c r="QLS113" s="2"/>
      <c r="QLT113" s="2"/>
      <c r="QLU113" s="2"/>
      <c r="QLV113" s="2"/>
      <c r="QLW113" s="2"/>
      <c r="QLX113" s="2"/>
      <c r="QLY113" s="2"/>
      <c r="QLZ113" s="2"/>
      <c r="QMA113" s="2"/>
      <c r="QMB113" s="2"/>
      <c r="QMC113" s="2"/>
      <c r="QMD113" s="2"/>
      <c r="QME113" s="2"/>
      <c r="QMF113" s="2"/>
      <c r="QMG113" s="2"/>
      <c r="QMH113" s="2"/>
      <c r="QMI113" s="2"/>
      <c r="QMJ113" s="2"/>
      <c r="QMK113" s="2"/>
      <c r="QML113" s="2"/>
      <c r="QMM113" s="2"/>
      <c r="QMN113" s="2"/>
      <c r="QMO113" s="2"/>
      <c r="QMP113" s="2"/>
      <c r="QMQ113" s="2"/>
      <c r="QMR113" s="2"/>
      <c r="QMS113" s="2"/>
      <c r="QMT113" s="2"/>
      <c r="QMU113" s="2"/>
      <c r="QMV113" s="2"/>
      <c r="QMW113" s="2"/>
      <c r="QMX113" s="2"/>
      <c r="QMY113" s="2"/>
      <c r="QMZ113" s="2"/>
      <c r="QNA113" s="2"/>
      <c r="QNB113" s="2"/>
      <c r="QNC113" s="2"/>
      <c r="QND113" s="2"/>
      <c r="QNE113" s="2"/>
      <c r="QNF113" s="2"/>
      <c r="QNG113" s="2"/>
      <c r="QNH113" s="2"/>
      <c r="QNI113" s="2"/>
      <c r="QNJ113" s="2"/>
      <c r="QNK113" s="2"/>
      <c r="QNL113" s="2"/>
      <c r="QNM113" s="2"/>
      <c r="QNN113" s="2"/>
      <c r="QNO113" s="2"/>
      <c r="QNP113" s="2"/>
      <c r="QNQ113" s="2"/>
      <c r="QNR113" s="2"/>
      <c r="QNS113" s="2"/>
      <c r="QNT113" s="2"/>
      <c r="QNU113" s="2"/>
      <c r="QNV113" s="2"/>
      <c r="QNW113" s="2"/>
      <c r="QNX113" s="2"/>
      <c r="QNY113" s="2"/>
      <c r="QNZ113" s="2"/>
      <c r="QOA113" s="2"/>
      <c r="QOB113" s="2"/>
      <c r="QOC113" s="2"/>
      <c r="QOD113" s="2"/>
      <c r="QOE113" s="2"/>
      <c r="QOF113" s="2"/>
      <c r="QOG113" s="2"/>
      <c r="QOH113" s="2"/>
      <c r="QOI113" s="2"/>
      <c r="QOJ113" s="2"/>
      <c r="QOK113" s="2"/>
      <c r="QOL113" s="2"/>
      <c r="QOM113" s="2"/>
      <c r="QON113" s="2"/>
      <c r="QOO113" s="2"/>
      <c r="QOP113" s="2"/>
      <c r="QOQ113" s="2"/>
      <c r="QOR113" s="2"/>
      <c r="QOS113" s="2"/>
      <c r="QOT113" s="2"/>
      <c r="QOU113" s="2"/>
      <c r="QOV113" s="2"/>
      <c r="QOW113" s="2"/>
      <c r="QOX113" s="2"/>
      <c r="QOY113" s="2"/>
      <c r="QOZ113" s="2"/>
      <c r="QPA113" s="2"/>
      <c r="QPB113" s="2"/>
      <c r="QPC113" s="2"/>
      <c r="QPD113" s="2"/>
      <c r="QPE113" s="2"/>
      <c r="QPF113" s="2"/>
      <c r="QPG113" s="2"/>
      <c r="QPH113" s="2"/>
      <c r="QPI113" s="2"/>
      <c r="QPJ113" s="2"/>
      <c r="QPK113" s="2"/>
      <c r="QPL113" s="2"/>
      <c r="QPM113" s="2"/>
      <c r="QPN113" s="2"/>
      <c r="QPO113" s="2"/>
      <c r="QPP113" s="2"/>
      <c r="QPQ113" s="2"/>
      <c r="QPR113" s="2"/>
      <c r="QPS113" s="2"/>
      <c r="QPT113" s="2"/>
      <c r="QPU113" s="2"/>
      <c r="QPV113" s="2"/>
      <c r="QPW113" s="2"/>
      <c r="QPX113" s="2"/>
      <c r="QPY113" s="2"/>
      <c r="QPZ113" s="2"/>
      <c r="QQA113" s="2"/>
      <c r="QQB113" s="2"/>
      <c r="QQC113" s="2"/>
      <c r="QQD113" s="2"/>
      <c r="QQE113" s="2"/>
      <c r="QQF113" s="2"/>
      <c r="QQG113" s="2"/>
      <c r="QQH113" s="2"/>
      <c r="QQI113" s="2"/>
      <c r="QQJ113" s="2"/>
      <c r="QQK113" s="2"/>
      <c r="QQL113" s="2"/>
      <c r="QQM113" s="2"/>
      <c r="QQN113" s="2"/>
      <c r="QQO113" s="2"/>
      <c r="QQP113" s="2"/>
      <c r="QQQ113" s="2"/>
      <c r="QQR113" s="2"/>
      <c r="QQS113" s="2"/>
      <c r="QQT113" s="2"/>
      <c r="QQU113" s="2"/>
      <c r="QQV113" s="2"/>
      <c r="QQW113" s="2"/>
      <c r="QQX113" s="2"/>
      <c r="QQY113" s="2"/>
      <c r="QQZ113" s="2"/>
      <c r="QRA113" s="2"/>
      <c r="QRB113" s="2"/>
      <c r="QRC113" s="2"/>
      <c r="QRD113" s="2"/>
      <c r="QRE113" s="2"/>
      <c r="QRF113" s="2"/>
      <c r="QRG113" s="2"/>
      <c r="QRH113" s="2"/>
      <c r="QRI113" s="2"/>
      <c r="QRJ113" s="2"/>
      <c r="QRK113" s="2"/>
      <c r="QRL113" s="2"/>
      <c r="QRM113" s="2"/>
      <c r="QRN113" s="2"/>
      <c r="QRO113" s="2"/>
      <c r="QRP113" s="2"/>
      <c r="QRQ113" s="2"/>
      <c r="QRR113" s="2"/>
      <c r="QRS113" s="2"/>
      <c r="QRT113" s="2"/>
      <c r="QRU113" s="2"/>
      <c r="QRV113" s="2"/>
      <c r="QRW113" s="2"/>
      <c r="QRX113" s="2"/>
      <c r="QRY113" s="2"/>
      <c r="QRZ113" s="2"/>
      <c r="QSA113" s="2"/>
      <c r="QSB113" s="2"/>
      <c r="QSC113" s="2"/>
      <c r="QSD113" s="2"/>
      <c r="QSE113" s="2"/>
      <c r="QSF113" s="2"/>
      <c r="QSG113" s="2"/>
      <c r="QSH113" s="2"/>
      <c r="QSI113" s="2"/>
      <c r="QSJ113" s="2"/>
      <c r="QSK113" s="2"/>
      <c r="QSL113" s="2"/>
      <c r="QSM113" s="2"/>
      <c r="QSN113" s="2"/>
      <c r="QSO113" s="2"/>
      <c r="QSP113" s="2"/>
      <c r="QSQ113" s="2"/>
      <c r="QSR113" s="2"/>
      <c r="QSS113" s="2"/>
      <c r="QST113" s="2"/>
      <c r="QSU113" s="2"/>
      <c r="QSV113" s="2"/>
      <c r="QSW113" s="2"/>
      <c r="QSX113" s="2"/>
      <c r="QSY113" s="2"/>
      <c r="QSZ113" s="2"/>
      <c r="QTA113" s="2"/>
      <c r="QTB113" s="2"/>
      <c r="QTC113" s="2"/>
      <c r="QTD113" s="2"/>
      <c r="QTE113" s="2"/>
      <c r="QTF113" s="2"/>
      <c r="QTG113" s="2"/>
      <c r="QTH113" s="2"/>
      <c r="QTI113" s="2"/>
      <c r="QTJ113" s="2"/>
      <c r="QTK113" s="2"/>
      <c r="QTL113" s="2"/>
      <c r="QTM113" s="2"/>
      <c r="QTN113" s="2"/>
      <c r="QTO113" s="2"/>
      <c r="QTP113" s="2"/>
      <c r="QTQ113" s="2"/>
      <c r="QTR113" s="2"/>
      <c r="QTS113" s="2"/>
      <c r="QTT113" s="2"/>
      <c r="QTU113" s="2"/>
      <c r="QTV113" s="2"/>
      <c r="QTW113" s="2"/>
      <c r="QTX113" s="2"/>
      <c r="QTY113" s="2"/>
      <c r="QTZ113" s="2"/>
      <c r="QUA113" s="2"/>
      <c r="QUB113" s="2"/>
      <c r="QUC113" s="2"/>
      <c r="QUD113" s="2"/>
      <c r="QUE113" s="2"/>
      <c r="QUF113" s="2"/>
      <c r="QUG113" s="2"/>
      <c r="QUH113" s="2"/>
      <c r="QUI113" s="2"/>
      <c r="QUJ113" s="2"/>
      <c r="QUK113" s="2"/>
      <c r="QUL113" s="2"/>
      <c r="QUM113" s="2"/>
      <c r="QUN113" s="2"/>
      <c r="QUO113" s="2"/>
      <c r="QUP113" s="2"/>
      <c r="QUQ113" s="2"/>
      <c r="QUR113" s="2"/>
      <c r="QUS113" s="2"/>
      <c r="QUT113" s="2"/>
      <c r="QUU113" s="2"/>
      <c r="QUV113" s="2"/>
      <c r="QUW113" s="2"/>
      <c r="QUX113" s="2"/>
      <c r="QUY113" s="2"/>
      <c r="QUZ113" s="2"/>
      <c r="QVA113" s="2"/>
      <c r="QVB113" s="2"/>
      <c r="QVC113" s="2"/>
      <c r="QVD113" s="2"/>
      <c r="QVE113" s="2"/>
      <c r="QVF113" s="2"/>
      <c r="QVG113" s="2"/>
      <c r="QVH113" s="2"/>
      <c r="QVI113" s="2"/>
      <c r="QVJ113" s="2"/>
      <c r="QVK113" s="2"/>
      <c r="QVL113" s="2"/>
      <c r="QVM113" s="2"/>
      <c r="QVN113" s="2"/>
      <c r="QVO113" s="2"/>
      <c r="QVP113" s="2"/>
      <c r="QVQ113" s="2"/>
      <c r="QVR113" s="2"/>
      <c r="QVS113" s="2"/>
      <c r="QVT113" s="2"/>
      <c r="QVU113" s="2"/>
      <c r="QVV113" s="2"/>
      <c r="QVW113" s="2"/>
      <c r="QVX113" s="2"/>
      <c r="QVY113" s="2"/>
      <c r="QVZ113" s="2"/>
      <c r="QWA113" s="2"/>
      <c r="QWB113" s="2"/>
      <c r="QWC113" s="2"/>
      <c r="QWD113" s="2"/>
      <c r="QWE113" s="2"/>
      <c r="QWF113" s="2"/>
      <c r="QWG113" s="2"/>
      <c r="QWH113" s="2"/>
      <c r="QWI113" s="2"/>
      <c r="QWJ113" s="2"/>
      <c r="QWK113" s="2"/>
      <c r="QWL113" s="2"/>
      <c r="QWM113" s="2"/>
      <c r="QWN113" s="2"/>
      <c r="QWO113" s="2"/>
      <c r="QWP113" s="2"/>
      <c r="QWQ113" s="2"/>
      <c r="QWR113" s="2"/>
      <c r="QWS113" s="2"/>
      <c r="QWT113" s="2"/>
      <c r="QWU113" s="2"/>
      <c r="QWV113" s="2"/>
      <c r="QWW113" s="2"/>
      <c r="QWX113" s="2"/>
      <c r="QWY113" s="2"/>
      <c r="QWZ113" s="2"/>
      <c r="QXA113" s="2"/>
      <c r="QXB113" s="2"/>
      <c r="QXC113" s="2"/>
      <c r="QXD113" s="2"/>
      <c r="QXE113" s="2"/>
      <c r="QXF113" s="2"/>
      <c r="QXG113" s="2"/>
      <c r="QXH113" s="2"/>
      <c r="QXI113" s="2"/>
      <c r="QXJ113" s="2"/>
      <c r="QXK113" s="2"/>
      <c r="QXL113" s="2"/>
      <c r="QXM113" s="2"/>
      <c r="QXN113" s="2"/>
      <c r="QXO113" s="2"/>
      <c r="QXP113" s="2"/>
      <c r="QXQ113" s="2"/>
      <c r="QXR113" s="2"/>
      <c r="QXS113" s="2"/>
      <c r="QXT113" s="2"/>
      <c r="QXU113" s="2"/>
      <c r="QXV113" s="2"/>
      <c r="QXW113" s="2"/>
      <c r="QXX113" s="2"/>
      <c r="QXY113" s="2"/>
      <c r="QXZ113" s="2"/>
      <c r="QYA113" s="2"/>
      <c r="QYB113" s="2"/>
      <c r="QYC113" s="2"/>
      <c r="QYD113" s="2"/>
      <c r="QYE113" s="2"/>
      <c r="QYF113" s="2"/>
      <c r="QYG113" s="2"/>
      <c r="QYH113" s="2"/>
      <c r="QYI113" s="2"/>
      <c r="QYJ113" s="2"/>
      <c r="QYK113" s="2"/>
      <c r="QYL113" s="2"/>
      <c r="QYM113" s="2"/>
      <c r="QYN113" s="2"/>
      <c r="QYO113" s="2"/>
      <c r="QYP113" s="2"/>
      <c r="QYQ113" s="2"/>
      <c r="QYR113" s="2"/>
      <c r="QYS113" s="2"/>
      <c r="QYT113" s="2"/>
      <c r="QYU113" s="2"/>
      <c r="QYV113" s="2"/>
      <c r="QYW113" s="2"/>
      <c r="QYX113" s="2"/>
      <c r="QYY113" s="2"/>
      <c r="QYZ113" s="2"/>
      <c r="QZA113" s="2"/>
      <c r="QZB113" s="2"/>
      <c r="QZC113" s="2"/>
      <c r="QZD113" s="2"/>
      <c r="QZE113" s="2"/>
      <c r="QZF113" s="2"/>
      <c r="QZG113" s="2"/>
      <c r="QZH113" s="2"/>
      <c r="QZI113" s="2"/>
      <c r="QZJ113" s="2"/>
      <c r="QZK113" s="2"/>
      <c r="QZL113" s="2"/>
      <c r="QZM113" s="2"/>
      <c r="QZN113" s="2"/>
      <c r="QZO113" s="2"/>
      <c r="QZP113" s="2"/>
      <c r="QZQ113" s="2"/>
      <c r="QZR113" s="2"/>
      <c r="QZS113" s="2"/>
      <c r="QZT113" s="2"/>
      <c r="QZU113" s="2"/>
      <c r="QZV113" s="2"/>
      <c r="QZW113" s="2"/>
      <c r="QZX113" s="2"/>
      <c r="QZY113" s="2"/>
      <c r="QZZ113" s="2"/>
      <c r="RAA113" s="2"/>
      <c r="RAB113" s="2"/>
      <c r="RAC113" s="2"/>
      <c r="RAD113" s="2"/>
      <c r="RAE113" s="2"/>
      <c r="RAF113" s="2"/>
      <c r="RAG113" s="2"/>
      <c r="RAH113" s="2"/>
      <c r="RAI113" s="2"/>
      <c r="RAJ113" s="2"/>
      <c r="RAK113" s="2"/>
      <c r="RAL113" s="2"/>
      <c r="RAM113" s="2"/>
      <c r="RAN113" s="2"/>
      <c r="RAO113" s="2"/>
      <c r="RAP113" s="2"/>
      <c r="RAQ113" s="2"/>
      <c r="RAR113" s="2"/>
      <c r="RAS113" s="2"/>
      <c r="RAT113" s="2"/>
      <c r="RAU113" s="2"/>
      <c r="RAV113" s="2"/>
      <c r="RAW113" s="2"/>
      <c r="RAX113" s="2"/>
      <c r="RAY113" s="2"/>
      <c r="RAZ113" s="2"/>
      <c r="RBA113" s="2"/>
      <c r="RBB113" s="2"/>
      <c r="RBC113" s="2"/>
      <c r="RBD113" s="2"/>
      <c r="RBE113" s="2"/>
      <c r="RBF113" s="2"/>
      <c r="RBG113" s="2"/>
      <c r="RBH113" s="2"/>
      <c r="RBI113" s="2"/>
      <c r="RBJ113" s="2"/>
      <c r="RBK113" s="2"/>
      <c r="RBL113" s="2"/>
      <c r="RBM113" s="2"/>
      <c r="RBN113" s="2"/>
      <c r="RBO113" s="2"/>
      <c r="RBP113" s="2"/>
      <c r="RBQ113" s="2"/>
      <c r="RBR113" s="2"/>
      <c r="RBS113" s="2"/>
      <c r="RBT113" s="2"/>
      <c r="RBU113" s="2"/>
      <c r="RBV113" s="2"/>
      <c r="RBW113" s="2"/>
      <c r="RBX113" s="2"/>
      <c r="RBY113" s="2"/>
      <c r="RBZ113" s="2"/>
      <c r="RCA113" s="2"/>
      <c r="RCB113" s="2"/>
      <c r="RCC113" s="2"/>
      <c r="RCD113" s="2"/>
      <c r="RCE113" s="2"/>
      <c r="RCF113" s="2"/>
      <c r="RCG113" s="2"/>
      <c r="RCH113" s="2"/>
      <c r="RCI113" s="2"/>
      <c r="RCJ113" s="2"/>
      <c r="RCK113" s="2"/>
      <c r="RCL113" s="2"/>
      <c r="RCM113" s="2"/>
      <c r="RCN113" s="2"/>
      <c r="RCO113" s="2"/>
      <c r="RCP113" s="2"/>
      <c r="RCQ113" s="2"/>
      <c r="RCR113" s="2"/>
      <c r="RCS113" s="2"/>
      <c r="RCT113" s="2"/>
      <c r="RCU113" s="2"/>
      <c r="RCV113" s="2"/>
      <c r="RCW113" s="2"/>
      <c r="RCX113" s="2"/>
      <c r="RCY113" s="2"/>
      <c r="RCZ113" s="2"/>
      <c r="RDA113" s="2"/>
      <c r="RDB113" s="2"/>
      <c r="RDC113" s="2"/>
      <c r="RDD113" s="2"/>
      <c r="RDE113" s="2"/>
      <c r="RDF113" s="2"/>
      <c r="RDG113" s="2"/>
      <c r="RDH113" s="2"/>
      <c r="RDI113" s="2"/>
      <c r="RDJ113" s="2"/>
      <c r="RDK113" s="2"/>
      <c r="RDL113" s="2"/>
      <c r="RDM113" s="2"/>
      <c r="RDN113" s="2"/>
      <c r="RDO113" s="2"/>
      <c r="RDP113" s="2"/>
      <c r="RDQ113" s="2"/>
      <c r="RDR113" s="2"/>
      <c r="RDS113" s="2"/>
      <c r="RDT113" s="2"/>
      <c r="RDU113" s="2"/>
      <c r="RDV113" s="2"/>
      <c r="RDW113" s="2"/>
      <c r="RDX113" s="2"/>
      <c r="RDY113" s="2"/>
      <c r="RDZ113" s="2"/>
      <c r="REA113" s="2"/>
      <c r="REB113" s="2"/>
      <c r="REC113" s="2"/>
      <c r="RED113" s="2"/>
      <c r="REE113" s="2"/>
      <c r="REF113" s="2"/>
      <c r="REG113" s="2"/>
      <c r="REH113" s="2"/>
      <c r="REI113" s="2"/>
      <c r="REJ113" s="2"/>
      <c r="REK113" s="2"/>
      <c r="REL113" s="2"/>
      <c r="REM113" s="2"/>
      <c r="REN113" s="2"/>
      <c r="REO113" s="2"/>
      <c r="REP113" s="2"/>
      <c r="REQ113" s="2"/>
      <c r="RER113" s="2"/>
      <c r="RES113" s="2"/>
      <c r="RET113" s="2"/>
      <c r="REU113" s="2"/>
      <c r="REV113" s="2"/>
      <c r="REW113" s="2"/>
      <c r="REX113" s="2"/>
      <c r="REY113" s="2"/>
      <c r="REZ113" s="2"/>
      <c r="RFA113" s="2"/>
      <c r="RFB113" s="2"/>
      <c r="RFC113" s="2"/>
      <c r="RFD113" s="2"/>
      <c r="RFE113" s="2"/>
      <c r="RFF113" s="2"/>
      <c r="RFG113" s="2"/>
      <c r="RFH113" s="2"/>
      <c r="RFI113" s="2"/>
      <c r="RFJ113" s="2"/>
      <c r="RFK113" s="2"/>
      <c r="RFL113" s="2"/>
      <c r="RFM113" s="2"/>
      <c r="RFN113" s="2"/>
      <c r="RFO113" s="2"/>
      <c r="RFP113" s="2"/>
      <c r="RFQ113" s="2"/>
      <c r="RFR113" s="2"/>
      <c r="RFS113" s="2"/>
      <c r="RFT113" s="2"/>
      <c r="RFU113" s="2"/>
      <c r="RFV113" s="2"/>
      <c r="RFW113" s="2"/>
      <c r="RFX113" s="2"/>
      <c r="RFY113" s="2"/>
      <c r="RFZ113" s="2"/>
      <c r="RGA113" s="2"/>
      <c r="RGB113" s="2"/>
      <c r="RGC113" s="2"/>
      <c r="RGD113" s="2"/>
      <c r="RGE113" s="2"/>
      <c r="RGF113" s="2"/>
      <c r="RGG113" s="2"/>
      <c r="RGH113" s="2"/>
      <c r="RGI113" s="2"/>
      <c r="RGJ113" s="2"/>
      <c r="RGK113" s="2"/>
      <c r="RGL113" s="2"/>
      <c r="RGM113" s="2"/>
      <c r="RGN113" s="2"/>
      <c r="RGO113" s="2"/>
      <c r="RGP113" s="2"/>
      <c r="RGQ113" s="2"/>
      <c r="RGR113" s="2"/>
      <c r="RGS113" s="2"/>
      <c r="RGT113" s="2"/>
      <c r="RGU113" s="2"/>
      <c r="RGV113" s="2"/>
      <c r="RGW113" s="2"/>
      <c r="RGX113" s="2"/>
      <c r="RGY113" s="2"/>
      <c r="RGZ113" s="2"/>
      <c r="RHA113" s="2"/>
      <c r="RHB113" s="2"/>
      <c r="RHC113" s="2"/>
      <c r="RHD113" s="2"/>
      <c r="RHE113" s="2"/>
      <c r="RHF113" s="2"/>
      <c r="RHG113" s="2"/>
      <c r="RHH113" s="2"/>
      <c r="RHI113" s="2"/>
      <c r="RHJ113" s="2"/>
      <c r="RHK113" s="2"/>
      <c r="RHL113" s="2"/>
      <c r="RHM113" s="2"/>
      <c r="RHN113" s="2"/>
      <c r="RHO113" s="2"/>
      <c r="RHP113" s="2"/>
      <c r="RHQ113" s="2"/>
      <c r="RHR113" s="2"/>
      <c r="RHS113" s="2"/>
      <c r="RHT113" s="2"/>
      <c r="RHU113" s="2"/>
      <c r="RHV113" s="2"/>
      <c r="RHW113" s="2"/>
      <c r="RHX113" s="2"/>
      <c r="RHY113" s="2"/>
      <c r="RHZ113" s="2"/>
      <c r="RIA113" s="2"/>
      <c r="RIB113" s="2"/>
      <c r="RIC113" s="2"/>
      <c r="RID113" s="2"/>
      <c r="RIE113" s="2"/>
      <c r="RIF113" s="2"/>
      <c r="RIG113" s="2"/>
      <c r="RIH113" s="2"/>
      <c r="RII113" s="2"/>
      <c r="RIJ113" s="2"/>
      <c r="RIK113" s="2"/>
      <c r="RIL113" s="2"/>
      <c r="RIM113" s="2"/>
      <c r="RIN113" s="2"/>
      <c r="RIO113" s="2"/>
      <c r="RIP113" s="2"/>
      <c r="RIQ113" s="2"/>
      <c r="RIR113" s="2"/>
      <c r="RIS113" s="2"/>
      <c r="RIT113" s="2"/>
      <c r="RIU113" s="2"/>
      <c r="RIV113" s="2"/>
      <c r="RIW113" s="2"/>
      <c r="RIX113" s="2"/>
      <c r="RIY113" s="2"/>
      <c r="RIZ113" s="2"/>
      <c r="RJA113" s="2"/>
      <c r="RJB113" s="2"/>
      <c r="RJC113" s="2"/>
      <c r="RJD113" s="2"/>
      <c r="RJE113" s="2"/>
      <c r="RJF113" s="2"/>
      <c r="RJG113" s="2"/>
      <c r="RJH113" s="2"/>
      <c r="RJI113" s="2"/>
      <c r="RJJ113" s="2"/>
      <c r="RJK113" s="2"/>
      <c r="RJL113" s="2"/>
      <c r="RJM113" s="2"/>
      <c r="RJN113" s="2"/>
      <c r="RJO113" s="2"/>
      <c r="RJP113" s="2"/>
      <c r="RJQ113" s="2"/>
      <c r="RJR113" s="2"/>
      <c r="RJS113" s="2"/>
      <c r="RJT113" s="2"/>
      <c r="RJU113" s="2"/>
      <c r="RJV113" s="2"/>
      <c r="RJW113" s="2"/>
      <c r="RJX113" s="2"/>
      <c r="RJY113" s="2"/>
      <c r="RJZ113" s="2"/>
      <c r="RKA113" s="2"/>
      <c r="RKB113" s="2"/>
      <c r="RKC113" s="2"/>
      <c r="RKD113" s="2"/>
      <c r="RKE113" s="2"/>
      <c r="RKF113" s="2"/>
      <c r="RKG113" s="2"/>
      <c r="RKH113" s="2"/>
      <c r="RKI113" s="2"/>
      <c r="RKJ113" s="2"/>
      <c r="RKK113" s="2"/>
      <c r="RKL113" s="2"/>
      <c r="RKM113" s="2"/>
      <c r="RKN113" s="2"/>
      <c r="RKO113" s="2"/>
      <c r="RKP113" s="2"/>
      <c r="RKQ113" s="2"/>
      <c r="RKR113" s="2"/>
      <c r="RKS113" s="2"/>
      <c r="RKT113" s="2"/>
      <c r="RKU113" s="2"/>
      <c r="RKV113" s="2"/>
      <c r="RKW113" s="2"/>
      <c r="RKX113" s="2"/>
      <c r="RKY113" s="2"/>
      <c r="RKZ113" s="2"/>
      <c r="RLA113" s="2"/>
      <c r="RLB113" s="2"/>
      <c r="RLC113" s="2"/>
      <c r="RLD113" s="2"/>
      <c r="RLE113" s="2"/>
      <c r="RLF113" s="2"/>
      <c r="RLG113" s="2"/>
      <c r="RLH113" s="2"/>
      <c r="RLI113" s="2"/>
      <c r="RLJ113" s="2"/>
      <c r="RLK113" s="2"/>
      <c r="RLL113" s="2"/>
      <c r="RLM113" s="2"/>
      <c r="RLN113" s="2"/>
      <c r="RLO113" s="2"/>
      <c r="RLP113" s="2"/>
      <c r="RLQ113" s="2"/>
      <c r="RLR113" s="2"/>
      <c r="RLS113" s="2"/>
      <c r="RLT113" s="2"/>
      <c r="RLU113" s="2"/>
      <c r="RLV113" s="2"/>
      <c r="RLW113" s="2"/>
      <c r="RLX113" s="2"/>
      <c r="RLY113" s="2"/>
      <c r="RLZ113" s="2"/>
      <c r="RMA113" s="2"/>
      <c r="RMB113" s="2"/>
      <c r="RMC113" s="2"/>
      <c r="RMD113" s="2"/>
      <c r="RME113" s="2"/>
      <c r="RMF113" s="2"/>
      <c r="RMG113" s="2"/>
      <c r="RMH113" s="2"/>
      <c r="RMI113" s="2"/>
      <c r="RMJ113" s="2"/>
      <c r="RMK113" s="2"/>
      <c r="RML113" s="2"/>
      <c r="RMM113" s="2"/>
      <c r="RMN113" s="2"/>
      <c r="RMO113" s="2"/>
      <c r="RMP113" s="2"/>
      <c r="RMQ113" s="2"/>
      <c r="RMR113" s="2"/>
      <c r="RMS113" s="2"/>
      <c r="RMT113" s="2"/>
      <c r="RMU113" s="2"/>
      <c r="RMV113" s="2"/>
      <c r="RMW113" s="2"/>
      <c r="RMX113" s="2"/>
      <c r="RMY113" s="2"/>
      <c r="RMZ113" s="2"/>
      <c r="RNA113" s="2"/>
      <c r="RNB113" s="2"/>
      <c r="RNC113" s="2"/>
      <c r="RND113" s="2"/>
      <c r="RNE113" s="2"/>
      <c r="RNF113" s="2"/>
      <c r="RNG113" s="2"/>
      <c r="RNH113" s="2"/>
      <c r="RNI113" s="2"/>
      <c r="RNJ113" s="2"/>
      <c r="RNK113" s="2"/>
      <c r="RNL113" s="2"/>
      <c r="RNM113" s="2"/>
      <c r="RNN113" s="2"/>
      <c r="RNO113" s="2"/>
      <c r="RNP113" s="2"/>
      <c r="RNQ113" s="2"/>
      <c r="RNR113" s="2"/>
      <c r="RNS113" s="2"/>
      <c r="RNT113" s="2"/>
      <c r="RNU113" s="2"/>
      <c r="RNV113" s="2"/>
      <c r="RNW113" s="2"/>
      <c r="RNX113" s="2"/>
      <c r="RNY113" s="2"/>
      <c r="RNZ113" s="2"/>
      <c r="ROA113" s="2"/>
      <c r="ROB113" s="2"/>
      <c r="ROC113" s="2"/>
      <c r="ROD113" s="2"/>
      <c r="ROE113" s="2"/>
      <c r="ROF113" s="2"/>
      <c r="ROG113" s="2"/>
      <c r="ROH113" s="2"/>
      <c r="ROI113" s="2"/>
      <c r="ROJ113" s="2"/>
      <c r="ROK113" s="2"/>
      <c r="ROL113" s="2"/>
      <c r="ROM113" s="2"/>
      <c r="RON113" s="2"/>
      <c r="ROO113" s="2"/>
      <c r="ROP113" s="2"/>
      <c r="ROQ113" s="2"/>
      <c r="ROR113" s="2"/>
      <c r="ROS113" s="2"/>
      <c r="ROT113" s="2"/>
      <c r="ROU113" s="2"/>
      <c r="ROV113" s="2"/>
      <c r="ROW113" s="2"/>
      <c r="ROX113" s="2"/>
      <c r="ROY113" s="2"/>
      <c r="ROZ113" s="2"/>
      <c r="RPA113" s="2"/>
      <c r="RPB113" s="2"/>
      <c r="RPC113" s="2"/>
      <c r="RPD113" s="2"/>
      <c r="RPE113" s="2"/>
      <c r="RPF113" s="2"/>
      <c r="RPG113" s="2"/>
      <c r="RPH113" s="2"/>
      <c r="RPI113" s="2"/>
      <c r="RPJ113" s="2"/>
      <c r="RPK113" s="2"/>
      <c r="RPL113" s="2"/>
      <c r="RPM113" s="2"/>
      <c r="RPN113" s="2"/>
      <c r="RPO113" s="2"/>
      <c r="RPP113" s="2"/>
      <c r="RPQ113" s="2"/>
      <c r="RPR113" s="2"/>
      <c r="RPS113" s="2"/>
      <c r="RPT113" s="2"/>
      <c r="RPU113" s="2"/>
      <c r="RPV113" s="2"/>
      <c r="RPW113" s="2"/>
      <c r="RPX113" s="2"/>
      <c r="RPY113" s="2"/>
      <c r="RPZ113" s="2"/>
      <c r="RQA113" s="2"/>
      <c r="RQB113" s="2"/>
      <c r="RQC113" s="2"/>
      <c r="RQD113" s="2"/>
      <c r="RQE113" s="2"/>
      <c r="RQF113" s="2"/>
      <c r="RQG113" s="2"/>
      <c r="RQH113" s="2"/>
      <c r="RQI113" s="2"/>
      <c r="RQJ113" s="2"/>
      <c r="RQK113" s="2"/>
      <c r="RQL113" s="2"/>
      <c r="RQM113" s="2"/>
      <c r="RQN113" s="2"/>
      <c r="RQO113" s="2"/>
      <c r="RQP113" s="2"/>
      <c r="RQQ113" s="2"/>
      <c r="RQR113" s="2"/>
      <c r="RQS113" s="2"/>
      <c r="RQT113" s="2"/>
      <c r="RQU113" s="2"/>
      <c r="RQV113" s="2"/>
      <c r="RQW113" s="2"/>
      <c r="RQX113" s="2"/>
      <c r="RQY113" s="2"/>
      <c r="RQZ113" s="2"/>
      <c r="RRA113" s="2"/>
      <c r="RRB113" s="2"/>
      <c r="RRC113" s="2"/>
      <c r="RRD113" s="2"/>
      <c r="RRE113" s="2"/>
      <c r="RRF113" s="2"/>
      <c r="RRG113" s="2"/>
      <c r="RRH113" s="2"/>
      <c r="RRI113" s="2"/>
      <c r="RRJ113" s="2"/>
      <c r="RRK113" s="2"/>
      <c r="RRL113" s="2"/>
      <c r="RRM113" s="2"/>
      <c r="RRN113" s="2"/>
      <c r="RRO113" s="2"/>
      <c r="RRP113" s="2"/>
      <c r="RRQ113" s="2"/>
      <c r="RRR113" s="2"/>
      <c r="RRS113" s="2"/>
      <c r="RRT113" s="2"/>
      <c r="RRU113" s="2"/>
      <c r="RRV113" s="2"/>
      <c r="RRW113" s="2"/>
      <c r="RRX113" s="2"/>
      <c r="RRY113" s="2"/>
      <c r="RRZ113" s="2"/>
      <c r="RSA113" s="2"/>
      <c r="RSB113" s="2"/>
      <c r="RSC113" s="2"/>
      <c r="RSD113" s="2"/>
      <c r="RSE113" s="2"/>
      <c r="RSF113" s="2"/>
      <c r="RSG113" s="2"/>
      <c r="RSH113" s="2"/>
      <c r="RSI113" s="2"/>
      <c r="RSJ113" s="2"/>
      <c r="RSK113" s="2"/>
      <c r="RSL113" s="2"/>
      <c r="RSM113" s="2"/>
      <c r="RSN113" s="2"/>
      <c r="RSO113" s="2"/>
      <c r="RSP113" s="2"/>
      <c r="RSQ113" s="2"/>
      <c r="RSR113" s="2"/>
      <c r="RSS113" s="2"/>
      <c r="RST113" s="2"/>
      <c r="RSU113" s="2"/>
      <c r="RSV113" s="2"/>
      <c r="RSW113" s="2"/>
      <c r="RSX113" s="2"/>
      <c r="RSY113" s="2"/>
      <c r="RSZ113" s="2"/>
      <c r="RTA113" s="2"/>
      <c r="RTB113" s="2"/>
      <c r="RTC113" s="2"/>
      <c r="RTD113" s="2"/>
      <c r="RTE113" s="2"/>
      <c r="RTF113" s="2"/>
      <c r="RTG113" s="2"/>
      <c r="RTH113" s="2"/>
      <c r="RTI113" s="2"/>
      <c r="RTJ113" s="2"/>
      <c r="RTK113" s="2"/>
      <c r="RTL113" s="2"/>
      <c r="RTM113" s="2"/>
      <c r="RTN113" s="2"/>
      <c r="RTO113" s="2"/>
      <c r="RTP113" s="2"/>
      <c r="RTQ113" s="2"/>
      <c r="RTR113" s="2"/>
      <c r="RTS113" s="2"/>
      <c r="RTT113" s="2"/>
      <c r="RTU113" s="2"/>
      <c r="RTV113" s="2"/>
      <c r="RTW113" s="2"/>
      <c r="RTX113" s="2"/>
      <c r="RTY113" s="2"/>
      <c r="RTZ113" s="2"/>
      <c r="RUA113" s="2"/>
      <c r="RUB113" s="2"/>
      <c r="RUC113" s="2"/>
      <c r="RUD113" s="2"/>
      <c r="RUE113" s="2"/>
      <c r="RUF113" s="2"/>
      <c r="RUG113" s="2"/>
      <c r="RUH113" s="2"/>
      <c r="RUI113" s="2"/>
      <c r="RUJ113" s="2"/>
      <c r="RUK113" s="2"/>
      <c r="RUL113" s="2"/>
      <c r="RUM113" s="2"/>
      <c r="RUN113" s="2"/>
      <c r="RUO113" s="2"/>
      <c r="RUP113" s="2"/>
      <c r="RUQ113" s="2"/>
      <c r="RUR113" s="2"/>
      <c r="RUS113" s="2"/>
      <c r="RUT113" s="2"/>
      <c r="RUU113" s="2"/>
      <c r="RUV113" s="2"/>
      <c r="RUW113" s="2"/>
      <c r="RUX113" s="2"/>
      <c r="RUY113" s="2"/>
      <c r="RUZ113" s="2"/>
      <c r="RVA113" s="2"/>
      <c r="RVB113" s="2"/>
      <c r="RVC113" s="2"/>
      <c r="RVD113" s="2"/>
      <c r="RVE113" s="2"/>
      <c r="RVF113" s="2"/>
      <c r="RVG113" s="2"/>
      <c r="RVH113" s="2"/>
      <c r="RVI113" s="2"/>
      <c r="RVJ113" s="2"/>
      <c r="RVK113" s="2"/>
      <c r="RVL113" s="2"/>
      <c r="RVM113" s="2"/>
      <c r="RVN113" s="2"/>
      <c r="RVO113" s="2"/>
      <c r="RVP113" s="2"/>
      <c r="RVQ113" s="2"/>
      <c r="RVR113" s="2"/>
      <c r="RVS113" s="2"/>
      <c r="RVT113" s="2"/>
      <c r="RVU113" s="2"/>
      <c r="RVV113" s="2"/>
      <c r="RVW113" s="2"/>
      <c r="RVX113" s="2"/>
      <c r="RVY113" s="2"/>
      <c r="RVZ113" s="2"/>
      <c r="RWA113" s="2"/>
      <c r="RWB113" s="2"/>
      <c r="RWC113" s="2"/>
      <c r="RWD113" s="2"/>
      <c r="RWE113" s="2"/>
      <c r="RWF113" s="2"/>
      <c r="RWG113" s="2"/>
      <c r="RWH113" s="2"/>
      <c r="RWI113" s="2"/>
      <c r="RWJ113" s="2"/>
      <c r="RWK113" s="2"/>
      <c r="RWL113" s="2"/>
      <c r="RWM113" s="2"/>
      <c r="RWN113" s="2"/>
      <c r="RWO113" s="2"/>
      <c r="RWP113" s="2"/>
      <c r="RWQ113" s="2"/>
      <c r="RWR113" s="2"/>
      <c r="RWS113" s="2"/>
      <c r="RWT113" s="2"/>
      <c r="RWU113" s="2"/>
      <c r="RWV113" s="2"/>
      <c r="RWW113" s="2"/>
      <c r="RWX113" s="2"/>
      <c r="RWY113" s="2"/>
      <c r="RWZ113" s="2"/>
      <c r="RXA113" s="2"/>
      <c r="RXB113" s="2"/>
      <c r="RXC113" s="2"/>
      <c r="RXD113" s="2"/>
      <c r="RXE113" s="2"/>
      <c r="RXF113" s="2"/>
      <c r="RXG113" s="2"/>
      <c r="RXH113" s="2"/>
      <c r="RXI113" s="2"/>
      <c r="RXJ113" s="2"/>
      <c r="RXK113" s="2"/>
      <c r="RXL113" s="2"/>
      <c r="RXM113" s="2"/>
      <c r="RXN113" s="2"/>
      <c r="RXO113" s="2"/>
      <c r="RXP113" s="2"/>
      <c r="RXQ113" s="2"/>
      <c r="RXR113" s="2"/>
      <c r="RXS113" s="2"/>
      <c r="RXT113" s="2"/>
      <c r="RXU113" s="2"/>
      <c r="RXV113" s="2"/>
      <c r="RXW113" s="2"/>
      <c r="RXX113" s="2"/>
      <c r="RXY113" s="2"/>
      <c r="RXZ113" s="2"/>
      <c r="RYA113" s="2"/>
      <c r="RYB113" s="2"/>
      <c r="RYC113" s="2"/>
      <c r="RYD113" s="2"/>
      <c r="RYE113" s="2"/>
      <c r="RYF113" s="2"/>
      <c r="RYG113" s="2"/>
      <c r="RYH113" s="2"/>
      <c r="RYI113" s="2"/>
      <c r="RYJ113" s="2"/>
      <c r="RYK113" s="2"/>
      <c r="RYL113" s="2"/>
      <c r="RYM113" s="2"/>
      <c r="RYN113" s="2"/>
      <c r="RYO113" s="2"/>
      <c r="RYP113" s="2"/>
      <c r="RYQ113" s="2"/>
      <c r="RYR113" s="2"/>
      <c r="RYS113" s="2"/>
      <c r="RYT113" s="2"/>
      <c r="RYU113" s="2"/>
      <c r="RYV113" s="2"/>
      <c r="RYW113" s="2"/>
      <c r="RYX113" s="2"/>
      <c r="RYY113" s="2"/>
      <c r="RYZ113" s="2"/>
      <c r="RZA113" s="2"/>
      <c r="RZB113" s="2"/>
      <c r="RZC113" s="2"/>
      <c r="RZD113" s="2"/>
      <c r="RZE113" s="2"/>
      <c r="RZF113" s="2"/>
      <c r="RZG113" s="2"/>
      <c r="RZH113" s="2"/>
      <c r="RZI113" s="2"/>
      <c r="RZJ113" s="2"/>
      <c r="RZK113" s="2"/>
      <c r="RZL113" s="2"/>
      <c r="RZM113" s="2"/>
      <c r="RZN113" s="2"/>
      <c r="RZO113" s="2"/>
      <c r="RZP113" s="2"/>
      <c r="RZQ113" s="2"/>
      <c r="RZR113" s="2"/>
      <c r="RZS113" s="2"/>
      <c r="RZT113" s="2"/>
      <c r="RZU113" s="2"/>
      <c r="RZV113" s="2"/>
      <c r="RZW113" s="2"/>
      <c r="RZX113" s="2"/>
      <c r="RZY113" s="2"/>
      <c r="RZZ113" s="2"/>
      <c r="SAA113" s="2"/>
      <c r="SAB113" s="2"/>
      <c r="SAC113" s="2"/>
      <c r="SAD113" s="2"/>
      <c r="SAE113" s="2"/>
      <c r="SAF113" s="2"/>
      <c r="SAG113" s="2"/>
      <c r="SAH113" s="2"/>
      <c r="SAI113" s="2"/>
      <c r="SAJ113" s="2"/>
      <c r="SAK113" s="2"/>
      <c r="SAL113" s="2"/>
      <c r="SAM113" s="2"/>
      <c r="SAN113" s="2"/>
      <c r="SAO113" s="2"/>
      <c r="SAP113" s="2"/>
      <c r="SAQ113" s="2"/>
      <c r="SAR113" s="2"/>
      <c r="SAS113" s="2"/>
      <c r="SAT113" s="2"/>
      <c r="SAU113" s="2"/>
      <c r="SAV113" s="2"/>
      <c r="SAW113" s="2"/>
      <c r="SAX113" s="2"/>
      <c r="SAY113" s="2"/>
      <c r="SAZ113" s="2"/>
      <c r="SBA113" s="2"/>
      <c r="SBB113" s="2"/>
      <c r="SBC113" s="2"/>
      <c r="SBD113" s="2"/>
      <c r="SBE113" s="2"/>
      <c r="SBF113" s="2"/>
      <c r="SBG113" s="2"/>
      <c r="SBH113" s="2"/>
      <c r="SBI113" s="2"/>
      <c r="SBJ113" s="2"/>
      <c r="SBK113" s="2"/>
      <c r="SBL113" s="2"/>
      <c r="SBM113" s="2"/>
      <c r="SBN113" s="2"/>
      <c r="SBO113" s="2"/>
      <c r="SBP113" s="2"/>
      <c r="SBQ113" s="2"/>
      <c r="SBR113" s="2"/>
      <c r="SBS113" s="2"/>
      <c r="SBT113" s="2"/>
      <c r="SBU113" s="2"/>
      <c r="SBV113" s="2"/>
      <c r="SBW113" s="2"/>
      <c r="SBX113" s="2"/>
      <c r="SBY113" s="2"/>
      <c r="SBZ113" s="2"/>
      <c r="SCA113" s="2"/>
      <c r="SCB113" s="2"/>
      <c r="SCC113" s="2"/>
      <c r="SCD113" s="2"/>
      <c r="SCE113" s="2"/>
      <c r="SCF113" s="2"/>
      <c r="SCG113" s="2"/>
      <c r="SCH113" s="2"/>
      <c r="SCI113" s="2"/>
      <c r="SCJ113" s="2"/>
      <c r="SCK113" s="2"/>
      <c r="SCL113" s="2"/>
      <c r="SCM113" s="2"/>
      <c r="SCN113" s="2"/>
      <c r="SCO113" s="2"/>
      <c r="SCP113" s="2"/>
      <c r="SCQ113" s="2"/>
      <c r="SCR113" s="2"/>
      <c r="SCS113" s="2"/>
      <c r="SCT113" s="2"/>
      <c r="SCU113" s="2"/>
      <c r="SCV113" s="2"/>
      <c r="SCW113" s="2"/>
      <c r="SCX113" s="2"/>
      <c r="SCY113" s="2"/>
      <c r="SCZ113" s="2"/>
      <c r="SDA113" s="2"/>
      <c r="SDB113" s="2"/>
      <c r="SDC113" s="2"/>
      <c r="SDD113" s="2"/>
      <c r="SDE113" s="2"/>
      <c r="SDF113" s="2"/>
      <c r="SDG113" s="2"/>
      <c r="SDH113" s="2"/>
      <c r="SDI113" s="2"/>
      <c r="SDJ113" s="2"/>
      <c r="SDK113" s="2"/>
      <c r="SDL113" s="2"/>
      <c r="SDM113" s="2"/>
      <c r="SDN113" s="2"/>
      <c r="SDO113" s="2"/>
      <c r="SDP113" s="2"/>
      <c r="SDQ113" s="2"/>
      <c r="SDR113" s="2"/>
      <c r="SDS113" s="2"/>
      <c r="SDT113" s="2"/>
      <c r="SDU113" s="2"/>
      <c r="SDV113" s="2"/>
      <c r="SDW113" s="2"/>
      <c r="SDX113" s="2"/>
      <c r="SDY113" s="2"/>
      <c r="SDZ113" s="2"/>
      <c r="SEA113" s="2"/>
      <c r="SEB113" s="2"/>
      <c r="SEC113" s="2"/>
      <c r="SED113" s="2"/>
      <c r="SEE113" s="2"/>
      <c r="SEF113" s="2"/>
      <c r="SEG113" s="2"/>
      <c r="SEH113" s="2"/>
      <c r="SEI113" s="2"/>
      <c r="SEJ113" s="2"/>
      <c r="SEK113" s="2"/>
      <c r="SEL113" s="2"/>
      <c r="SEM113" s="2"/>
      <c r="SEN113" s="2"/>
      <c r="SEO113" s="2"/>
      <c r="SEP113" s="2"/>
      <c r="SEQ113" s="2"/>
      <c r="SER113" s="2"/>
      <c r="SES113" s="2"/>
      <c r="SET113" s="2"/>
      <c r="SEU113" s="2"/>
      <c r="SEV113" s="2"/>
      <c r="SEW113" s="2"/>
      <c r="SEX113" s="2"/>
      <c r="SEY113" s="2"/>
      <c r="SEZ113" s="2"/>
      <c r="SFA113" s="2"/>
      <c r="SFB113" s="2"/>
      <c r="SFC113" s="2"/>
      <c r="SFD113" s="2"/>
      <c r="SFE113" s="2"/>
      <c r="SFF113" s="2"/>
      <c r="SFG113" s="2"/>
      <c r="SFH113" s="2"/>
      <c r="SFI113" s="2"/>
      <c r="SFJ113" s="2"/>
      <c r="SFK113" s="2"/>
      <c r="SFL113" s="2"/>
      <c r="SFM113" s="2"/>
      <c r="SFN113" s="2"/>
      <c r="SFO113" s="2"/>
      <c r="SFP113" s="2"/>
      <c r="SFQ113" s="2"/>
      <c r="SFR113" s="2"/>
      <c r="SFS113" s="2"/>
      <c r="SFT113" s="2"/>
      <c r="SFU113" s="2"/>
      <c r="SFV113" s="2"/>
      <c r="SFW113" s="2"/>
      <c r="SFX113" s="2"/>
      <c r="SFY113" s="2"/>
      <c r="SFZ113" s="2"/>
      <c r="SGA113" s="2"/>
      <c r="SGB113" s="2"/>
      <c r="SGC113" s="2"/>
      <c r="SGD113" s="2"/>
      <c r="SGE113" s="2"/>
      <c r="SGF113" s="2"/>
      <c r="SGG113" s="2"/>
      <c r="SGH113" s="2"/>
      <c r="SGI113" s="2"/>
      <c r="SGJ113" s="2"/>
      <c r="SGK113" s="2"/>
      <c r="SGL113" s="2"/>
      <c r="SGM113" s="2"/>
      <c r="SGN113" s="2"/>
      <c r="SGO113" s="2"/>
      <c r="SGP113" s="2"/>
      <c r="SGQ113" s="2"/>
      <c r="SGR113" s="2"/>
      <c r="SGS113" s="2"/>
      <c r="SGT113" s="2"/>
      <c r="SGU113" s="2"/>
      <c r="SGV113" s="2"/>
      <c r="SGW113" s="2"/>
      <c r="SGX113" s="2"/>
      <c r="SGY113" s="2"/>
      <c r="SGZ113" s="2"/>
      <c r="SHA113" s="2"/>
      <c r="SHB113" s="2"/>
      <c r="SHC113" s="2"/>
      <c r="SHD113" s="2"/>
      <c r="SHE113" s="2"/>
      <c r="SHF113" s="2"/>
      <c r="SHG113" s="2"/>
      <c r="SHH113" s="2"/>
      <c r="SHI113" s="2"/>
      <c r="SHJ113" s="2"/>
      <c r="SHK113" s="2"/>
      <c r="SHL113" s="2"/>
      <c r="SHM113" s="2"/>
      <c r="SHN113" s="2"/>
      <c r="SHO113" s="2"/>
      <c r="SHP113" s="2"/>
      <c r="SHQ113" s="2"/>
      <c r="SHR113" s="2"/>
      <c r="SHS113" s="2"/>
      <c r="SHT113" s="2"/>
      <c r="SHU113" s="2"/>
      <c r="SHV113" s="2"/>
      <c r="SHW113" s="2"/>
      <c r="SHX113" s="2"/>
      <c r="SHY113" s="2"/>
      <c r="SHZ113" s="2"/>
      <c r="SIA113" s="2"/>
      <c r="SIB113" s="2"/>
      <c r="SIC113" s="2"/>
      <c r="SID113" s="2"/>
      <c r="SIE113" s="2"/>
      <c r="SIF113" s="2"/>
      <c r="SIG113" s="2"/>
      <c r="SIH113" s="2"/>
      <c r="SII113" s="2"/>
      <c r="SIJ113" s="2"/>
      <c r="SIK113" s="2"/>
      <c r="SIL113" s="2"/>
      <c r="SIM113" s="2"/>
      <c r="SIN113" s="2"/>
      <c r="SIO113" s="2"/>
      <c r="SIP113" s="2"/>
      <c r="SIQ113" s="2"/>
      <c r="SIR113" s="2"/>
      <c r="SIS113" s="2"/>
      <c r="SIT113" s="2"/>
      <c r="SIU113" s="2"/>
      <c r="SIV113" s="2"/>
      <c r="SIW113" s="2"/>
      <c r="SIX113" s="2"/>
      <c r="SIY113" s="2"/>
      <c r="SIZ113" s="2"/>
      <c r="SJA113" s="2"/>
      <c r="SJB113" s="2"/>
      <c r="SJC113" s="2"/>
      <c r="SJD113" s="2"/>
      <c r="SJE113" s="2"/>
      <c r="SJF113" s="2"/>
      <c r="SJG113" s="2"/>
      <c r="SJH113" s="2"/>
      <c r="SJI113" s="2"/>
      <c r="SJJ113" s="2"/>
      <c r="SJK113" s="2"/>
      <c r="SJL113" s="2"/>
      <c r="SJM113" s="2"/>
      <c r="SJN113" s="2"/>
      <c r="SJO113" s="2"/>
      <c r="SJP113" s="2"/>
      <c r="SJQ113" s="2"/>
      <c r="SJR113" s="2"/>
      <c r="SJS113" s="2"/>
      <c r="SJT113" s="2"/>
      <c r="SJU113" s="2"/>
      <c r="SJV113" s="2"/>
      <c r="SJW113" s="2"/>
      <c r="SJX113" s="2"/>
      <c r="SJY113" s="2"/>
      <c r="SJZ113" s="2"/>
      <c r="SKA113" s="2"/>
      <c r="SKB113" s="2"/>
      <c r="SKC113" s="2"/>
      <c r="SKD113" s="2"/>
      <c r="SKE113" s="2"/>
      <c r="SKF113" s="2"/>
      <c r="SKG113" s="2"/>
      <c r="SKH113" s="2"/>
      <c r="SKI113" s="2"/>
      <c r="SKJ113" s="2"/>
      <c r="SKK113" s="2"/>
      <c r="SKL113" s="2"/>
      <c r="SKM113" s="2"/>
      <c r="SKN113" s="2"/>
      <c r="SKO113" s="2"/>
      <c r="SKP113" s="2"/>
      <c r="SKQ113" s="2"/>
      <c r="SKR113" s="2"/>
      <c r="SKS113" s="2"/>
      <c r="SKT113" s="2"/>
      <c r="SKU113" s="2"/>
      <c r="SKV113" s="2"/>
      <c r="SKW113" s="2"/>
      <c r="SKX113" s="2"/>
      <c r="SKY113" s="2"/>
      <c r="SKZ113" s="2"/>
      <c r="SLA113" s="2"/>
      <c r="SLB113" s="2"/>
      <c r="SLC113" s="2"/>
      <c r="SLD113" s="2"/>
      <c r="SLE113" s="2"/>
      <c r="SLF113" s="2"/>
      <c r="SLG113" s="2"/>
      <c r="SLH113" s="2"/>
      <c r="SLI113" s="2"/>
      <c r="SLJ113" s="2"/>
      <c r="SLK113" s="2"/>
      <c r="SLL113" s="2"/>
      <c r="SLM113" s="2"/>
      <c r="SLN113" s="2"/>
      <c r="SLO113" s="2"/>
      <c r="SLP113" s="2"/>
      <c r="SLQ113" s="2"/>
      <c r="SLR113" s="2"/>
      <c r="SLS113" s="2"/>
      <c r="SLT113" s="2"/>
      <c r="SLU113" s="2"/>
      <c r="SLV113" s="2"/>
      <c r="SLW113" s="2"/>
      <c r="SLX113" s="2"/>
      <c r="SLY113" s="2"/>
      <c r="SLZ113" s="2"/>
      <c r="SMA113" s="2"/>
      <c r="SMB113" s="2"/>
      <c r="SMC113" s="2"/>
      <c r="SMD113" s="2"/>
      <c r="SME113" s="2"/>
      <c r="SMF113" s="2"/>
      <c r="SMG113" s="2"/>
      <c r="SMH113" s="2"/>
      <c r="SMI113" s="2"/>
      <c r="SMJ113" s="2"/>
      <c r="SMK113" s="2"/>
      <c r="SML113" s="2"/>
      <c r="SMM113" s="2"/>
      <c r="SMN113" s="2"/>
      <c r="SMO113" s="2"/>
      <c r="SMP113" s="2"/>
      <c r="SMQ113" s="2"/>
      <c r="SMR113" s="2"/>
      <c r="SMS113" s="2"/>
      <c r="SMT113" s="2"/>
      <c r="SMU113" s="2"/>
      <c r="SMV113" s="2"/>
      <c r="SMW113" s="2"/>
      <c r="SMX113" s="2"/>
      <c r="SMY113" s="2"/>
      <c r="SMZ113" s="2"/>
      <c r="SNA113" s="2"/>
      <c r="SNB113" s="2"/>
      <c r="SNC113" s="2"/>
      <c r="SND113" s="2"/>
      <c r="SNE113" s="2"/>
      <c r="SNF113" s="2"/>
      <c r="SNG113" s="2"/>
      <c r="SNH113" s="2"/>
      <c r="SNI113" s="2"/>
      <c r="SNJ113" s="2"/>
      <c r="SNK113" s="2"/>
      <c r="SNL113" s="2"/>
      <c r="SNM113" s="2"/>
      <c r="SNN113" s="2"/>
      <c r="SNO113" s="2"/>
      <c r="SNP113" s="2"/>
      <c r="SNQ113" s="2"/>
      <c r="SNR113" s="2"/>
      <c r="SNS113" s="2"/>
      <c r="SNT113" s="2"/>
      <c r="SNU113" s="2"/>
      <c r="SNV113" s="2"/>
      <c r="SNW113" s="2"/>
      <c r="SNX113" s="2"/>
      <c r="SNY113" s="2"/>
      <c r="SNZ113" s="2"/>
      <c r="SOA113" s="2"/>
      <c r="SOB113" s="2"/>
      <c r="SOC113" s="2"/>
      <c r="SOD113" s="2"/>
      <c r="SOE113" s="2"/>
      <c r="SOF113" s="2"/>
      <c r="SOG113" s="2"/>
      <c r="SOH113" s="2"/>
      <c r="SOI113" s="2"/>
      <c r="SOJ113" s="2"/>
      <c r="SOK113" s="2"/>
      <c r="SOL113" s="2"/>
      <c r="SOM113" s="2"/>
      <c r="SON113" s="2"/>
      <c r="SOO113" s="2"/>
      <c r="SOP113" s="2"/>
      <c r="SOQ113" s="2"/>
      <c r="SOR113" s="2"/>
      <c r="SOS113" s="2"/>
      <c r="SOT113" s="2"/>
      <c r="SOU113" s="2"/>
      <c r="SOV113" s="2"/>
      <c r="SOW113" s="2"/>
      <c r="SOX113" s="2"/>
      <c r="SOY113" s="2"/>
      <c r="SOZ113" s="2"/>
      <c r="SPA113" s="2"/>
      <c r="SPB113" s="2"/>
      <c r="SPC113" s="2"/>
      <c r="SPD113" s="2"/>
      <c r="SPE113" s="2"/>
      <c r="SPF113" s="2"/>
      <c r="SPG113" s="2"/>
      <c r="SPH113" s="2"/>
      <c r="SPI113" s="2"/>
      <c r="SPJ113" s="2"/>
      <c r="SPK113" s="2"/>
      <c r="SPL113" s="2"/>
      <c r="SPM113" s="2"/>
      <c r="SPN113" s="2"/>
      <c r="SPO113" s="2"/>
      <c r="SPP113" s="2"/>
      <c r="SPQ113" s="2"/>
      <c r="SPR113" s="2"/>
      <c r="SPS113" s="2"/>
      <c r="SPT113" s="2"/>
      <c r="SPU113" s="2"/>
      <c r="SPV113" s="2"/>
      <c r="SPW113" s="2"/>
      <c r="SPX113" s="2"/>
      <c r="SPY113" s="2"/>
      <c r="SPZ113" s="2"/>
      <c r="SQA113" s="2"/>
      <c r="SQB113" s="2"/>
      <c r="SQC113" s="2"/>
      <c r="SQD113" s="2"/>
      <c r="SQE113" s="2"/>
      <c r="SQF113" s="2"/>
      <c r="SQG113" s="2"/>
      <c r="SQH113" s="2"/>
      <c r="SQI113" s="2"/>
      <c r="SQJ113" s="2"/>
      <c r="SQK113" s="2"/>
      <c r="SQL113" s="2"/>
      <c r="SQM113" s="2"/>
      <c r="SQN113" s="2"/>
      <c r="SQO113" s="2"/>
      <c r="SQP113" s="2"/>
      <c r="SQQ113" s="2"/>
      <c r="SQR113" s="2"/>
      <c r="SQS113" s="2"/>
      <c r="SQT113" s="2"/>
      <c r="SQU113" s="2"/>
      <c r="SQV113" s="2"/>
      <c r="SQW113" s="2"/>
      <c r="SQX113" s="2"/>
      <c r="SQY113" s="2"/>
      <c r="SQZ113" s="2"/>
      <c r="SRA113" s="2"/>
      <c r="SRB113" s="2"/>
      <c r="SRC113" s="2"/>
      <c r="SRD113" s="2"/>
      <c r="SRE113" s="2"/>
      <c r="SRF113" s="2"/>
      <c r="SRG113" s="2"/>
      <c r="SRH113" s="2"/>
      <c r="SRI113" s="2"/>
      <c r="SRJ113" s="2"/>
      <c r="SRK113" s="2"/>
      <c r="SRL113" s="2"/>
      <c r="SRM113" s="2"/>
      <c r="SRN113" s="2"/>
      <c r="SRO113" s="2"/>
      <c r="SRP113" s="2"/>
      <c r="SRQ113" s="2"/>
      <c r="SRR113" s="2"/>
      <c r="SRS113" s="2"/>
      <c r="SRT113" s="2"/>
      <c r="SRU113" s="2"/>
      <c r="SRV113" s="2"/>
      <c r="SRW113" s="2"/>
      <c r="SRX113" s="2"/>
      <c r="SRY113" s="2"/>
      <c r="SRZ113" s="2"/>
      <c r="SSA113" s="2"/>
      <c r="SSB113" s="2"/>
      <c r="SSC113" s="2"/>
      <c r="SSD113" s="2"/>
      <c r="SSE113" s="2"/>
      <c r="SSF113" s="2"/>
      <c r="SSG113" s="2"/>
      <c r="SSH113" s="2"/>
      <c r="SSI113" s="2"/>
      <c r="SSJ113" s="2"/>
      <c r="SSK113" s="2"/>
      <c r="SSL113" s="2"/>
      <c r="SSM113" s="2"/>
      <c r="SSN113" s="2"/>
      <c r="SSO113" s="2"/>
      <c r="SSP113" s="2"/>
      <c r="SSQ113" s="2"/>
      <c r="SSR113" s="2"/>
      <c r="SSS113" s="2"/>
      <c r="SST113" s="2"/>
      <c r="SSU113" s="2"/>
      <c r="SSV113" s="2"/>
      <c r="SSW113" s="2"/>
      <c r="SSX113" s="2"/>
      <c r="SSY113" s="2"/>
      <c r="SSZ113" s="2"/>
      <c r="STA113" s="2"/>
      <c r="STB113" s="2"/>
      <c r="STC113" s="2"/>
      <c r="STD113" s="2"/>
      <c r="STE113" s="2"/>
      <c r="STF113" s="2"/>
      <c r="STG113" s="2"/>
      <c r="STH113" s="2"/>
      <c r="STI113" s="2"/>
      <c r="STJ113" s="2"/>
      <c r="STK113" s="2"/>
      <c r="STL113" s="2"/>
      <c r="STM113" s="2"/>
      <c r="STN113" s="2"/>
      <c r="STO113" s="2"/>
      <c r="STP113" s="2"/>
      <c r="STQ113" s="2"/>
      <c r="STR113" s="2"/>
      <c r="STS113" s="2"/>
      <c r="STT113" s="2"/>
      <c r="STU113" s="2"/>
      <c r="STV113" s="2"/>
      <c r="STW113" s="2"/>
      <c r="STX113" s="2"/>
      <c r="STY113" s="2"/>
      <c r="STZ113" s="2"/>
      <c r="SUA113" s="2"/>
      <c r="SUB113" s="2"/>
      <c r="SUC113" s="2"/>
      <c r="SUD113" s="2"/>
      <c r="SUE113" s="2"/>
      <c r="SUF113" s="2"/>
      <c r="SUG113" s="2"/>
      <c r="SUH113" s="2"/>
      <c r="SUI113" s="2"/>
      <c r="SUJ113" s="2"/>
      <c r="SUK113" s="2"/>
      <c r="SUL113" s="2"/>
      <c r="SUM113" s="2"/>
      <c r="SUN113" s="2"/>
      <c r="SUO113" s="2"/>
      <c r="SUP113" s="2"/>
      <c r="SUQ113" s="2"/>
      <c r="SUR113" s="2"/>
      <c r="SUS113" s="2"/>
      <c r="SUT113" s="2"/>
      <c r="SUU113" s="2"/>
      <c r="SUV113" s="2"/>
      <c r="SUW113" s="2"/>
      <c r="SUX113" s="2"/>
      <c r="SUY113" s="2"/>
      <c r="SUZ113" s="2"/>
      <c r="SVA113" s="2"/>
      <c r="SVB113" s="2"/>
      <c r="SVC113" s="2"/>
      <c r="SVD113" s="2"/>
      <c r="SVE113" s="2"/>
      <c r="SVF113" s="2"/>
      <c r="SVG113" s="2"/>
      <c r="SVH113" s="2"/>
      <c r="SVI113" s="2"/>
      <c r="SVJ113" s="2"/>
      <c r="SVK113" s="2"/>
      <c r="SVL113" s="2"/>
      <c r="SVM113" s="2"/>
      <c r="SVN113" s="2"/>
      <c r="SVO113" s="2"/>
      <c r="SVP113" s="2"/>
      <c r="SVQ113" s="2"/>
      <c r="SVR113" s="2"/>
      <c r="SVS113" s="2"/>
      <c r="SVT113" s="2"/>
      <c r="SVU113" s="2"/>
      <c r="SVV113" s="2"/>
      <c r="SVW113" s="2"/>
      <c r="SVX113" s="2"/>
      <c r="SVY113" s="2"/>
      <c r="SVZ113" s="2"/>
      <c r="SWA113" s="2"/>
      <c r="SWB113" s="2"/>
      <c r="SWC113" s="2"/>
      <c r="SWD113" s="2"/>
      <c r="SWE113" s="2"/>
      <c r="SWF113" s="2"/>
      <c r="SWG113" s="2"/>
      <c r="SWH113" s="2"/>
      <c r="SWI113" s="2"/>
      <c r="SWJ113" s="2"/>
      <c r="SWK113" s="2"/>
      <c r="SWL113" s="2"/>
      <c r="SWM113" s="2"/>
      <c r="SWN113" s="2"/>
      <c r="SWO113" s="2"/>
      <c r="SWP113" s="2"/>
      <c r="SWQ113" s="2"/>
      <c r="SWR113" s="2"/>
      <c r="SWS113" s="2"/>
      <c r="SWT113" s="2"/>
      <c r="SWU113" s="2"/>
      <c r="SWV113" s="2"/>
      <c r="SWW113" s="2"/>
      <c r="SWX113" s="2"/>
      <c r="SWY113" s="2"/>
      <c r="SWZ113" s="2"/>
      <c r="SXA113" s="2"/>
      <c r="SXB113" s="2"/>
      <c r="SXC113" s="2"/>
      <c r="SXD113" s="2"/>
      <c r="SXE113" s="2"/>
      <c r="SXF113" s="2"/>
      <c r="SXG113" s="2"/>
      <c r="SXH113" s="2"/>
      <c r="SXI113" s="2"/>
      <c r="SXJ113" s="2"/>
      <c r="SXK113" s="2"/>
      <c r="SXL113" s="2"/>
      <c r="SXM113" s="2"/>
      <c r="SXN113" s="2"/>
      <c r="SXO113" s="2"/>
      <c r="SXP113" s="2"/>
      <c r="SXQ113" s="2"/>
      <c r="SXR113" s="2"/>
      <c r="SXS113" s="2"/>
      <c r="SXT113" s="2"/>
      <c r="SXU113" s="2"/>
      <c r="SXV113" s="2"/>
      <c r="SXW113" s="2"/>
      <c r="SXX113" s="2"/>
      <c r="SXY113" s="2"/>
      <c r="SXZ113" s="2"/>
      <c r="SYA113" s="2"/>
      <c r="SYB113" s="2"/>
      <c r="SYC113" s="2"/>
      <c r="SYD113" s="2"/>
      <c r="SYE113" s="2"/>
      <c r="SYF113" s="2"/>
      <c r="SYG113" s="2"/>
      <c r="SYH113" s="2"/>
      <c r="SYI113" s="2"/>
      <c r="SYJ113" s="2"/>
      <c r="SYK113" s="2"/>
      <c r="SYL113" s="2"/>
      <c r="SYM113" s="2"/>
      <c r="SYN113" s="2"/>
      <c r="SYO113" s="2"/>
      <c r="SYP113" s="2"/>
      <c r="SYQ113" s="2"/>
      <c r="SYR113" s="2"/>
      <c r="SYS113" s="2"/>
      <c r="SYT113" s="2"/>
      <c r="SYU113" s="2"/>
      <c r="SYV113" s="2"/>
      <c r="SYW113" s="2"/>
      <c r="SYX113" s="2"/>
      <c r="SYY113" s="2"/>
      <c r="SYZ113" s="2"/>
      <c r="SZA113" s="2"/>
      <c r="SZB113" s="2"/>
      <c r="SZC113" s="2"/>
      <c r="SZD113" s="2"/>
      <c r="SZE113" s="2"/>
      <c r="SZF113" s="2"/>
      <c r="SZG113" s="2"/>
      <c r="SZH113" s="2"/>
      <c r="SZI113" s="2"/>
      <c r="SZJ113" s="2"/>
      <c r="SZK113" s="2"/>
      <c r="SZL113" s="2"/>
      <c r="SZM113" s="2"/>
      <c r="SZN113" s="2"/>
      <c r="SZO113" s="2"/>
      <c r="SZP113" s="2"/>
      <c r="SZQ113" s="2"/>
      <c r="SZR113" s="2"/>
      <c r="SZS113" s="2"/>
      <c r="SZT113" s="2"/>
      <c r="SZU113" s="2"/>
      <c r="SZV113" s="2"/>
      <c r="SZW113" s="2"/>
      <c r="SZX113" s="2"/>
      <c r="SZY113" s="2"/>
      <c r="SZZ113" s="2"/>
      <c r="TAA113" s="2"/>
      <c r="TAB113" s="2"/>
      <c r="TAC113" s="2"/>
      <c r="TAD113" s="2"/>
      <c r="TAE113" s="2"/>
      <c r="TAF113" s="2"/>
      <c r="TAG113" s="2"/>
      <c r="TAH113" s="2"/>
      <c r="TAI113" s="2"/>
      <c r="TAJ113" s="2"/>
      <c r="TAK113" s="2"/>
      <c r="TAL113" s="2"/>
      <c r="TAM113" s="2"/>
      <c r="TAN113" s="2"/>
      <c r="TAO113" s="2"/>
      <c r="TAP113" s="2"/>
      <c r="TAQ113" s="2"/>
      <c r="TAR113" s="2"/>
      <c r="TAS113" s="2"/>
      <c r="TAT113" s="2"/>
      <c r="TAU113" s="2"/>
      <c r="TAV113" s="2"/>
      <c r="TAW113" s="2"/>
      <c r="TAX113" s="2"/>
      <c r="TAY113" s="2"/>
      <c r="TAZ113" s="2"/>
      <c r="TBA113" s="2"/>
      <c r="TBB113" s="2"/>
      <c r="TBC113" s="2"/>
      <c r="TBD113" s="2"/>
      <c r="TBE113" s="2"/>
      <c r="TBF113" s="2"/>
      <c r="TBG113" s="2"/>
      <c r="TBH113" s="2"/>
      <c r="TBI113" s="2"/>
      <c r="TBJ113" s="2"/>
      <c r="TBK113" s="2"/>
      <c r="TBL113" s="2"/>
      <c r="TBM113" s="2"/>
      <c r="TBN113" s="2"/>
      <c r="TBO113" s="2"/>
      <c r="TBP113" s="2"/>
      <c r="TBQ113" s="2"/>
      <c r="TBR113" s="2"/>
      <c r="TBS113" s="2"/>
      <c r="TBT113" s="2"/>
      <c r="TBU113" s="2"/>
      <c r="TBV113" s="2"/>
      <c r="TBW113" s="2"/>
      <c r="TBX113" s="2"/>
      <c r="TBY113" s="2"/>
      <c r="TBZ113" s="2"/>
      <c r="TCA113" s="2"/>
      <c r="TCB113" s="2"/>
      <c r="TCC113" s="2"/>
      <c r="TCD113" s="2"/>
      <c r="TCE113" s="2"/>
      <c r="TCF113" s="2"/>
      <c r="TCG113" s="2"/>
      <c r="TCH113" s="2"/>
      <c r="TCI113" s="2"/>
      <c r="TCJ113" s="2"/>
      <c r="TCK113" s="2"/>
      <c r="TCL113" s="2"/>
      <c r="TCM113" s="2"/>
      <c r="TCN113" s="2"/>
      <c r="TCO113" s="2"/>
      <c r="TCP113" s="2"/>
      <c r="TCQ113" s="2"/>
      <c r="TCR113" s="2"/>
      <c r="TCS113" s="2"/>
      <c r="TCT113" s="2"/>
      <c r="TCU113" s="2"/>
      <c r="TCV113" s="2"/>
      <c r="TCW113" s="2"/>
      <c r="TCX113" s="2"/>
      <c r="TCY113" s="2"/>
      <c r="TCZ113" s="2"/>
      <c r="TDA113" s="2"/>
      <c r="TDB113" s="2"/>
      <c r="TDC113" s="2"/>
      <c r="TDD113" s="2"/>
      <c r="TDE113" s="2"/>
      <c r="TDF113" s="2"/>
      <c r="TDG113" s="2"/>
      <c r="TDH113" s="2"/>
      <c r="TDI113" s="2"/>
      <c r="TDJ113" s="2"/>
      <c r="TDK113" s="2"/>
      <c r="TDL113" s="2"/>
      <c r="TDM113" s="2"/>
      <c r="TDN113" s="2"/>
      <c r="TDO113" s="2"/>
      <c r="TDP113" s="2"/>
      <c r="TDQ113" s="2"/>
      <c r="TDR113" s="2"/>
      <c r="TDS113" s="2"/>
      <c r="TDT113" s="2"/>
      <c r="TDU113" s="2"/>
      <c r="TDV113" s="2"/>
      <c r="TDW113" s="2"/>
      <c r="TDX113" s="2"/>
      <c r="TDY113" s="2"/>
      <c r="TDZ113" s="2"/>
      <c r="TEA113" s="2"/>
      <c r="TEB113" s="2"/>
      <c r="TEC113" s="2"/>
      <c r="TED113" s="2"/>
      <c r="TEE113" s="2"/>
      <c r="TEF113" s="2"/>
      <c r="TEG113" s="2"/>
      <c r="TEH113" s="2"/>
      <c r="TEI113" s="2"/>
      <c r="TEJ113" s="2"/>
      <c r="TEK113" s="2"/>
      <c r="TEL113" s="2"/>
      <c r="TEM113" s="2"/>
      <c r="TEN113" s="2"/>
      <c r="TEO113" s="2"/>
      <c r="TEP113" s="2"/>
      <c r="TEQ113" s="2"/>
      <c r="TER113" s="2"/>
      <c r="TES113" s="2"/>
      <c r="TET113" s="2"/>
      <c r="TEU113" s="2"/>
      <c r="TEV113" s="2"/>
      <c r="TEW113" s="2"/>
      <c r="TEX113" s="2"/>
      <c r="TEY113" s="2"/>
      <c r="TEZ113" s="2"/>
      <c r="TFA113" s="2"/>
      <c r="TFB113" s="2"/>
      <c r="TFC113" s="2"/>
      <c r="TFD113" s="2"/>
      <c r="TFE113" s="2"/>
      <c r="TFF113" s="2"/>
      <c r="TFG113" s="2"/>
      <c r="TFH113" s="2"/>
      <c r="TFI113" s="2"/>
      <c r="TFJ113" s="2"/>
      <c r="TFK113" s="2"/>
      <c r="TFL113" s="2"/>
      <c r="TFM113" s="2"/>
      <c r="TFN113" s="2"/>
      <c r="TFO113" s="2"/>
      <c r="TFP113" s="2"/>
      <c r="TFQ113" s="2"/>
      <c r="TFR113" s="2"/>
      <c r="TFS113" s="2"/>
      <c r="TFT113" s="2"/>
      <c r="TFU113" s="2"/>
      <c r="TFV113" s="2"/>
      <c r="TFW113" s="2"/>
      <c r="TFX113" s="2"/>
      <c r="TFY113" s="2"/>
      <c r="TFZ113" s="2"/>
      <c r="TGA113" s="2"/>
      <c r="TGB113" s="2"/>
      <c r="TGC113" s="2"/>
      <c r="TGD113" s="2"/>
      <c r="TGE113" s="2"/>
      <c r="TGF113" s="2"/>
      <c r="TGG113" s="2"/>
      <c r="TGH113" s="2"/>
      <c r="TGI113" s="2"/>
      <c r="TGJ113" s="2"/>
      <c r="TGK113" s="2"/>
      <c r="TGL113" s="2"/>
      <c r="TGM113" s="2"/>
      <c r="TGN113" s="2"/>
      <c r="TGO113" s="2"/>
      <c r="TGP113" s="2"/>
      <c r="TGQ113" s="2"/>
      <c r="TGR113" s="2"/>
      <c r="TGS113" s="2"/>
      <c r="TGT113" s="2"/>
      <c r="TGU113" s="2"/>
      <c r="TGV113" s="2"/>
      <c r="TGW113" s="2"/>
      <c r="TGX113" s="2"/>
      <c r="TGY113" s="2"/>
      <c r="TGZ113" s="2"/>
      <c r="THA113" s="2"/>
      <c r="THB113" s="2"/>
      <c r="THC113" s="2"/>
      <c r="THD113" s="2"/>
      <c r="THE113" s="2"/>
      <c r="THF113" s="2"/>
      <c r="THG113" s="2"/>
      <c r="THH113" s="2"/>
      <c r="THI113" s="2"/>
      <c r="THJ113" s="2"/>
      <c r="THK113" s="2"/>
      <c r="THL113" s="2"/>
      <c r="THM113" s="2"/>
      <c r="THN113" s="2"/>
      <c r="THO113" s="2"/>
      <c r="THP113" s="2"/>
      <c r="THQ113" s="2"/>
      <c r="THR113" s="2"/>
      <c r="THS113" s="2"/>
      <c r="THT113" s="2"/>
      <c r="THU113" s="2"/>
      <c r="THV113" s="2"/>
      <c r="THW113" s="2"/>
      <c r="THX113" s="2"/>
      <c r="THY113" s="2"/>
      <c r="THZ113" s="2"/>
      <c r="TIA113" s="2"/>
      <c r="TIB113" s="2"/>
      <c r="TIC113" s="2"/>
      <c r="TID113" s="2"/>
      <c r="TIE113" s="2"/>
      <c r="TIF113" s="2"/>
      <c r="TIG113" s="2"/>
      <c r="TIH113" s="2"/>
      <c r="TII113" s="2"/>
      <c r="TIJ113" s="2"/>
      <c r="TIK113" s="2"/>
      <c r="TIL113" s="2"/>
      <c r="TIM113" s="2"/>
      <c r="TIN113" s="2"/>
      <c r="TIO113" s="2"/>
      <c r="TIP113" s="2"/>
      <c r="TIQ113" s="2"/>
      <c r="TIR113" s="2"/>
      <c r="TIS113" s="2"/>
      <c r="TIT113" s="2"/>
      <c r="TIU113" s="2"/>
      <c r="TIV113" s="2"/>
      <c r="TIW113" s="2"/>
      <c r="TIX113" s="2"/>
      <c r="TIY113" s="2"/>
      <c r="TIZ113" s="2"/>
      <c r="TJA113" s="2"/>
      <c r="TJB113" s="2"/>
      <c r="TJC113" s="2"/>
      <c r="TJD113" s="2"/>
      <c r="TJE113" s="2"/>
      <c r="TJF113" s="2"/>
      <c r="TJG113" s="2"/>
      <c r="TJH113" s="2"/>
      <c r="TJI113" s="2"/>
      <c r="TJJ113" s="2"/>
      <c r="TJK113" s="2"/>
      <c r="TJL113" s="2"/>
      <c r="TJM113" s="2"/>
      <c r="TJN113" s="2"/>
      <c r="TJO113" s="2"/>
      <c r="TJP113" s="2"/>
      <c r="TJQ113" s="2"/>
      <c r="TJR113" s="2"/>
      <c r="TJS113" s="2"/>
      <c r="TJT113" s="2"/>
      <c r="TJU113" s="2"/>
      <c r="TJV113" s="2"/>
      <c r="TJW113" s="2"/>
      <c r="TJX113" s="2"/>
      <c r="TJY113" s="2"/>
      <c r="TJZ113" s="2"/>
      <c r="TKA113" s="2"/>
      <c r="TKB113" s="2"/>
      <c r="TKC113" s="2"/>
      <c r="TKD113" s="2"/>
      <c r="TKE113" s="2"/>
      <c r="TKF113" s="2"/>
      <c r="TKG113" s="2"/>
      <c r="TKH113" s="2"/>
      <c r="TKI113" s="2"/>
      <c r="TKJ113" s="2"/>
      <c r="TKK113" s="2"/>
      <c r="TKL113" s="2"/>
      <c r="TKM113" s="2"/>
      <c r="TKN113" s="2"/>
      <c r="TKO113" s="2"/>
      <c r="TKP113" s="2"/>
      <c r="TKQ113" s="2"/>
      <c r="TKR113" s="2"/>
      <c r="TKS113" s="2"/>
      <c r="TKT113" s="2"/>
      <c r="TKU113" s="2"/>
      <c r="TKV113" s="2"/>
      <c r="TKW113" s="2"/>
      <c r="TKX113" s="2"/>
      <c r="TKY113" s="2"/>
      <c r="TKZ113" s="2"/>
      <c r="TLA113" s="2"/>
      <c r="TLB113" s="2"/>
      <c r="TLC113" s="2"/>
      <c r="TLD113" s="2"/>
      <c r="TLE113" s="2"/>
      <c r="TLF113" s="2"/>
      <c r="TLG113" s="2"/>
      <c r="TLH113" s="2"/>
      <c r="TLI113" s="2"/>
      <c r="TLJ113" s="2"/>
      <c r="TLK113" s="2"/>
      <c r="TLL113" s="2"/>
      <c r="TLM113" s="2"/>
      <c r="TLN113" s="2"/>
      <c r="TLO113" s="2"/>
      <c r="TLP113" s="2"/>
      <c r="TLQ113" s="2"/>
      <c r="TLR113" s="2"/>
      <c r="TLS113" s="2"/>
      <c r="TLT113" s="2"/>
      <c r="TLU113" s="2"/>
      <c r="TLV113" s="2"/>
      <c r="TLW113" s="2"/>
      <c r="TLX113" s="2"/>
      <c r="TLY113" s="2"/>
      <c r="TLZ113" s="2"/>
      <c r="TMA113" s="2"/>
      <c r="TMB113" s="2"/>
      <c r="TMC113" s="2"/>
      <c r="TMD113" s="2"/>
      <c r="TME113" s="2"/>
      <c r="TMF113" s="2"/>
      <c r="TMG113" s="2"/>
      <c r="TMH113" s="2"/>
      <c r="TMI113" s="2"/>
      <c r="TMJ113" s="2"/>
      <c r="TMK113" s="2"/>
      <c r="TML113" s="2"/>
      <c r="TMM113" s="2"/>
      <c r="TMN113" s="2"/>
      <c r="TMO113" s="2"/>
      <c r="TMP113" s="2"/>
      <c r="TMQ113" s="2"/>
      <c r="TMR113" s="2"/>
      <c r="TMS113" s="2"/>
      <c r="TMT113" s="2"/>
      <c r="TMU113" s="2"/>
      <c r="TMV113" s="2"/>
      <c r="TMW113" s="2"/>
      <c r="TMX113" s="2"/>
      <c r="TMY113" s="2"/>
      <c r="TMZ113" s="2"/>
      <c r="TNA113" s="2"/>
      <c r="TNB113" s="2"/>
      <c r="TNC113" s="2"/>
      <c r="TND113" s="2"/>
      <c r="TNE113" s="2"/>
      <c r="TNF113" s="2"/>
      <c r="TNG113" s="2"/>
      <c r="TNH113" s="2"/>
      <c r="TNI113" s="2"/>
      <c r="TNJ113" s="2"/>
      <c r="TNK113" s="2"/>
      <c r="TNL113" s="2"/>
      <c r="TNM113" s="2"/>
      <c r="TNN113" s="2"/>
      <c r="TNO113" s="2"/>
      <c r="TNP113" s="2"/>
      <c r="TNQ113" s="2"/>
      <c r="TNR113" s="2"/>
      <c r="TNS113" s="2"/>
      <c r="TNT113" s="2"/>
      <c r="TNU113" s="2"/>
      <c r="TNV113" s="2"/>
      <c r="TNW113" s="2"/>
      <c r="TNX113" s="2"/>
      <c r="TNY113" s="2"/>
      <c r="TNZ113" s="2"/>
      <c r="TOA113" s="2"/>
      <c r="TOB113" s="2"/>
      <c r="TOC113" s="2"/>
      <c r="TOD113" s="2"/>
      <c r="TOE113" s="2"/>
      <c r="TOF113" s="2"/>
      <c r="TOG113" s="2"/>
      <c r="TOH113" s="2"/>
      <c r="TOI113" s="2"/>
      <c r="TOJ113" s="2"/>
      <c r="TOK113" s="2"/>
      <c r="TOL113" s="2"/>
      <c r="TOM113" s="2"/>
      <c r="TON113" s="2"/>
      <c r="TOO113" s="2"/>
      <c r="TOP113" s="2"/>
      <c r="TOQ113" s="2"/>
      <c r="TOR113" s="2"/>
      <c r="TOS113" s="2"/>
      <c r="TOT113" s="2"/>
      <c r="TOU113" s="2"/>
      <c r="TOV113" s="2"/>
      <c r="TOW113" s="2"/>
      <c r="TOX113" s="2"/>
      <c r="TOY113" s="2"/>
      <c r="TOZ113" s="2"/>
      <c r="TPA113" s="2"/>
      <c r="TPB113" s="2"/>
      <c r="TPC113" s="2"/>
      <c r="TPD113" s="2"/>
      <c r="TPE113" s="2"/>
      <c r="TPF113" s="2"/>
      <c r="TPG113" s="2"/>
      <c r="TPH113" s="2"/>
      <c r="TPI113" s="2"/>
      <c r="TPJ113" s="2"/>
      <c r="TPK113" s="2"/>
      <c r="TPL113" s="2"/>
      <c r="TPM113" s="2"/>
      <c r="TPN113" s="2"/>
      <c r="TPO113" s="2"/>
      <c r="TPP113" s="2"/>
      <c r="TPQ113" s="2"/>
      <c r="TPR113" s="2"/>
      <c r="TPS113" s="2"/>
      <c r="TPT113" s="2"/>
      <c r="TPU113" s="2"/>
      <c r="TPV113" s="2"/>
      <c r="TPW113" s="2"/>
      <c r="TPX113" s="2"/>
      <c r="TPY113" s="2"/>
      <c r="TPZ113" s="2"/>
      <c r="TQA113" s="2"/>
      <c r="TQB113" s="2"/>
      <c r="TQC113" s="2"/>
      <c r="TQD113" s="2"/>
      <c r="TQE113" s="2"/>
      <c r="TQF113" s="2"/>
      <c r="TQG113" s="2"/>
      <c r="TQH113" s="2"/>
      <c r="TQI113" s="2"/>
      <c r="TQJ113" s="2"/>
      <c r="TQK113" s="2"/>
      <c r="TQL113" s="2"/>
      <c r="TQM113" s="2"/>
      <c r="TQN113" s="2"/>
      <c r="TQO113" s="2"/>
      <c r="TQP113" s="2"/>
      <c r="TQQ113" s="2"/>
      <c r="TQR113" s="2"/>
      <c r="TQS113" s="2"/>
      <c r="TQT113" s="2"/>
      <c r="TQU113" s="2"/>
      <c r="TQV113" s="2"/>
      <c r="TQW113" s="2"/>
      <c r="TQX113" s="2"/>
      <c r="TQY113" s="2"/>
      <c r="TQZ113" s="2"/>
      <c r="TRA113" s="2"/>
      <c r="TRB113" s="2"/>
      <c r="TRC113" s="2"/>
      <c r="TRD113" s="2"/>
      <c r="TRE113" s="2"/>
      <c r="TRF113" s="2"/>
      <c r="TRG113" s="2"/>
      <c r="TRH113" s="2"/>
      <c r="TRI113" s="2"/>
      <c r="TRJ113" s="2"/>
      <c r="TRK113" s="2"/>
      <c r="TRL113" s="2"/>
      <c r="TRM113" s="2"/>
      <c r="TRN113" s="2"/>
      <c r="TRO113" s="2"/>
      <c r="TRP113" s="2"/>
      <c r="TRQ113" s="2"/>
      <c r="TRR113" s="2"/>
      <c r="TRS113" s="2"/>
      <c r="TRT113" s="2"/>
      <c r="TRU113" s="2"/>
      <c r="TRV113" s="2"/>
      <c r="TRW113" s="2"/>
      <c r="TRX113" s="2"/>
      <c r="TRY113" s="2"/>
      <c r="TRZ113" s="2"/>
      <c r="TSA113" s="2"/>
      <c r="TSB113" s="2"/>
      <c r="TSC113" s="2"/>
      <c r="TSD113" s="2"/>
      <c r="TSE113" s="2"/>
      <c r="TSF113" s="2"/>
      <c r="TSG113" s="2"/>
      <c r="TSH113" s="2"/>
      <c r="TSI113" s="2"/>
      <c r="TSJ113" s="2"/>
      <c r="TSK113" s="2"/>
      <c r="TSL113" s="2"/>
      <c r="TSM113" s="2"/>
      <c r="TSN113" s="2"/>
      <c r="TSO113" s="2"/>
      <c r="TSP113" s="2"/>
      <c r="TSQ113" s="2"/>
      <c r="TSR113" s="2"/>
      <c r="TSS113" s="2"/>
      <c r="TST113" s="2"/>
      <c r="TSU113" s="2"/>
      <c r="TSV113" s="2"/>
      <c r="TSW113" s="2"/>
      <c r="TSX113" s="2"/>
      <c r="TSY113" s="2"/>
      <c r="TSZ113" s="2"/>
      <c r="TTA113" s="2"/>
      <c r="TTB113" s="2"/>
      <c r="TTC113" s="2"/>
      <c r="TTD113" s="2"/>
      <c r="TTE113" s="2"/>
      <c r="TTF113" s="2"/>
      <c r="TTG113" s="2"/>
      <c r="TTH113" s="2"/>
      <c r="TTI113" s="2"/>
      <c r="TTJ113" s="2"/>
      <c r="TTK113" s="2"/>
      <c r="TTL113" s="2"/>
      <c r="TTM113" s="2"/>
      <c r="TTN113" s="2"/>
      <c r="TTO113" s="2"/>
      <c r="TTP113" s="2"/>
      <c r="TTQ113" s="2"/>
      <c r="TTR113" s="2"/>
      <c r="TTS113" s="2"/>
      <c r="TTT113" s="2"/>
      <c r="TTU113" s="2"/>
      <c r="TTV113" s="2"/>
      <c r="TTW113" s="2"/>
      <c r="TTX113" s="2"/>
      <c r="TTY113" s="2"/>
      <c r="TTZ113" s="2"/>
      <c r="TUA113" s="2"/>
      <c r="TUB113" s="2"/>
      <c r="TUC113" s="2"/>
      <c r="TUD113" s="2"/>
      <c r="TUE113" s="2"/>
      <c r="TUF113" s="2"/>
      <c r="TUG113" s="2"/>
      <c r="TUH113" s="2"/>
      <c r="TUI113" s="2"/>
      <c r="TUJ113" s="2"/>
      <c r="TUK113" s="2"/>
      <c r="TUL113" s="2"/>
      <c r="TUM113" s="2"/>
      <c r="TUN113" s="2"/>
      <c r="TUO113" s="2"/>
      <c r="TUP113" s="2"/>
      <c r="TUQ113" s="2"/>
      <c r="TUR113" s="2"/>
      <c r="TUS113" s="2"/>
      <c r="TUT113" s="2"/>
      <c r="TUU113" s="2"/>
      <c r="TUV113" s="2"/>
      <c r="TUW113" s="2"/>
      <c r="TUX113" s="2"/>
      <c r="TUY113" s="2"/>
      <c r="TUZ113" s="2"/>
      <c r="TVA113" s="2"/>
      <c r="TVB113" s="2"/>
      <c r="TVC113" s="2"/>
      <c r="TVD113" s="2"/>
      <c r="TVE113" s="2"/>
      <c r="TVF113" s="2"/>
      <c r="TVG113" s="2"/>
      <c r="TVH113" s="2"/>
      <c r="TVI113" s="2"/>
      <c r="TVJ113" s="2"/>
      <c r="TVK113" s="2"/>
      <c r="TVL113" s="2"/>
      <c r="TVM113" s="2"/>
      <c r="TVN113" s="2"/>
      <c r="TVO113" s="2"/>
      <c r="TVP113" s="2"/>
      <c r="TVQ113" s="2"/>
      <c r="TVR113" s="2"/>
      <c r="TVS113" s="2"/>
      <c r="TVT113" s="2"/>
      <c r="TVU113" s="2"/>
      <c r="TVV113" s="2"/>
      <c r="TVW113" s="2"/>
      <c r="TVX113" s="2"/>
      <c r="TVY113" s="2"/>
      <c r="TVZ113" s="2"/>
      <c r="TWA113" s="2"/>
      <c r="TWB113" s="2"/>
      <c r="TWC113" s="2"/>
      <c r="TWD113" s="2"/>
      <c r="TWE113" s="2"/>
      <c r="TWF113" s="2"/>
      <c r="TWG113" s="2"/>
      <c r="TWH113" s="2"/>
      <c r="TWI113" s="2"/>
      <c r="TWJ113" s="2"/>
      <c r="TWK113" s="2"/>
      <c r="TWL113" s="2"/>
      <c r="TWM113" s="2"/>
      <c r="TWN113" s="2"/>
      <c r="TWO113" s="2"/>
      <c r="TWP113" s="2"/>
      <c r="TWQ113" s="2"/>
      <c r="TWR113" s="2"/>
      <c r="TWS113" s="2"/>
      <c r="TWT113" s="2"/>
      <c r="TWU113" s="2"/>
      <c r="TWV113" s="2"/>
      <c r="TWW113" s="2"/>
      <c r="TWX113" s="2"/>
      <c r="TWY113" s="2"/>
      <c r="TWZ113" s="2"/>
      <c r="TXA113" s="2"/>
      <c r="TXB113" s="2"/>
      <c r="TXC113" s="2"/>
      <c r="TXD113" s="2"/>
      <c r="TXE113" s="2"/>
      <c r="TXF113" s="2"/>
      <c r="TXG113" s="2"/>
      <c r="TXH113" s="2"/>
      <c r="TXI113" s="2"/>
      <c r="TXJ113" s="2"/>
      <c r="TXK113" s="2"/>
      <c r="TXL113" s="2"/>
      <c r="TXM113" s="2"/>
      <c r="TXN113" s="2"/>
      <c r="TXO113" s="2"/>
      <c r="TXP113" s="2"/>
      <c r="TXQ113" s="2"/>
      <c r="TXR113" s="2"/>
      <c r="TXS113" s="2"/>
      <c r="TXT113" s="2"/>
      <c r="TXU113" s="2"/>
      <c r="TXV113" s="2"/>
      <c r="TXW113" s="2"/>
      <c r="TXX113" s="2"/>
      <c r="TXY113" s="2"/>
      <c r="TXZ113" s="2"/>
      <c r="TYA113" s="2"/>
      <c r="TYB113" s="2"/>
      <c r="TYC113" s="2"/>
      <c r="TYD113" s="2"/>
      <c r="TYE113" s="2"/>
      <c r="TYF113" s="2"/>
      <c r="TYG113" s="2"/>
      <c r="TYH113" s="2"/>
      <c r="TYI113" s="2"/>
      <c r="TYJ113" s="2"/>
      <c r="TYK113" s="2"/>
      <c r="TYL113" s="2"/>
      <c r="TYM113" s="2"/>
      <c r="TYN113" s="2"/>
      <c r="TYO113" s="2"/>
      <c r="TYP113" s="2"/>
      <c r="TYQ113" s="2"/>
      <c r="TYR113" s="2"/>
      <c r="TYS113" s="2"/>
      <c r="TYT113" s="2"/>
      <c r="TYU113" s="2"/>
      <c r="TYV113" s="2"/>
      <c r="TYW113" s="2"/>
      <c r="TYX113" s="2"/>
      <c r="TYY113" s="2"/>
      <c r="TYZ113" s="2"/>
      <c r="TZA113" s="2"/>
      <c r="TZB113" s="2"/>
      <c r="TZC113" s="2"/>
      <c r="TZD113" s="2"/>
      <c r="TZE113" s="2"/>
      <c r="TZF113" s="2"/>
      <c r="TZG113" s="2"/>
      <c r="TZH113" s="2"/>
      <c r="TZI113" s="2"/>
      <c r="TZJ113" s="2"/>
      <c r="TZK113" s="2"/>
      <c r="TZL113" s="2"/>
      <c r="TZM113" s="2"/>
      <c r="TZN113" s="2"/>
      <c r="TZO113" s="2"/>
      <c r="TZP113" s="2"/>
      <c r="TZQ113" s="2"/>
      <c r="TZR113" s="2"/>
      <c r="TZS113" s="2"/>
      <c r="TZT113" s="2"/>
      <c r="TZU113" s="2"/>
      <c r="TZV113" s="2"/>
      <c r="TZW113" s="2"/>
      <c r="TZX113" s="2"/>
      <c r="TZY113" s="2"/>
      <c r="TZZ113" s="2"/>
      <c r="UAA113" s="2"/>
      <c r="UAB113" s="2"/>
      <c r="UAC113" s="2"/>
      <c r="UAD113" s="2"/>
      <c r="UAE113" s="2"/>
      <c r="UAF113" s="2"/>
      <c r="UAG113" s="2"/>
      <c r="UAH113" s="2"/>
      <c r="UAI113" s="2"/>
      <c r="UAJ113" s="2"/>
      <c r="UAK113" s="2"/>
      <c r="UAL113" s="2"/>
      <c r="UAM113" s="2"/>
      <c r="UAN113" s="2"/>
      <c r="UAO113" s="2"/>
      <c r="UAP113" s="2"/>
      <c r="UAQ113" s="2"/>
      <c r="UAR113" s="2"/>
      <c r="UAS113" s="2"/>
      <c r="UAT113" s="2"/>
      <c r="UAU113" s="2"/>
      <c r="UAV113" s="2"/>
      <c r="UAW113" s="2"/>
      <c r="UAX113" s="2"/>
      <c r="UAY113" s="2"/>
      <c r="UAZ113" s="2"/>
      <c r="UBA113" s="2"/>
      <c r="UBB113" s="2"/>
      <c r="UBC113" s="2"/>
      <c r="UBD113" s="2"/>
      <c r="UBE113" s="2"/>
      <c r="UBF113" s="2"/>
      <c r="UBG113" s="2"/>
      <c r="UBH113" s="2"/>
      <c r="UBI113" s="2"/>
      <c r="UBJ113" s="2"/>
      <c r="UBK113" s="2"/>
      <c r="UBL113" s="2"/>
      <c r="UBM113" s="2"/>
      <c r="UBN113" s="2"/>
      <c r="UBO113" s="2"/>
      <c r="UBP113" s="2"/>
      <c r="UBQ113" s="2"/>
      <c r="UBR113" s="2"/>
      <c r="UBS113" s="2"/>
      <c r="UBT113" s="2"/>
      <c r="UBU113" s="2"/>
      <c r="UBV113" s="2"/>
      <c r="UBW113" s="2"/>
      <c r="UBX113" s="2"/>
      <c r="UBY113" s="2"/>
      <c r="UBZ113" s="2"/>
      <c r="UCA113" s="2"/>
      <c r="UCB113" s="2"/>
      <c r="UCC113" s="2"/>
      <c r="UCD113" s="2"/>
      <c r="UCE113" s="2"/>
      <c r="UCF113" s="2"/>
      <c r="UCG113" s="2"/>
      <c r="UCH113" s="2"/>
      <c r="UCI113" s="2"/>
      <c r="UCJ113" s="2"/>
      <c r="UCK113" s="2"/>
      <c r="UCL113" s="2"/>
      <c r="UCM113" s="2"/>
      <c r="UCN113" s="2"/>
      <c r="UCO113" s="2"/>
      <c r="UCP113" s="2"/>
      <c r="UCQ113" s="2"/>
      <c r="UCR113" s="2"/>
      <c r="UCS113" s="2"/>
      <c r="UCT113" s="2"/>
      <c r="UCU113" s="2"/>
      <c r="UCV113" s="2"/>
      <c r="UCW113" s="2"/>
      <c r="UCX113" s="2"/>
      <c r="UCY113" s="2"/>
      <c r="UCZ113" s="2"/>
      <c r="UDA113" s="2"/>
      <c r="UDB113" s="2"/>
      <c r="UDC113" s="2"/>
      <c r="UDD113" s="2"/>
      <c r="UDE113" s="2"/>
      <c r="UDF113" s="2"/>
      <c r="UDG113" s="2"/>
      <c r="UDH113" s="2"/>
      <c r="UDI113" s="2"/>
      <c r="UDJ113" s="2"/>
      <c r="UDK113" s="2"/>
      <c r="UDL113" s="2"/>
      <c r="UDM113" s="2"/>
      <c r="UDN113" s="2"/>
      <c r="UDO113" s="2"/>
      <c r="UDP113" s="2"/>
      <c r="UDQ113" s="2"/>
      <c r="UDR113" s="2"/>
      <c r="UDS113" s="2"/>
      <c r="UDT113" s="2"/>
      <c r="UDU113" s="2"/>
      <c r="UDV113" s="2"/>
      <c r="UDW113" s="2"/>
      <c r="UDX113" s="2"/>
      <c r="UDY113" s="2"/>
      <c r="UDZ113" s="2"/>
      <c r="UEA113" s="2"/>
      <c r="UEB113" s="2"/>
      <c r="UEC113" s="2"/>
      <c r="UED113" s="2"/>
      <c r="UEE113" s="2"/>
      <c r="UEF113" s="2"/>
      <c r="UEG113" s="2"/>
      <c r="UEH113" s="2"/>
      <c r="UEI113" s="2"/>
      <c r="UEJ113" s="2"/>
      <c r="UEK113" s="2"/>
      <c r="UEL113" s="2"/>
      <c r="UEM113" s="2"/>
      <c r="UEN113" s="2"/>
      <c r="UEO113" s="2"/>
      <c r="UEP113" s="2"/>
      <c r="UEQ113" s="2"/>
      <c r="UER113" s="2"/>
      <c r="UES113" s="2"/>
      <c r="UET113" s="2"/>
      <c r="UEU113" s="2"/>
      <c r="UEV113" s="2"/>
      <c r="UEW113" s="2"/>
      <c r="UEX113" s="2"/>
      <c r="UEY113" s="2"/>
      <c r="UEZ113" s="2"/>
      <c r="UFA113" s="2"/>
      <c r="UFB113" s="2"/>
      <c r="UFC113" s="2"/>
      <c r="UFD113" s="2"/>
      <c r="UFE113" s="2"/>
      <c r="UFF113" s="2"/>
      <c r="UFG113" s="2"/>
      <c r="UFH113" s="2"/>
      <c r="UFI113" s="2"/>
      <c r="UFJ113" s="2"/>
      <c r="UFK113" s="2"/>
      <c r="UFL113" s="2"/>
      <c r="UFM113" s="2"/>
      <c r="UFN113" s="2"/>
      <c r="UFO113" s="2"/>
      <c r="UFP113" s="2"/>
      <c r="UFQ113" s="2"/>
      <c r="UFR113" s="2"/>
      <c r="UFS113" s="2"/>
      <c r="UFT113" s="2"/>
      <c r="UFU113" s="2"/>
      <c r="UFV113" s="2"/>
      <c r="UFW113" s="2"/>
      <c r="UFX113" s="2"/>
      <c r="UFY113" s="2"/>
      <c r="UFZ113" s="2"/>
      <c r="UGA113" s="2"/>
      <c r="UGB113" s="2"/>
      <c r="UGC113" s="2"/>
      <c r="UGD113" s="2"/>
      <c r="UGE113" s="2"/>
      <c r="UGF113" s="2"/>
      <c r="UGG113" s="2"/>
      <c r="UGH113" s="2"/>
      <c r="UGI113" s="2"/>
      <c r="UGJ113" s="2"/>
      <c r="UGK113" s="2"/>
      <c r="UGL113" s="2"/>
      <c r="UGM113" s="2"/>
      <c r="UGN113" s="2"/>
      <c r="UGO113" s="2"/>
      <c r="UGP113" s="2"/>
      <c r="UGQ113" s="2"/>
      <c r="UGR113" s="2"/>
      <c r="UGS113" s="2"/>
      <c r="UGT113" s="2"/>
      <c r="UGU113" s="2"/>
      <c r="UGV113" s="2"/>
      <c r="UGW113" s="2"/>
      <c r="UGX113" s="2"/>
      <c r="UGY113" s="2"/>
      <c r="UGZ113" s="2"/>
      <c r="UHA113" s="2"/>
      <c r="UHB113" s="2"/>
      <c r="UHC113" s="2"/>
      <c r="UHD113" s="2"/>
      <c r="UHE113" s="2"/>
      <c r="UHF113" s="2"/>
      <c r="UHG113" s="2"/>
      <c r="UHH113" s="2"/>
      <c r="UHI113" s="2"/>
      <c r="UHJ113" s="2"/>
      <c r="UHK113" s="2"/>
      <c r="UHL113" s="2"/>
      <c r="UHM113" s="2"/>
      <c r="UHN113" s="2"/>
      <c r="UHO113" s="2"/>
      <c r="UHP113" s="2"/>
      <c r="UHQ113" s="2"/>
      <c r="UHR113" s="2"/>
      <c r="UHS113" s="2"/>
      <c r="UHT113" s="2"/>
      <c r="UHU113" s="2"/>
      <c r="UHV113" s="2"/>
      <c r="UHW113" s="2"/>
      <c r="UHX113" s="2"/>
      <c r="UHY113" s="2"/>
      <c r="UHZ113" s="2"/>
      <c r="UIA113" s="2"/>
      <c r="UIB113" s="2"/>
      <c r="UIC113" s="2"/>
      <c r="UID113" s="2"/>
      <c r="UIE113" s="2"/>
      <c r="UIF113" s="2"/>
      <c r="UIG113" s="2"/>
      <c r="UIH113" s="2"/>
      <c r="UII113" s="2"/>
      <c r="UIJ113" s="2"/>
      <c r="UIK113" s="2"/>
      <c r="UIL113" s="2"/>
      <c r="UIM113" s="2"/>
      <c r="UIN113" s="2"/>
      <c r="UIO113" s="2"/>
      <c r="UIP113" s="2"/>
      <c r="UIQ113" s="2"/>
      <c r="UIR113" s="2"/>
      <c r="UIS113" s="2"/>
      <c r="UIT113" s="2"/>
      <c r="UIU113" s="2"/>
      <c r="UIV113" s="2"/>
      <c r="UIW113" s="2"/>
      <c r="UIX113" s="2"/>
      <c r="UIY113" s="2"/>
      <c r="UIZ113" s="2"/>
      <c r="UJA113" s="2"/>
      <c r="UJB113" s="2"/>
      <c r="UJC113" s="2"/>
      <c r="UJD113" s="2"/>
      <c r="UJE113" s="2"/>
      <c r="UJF113" s="2"/>
      <c r="UJG113" s="2"/>
      <c r="UJH113" s="2"/>
      <c r="UJI113" s="2"/>
      <c r="UJJ113" s="2"/>
      <c r="UJK113" s="2"/>
      <c r="UJL113" s="2"/>
      <c r="UJM113" s="2"/>
      <c r="UJN113" s="2"/>
      <c r="UJO113" s="2"/>
      <c r="UJP113" s="2"/>
      <c r="UJQ113" s="2"/>
      <c r="UJR113" s="2"/>
      <c r="UJS113" s="2"/>
      <c r="UJT113" s="2"/>
      <c r="UJU113" s="2"/>
      <c r="UJV113" s="2"/>
      <c r="UJW113" s="2"/>
      <c r="UJX113" s="2"/>
      <c r="UJY113" s="2"/>
      <c r="UJZ113" s="2"/>
      <c r="UKA113" s="2"/>
      <c r="UKB113" s="2"/>
      <c r="UKC113" s="2"/>
      <c r="UKD113" s="2"/>
      <c r="UKE113" s="2"/>
      <c r="UKF113" s="2"/>
      <c r="UKG113" s="2"/>
      <c r="UKH113" s="2"/>
      <c r="UKI113" s="2"/>
      <c r="UKJ113" s="2"/>
      <c r="UKK113" s="2"/>
      <c r="UKL113" s="2"/>
      <c r="UKM113" s="2"/>
      <c r="UKN113" s="2"/>
      <c r="UKO113" s="2"/>
      <c r="UKP113" s="2"/>
      <c r="UKQ113" s="2"/>
      <c r="UKR113" s="2"/>
      <c r="UKS113" s="2"/>
      <c r="UKT113" s="2"/>
      <c r="UKU113" s="2"/>
      <c r="UKV113" s="2"/>
      <c r="UKW113" s="2"/>
      <c r="UKX113" s="2"/>
      <c r="UKY113" s="2"/>
      <c r="UKZ113" s="2"/>
      <c r="ULA113" s="2"/>
      <c r="ULB113" s="2"/>
      <c r="ULC113" s="2"/>
      <c r="ULD113" s="2"/>
      <c r="ULE113" s="2"/>
      <c r="ULF113" s="2"/>
      <c r="ULG113" s="2"/>
      <c r="ULH113" s="2"/>
      <c r="ULI113" s="2"/>
      <c r="ULJ113" s="2"/>
      <c r="ULK113" s="2"/>
      <c r="ULL113" s="2"/>
      <c r="ULM113" s="2"/>
      <c r="ULN113" s="2"/>
      <c r="ULO113" s="2"/>
      <c r="ULP113" s="2"/>
      <c r="ULQ113" s="2"/>
      <c r="ULR113" s="2"/>
      <c r="ULS113" s="2"/>
      <c r="ULT113" s="2"/>
      <c r="ULU113" s="2"/>
      <c r="ULV113" s="2"/>
      <c r="ULW113" s="2"/>
      <c r="ULX113" s="2"/>
      <c r="ULY113" s="2"/>
      <c r="ULZ113" s="2"/>
      <c r="UMA113" s="2"/>
      <c r="UMB113" s="2"/>
      <c r="UMC113" s="2"/>
      <c r="UMD113" s="2"/>
      <c r="UME113" s="2"/>
      <c r="UMF113" s="2"/>
      <c r="UMG113" s="2"/>
      <c r="UMH113" s="2"/>
      <c r="UMI113" s="2"/>
      <c r="UMJ113" s="2"/>
      <c r="UMK113" s="2"/>
      <c r="UML113" s="2"/>
      <c r="UMM113" s="2"/>
      <c r="UMN113" s="2"/>
      <c r="UMO113" s="2"/>
      <c r="UMP113" s="2"/>
      <c r="UMQ113" s="2"/>
      <c r="UMR113" s="2"/>
      <c r="UMS113" s="2"/>
      <c r="UMT113" s="2"/>
      <c r="UMU113" s="2"/>
      <c r="UMV113" s="2"/>
      <c r="UMW113" s="2"/>
      <c r="UMX113" s="2"/>
      <c r="UMY113" s="2"/>
      <c r="UMZ113" s="2"/>
      <c r="UNA113" s="2"/>
      <c r="UNB113" s="2"/>
      <c r="UNC113" s="2"/>
      <c r="UND113" s="2"/>
      <c r="UNE113" s="2"/>
      <c r="UNF113" s="2"/>
      <c r="UNG113" s="2"/>
      <c r="UNH113" s="2"/>
      <c r="UNI113" s="2"/>
      <c r="UNJ113" s="2"/>
      <c r="UNK113" s="2"/>
      <c r="UNL113" s="2"/>
      <c r="UNM113" s="2"/>
      <c r="UNN113" s="2"/>
      <c r="UNO113" s="2"/>
      <c r="UNP113" s="2"/>
      <c r="UNQ113" s="2"/>
      <c r="UNR113" s="2"/>
      <c r="UNS113" s="2"/>
      <c r="UNT113" s="2"/>
      <c r="UNU113" s="2"/>
      <c r="UNV113" s="2"/>
      <c r="UNW113" s="2"/>
      <c r="UNX113" s="2"/>
      <c r="UNY113" s="2"/>
      <c r="UNZ113" s="2"/>
      <c r="UOA113" s="2"/>
      <c r="UOB113" s="2"/>
      <c r="UOC113" s="2"/>
      <c r="UOD113" s="2"/>
      <c r="UOE113" s="2"/>
      <c r="UOF113" s="2"/>
      <c r="UOG113" s="2"/>
      <c r="UOH113" s="2"/>
      <c r="UOI113" s="2"/>
      <c r="UOJ113" s="2"/>
      <c r="UOK113" s="2"/>
      <c r="UOL113" s="2"/>
      <c r="UOM113" s="2"/>
      <c r="UON113" s="2"/>
      <c r="UOO113" s="2"/>
      <c r="UOP113" s="2"/>
      <c r="UOQ113" s="2"/>
      <c r="UOR113" s="2"/>
      <c r="UOS113" s="2"/>
      <c r="UOT113" s="2"/>
      <c r="UOU113" s="2"/>
      <c r="UOV113" s="2"/>
      <c r="UOW113" s="2"/>
      <c r="UOX113" s="2"/>
      <c r="UOY113" s="2"/>
      <c r="UOZ113" s="2"/>
      <c r="UPA113" s="2"/>
      <c r="UPB113" s="2"/>
      <c r="UPC113" s="2"/>
      <c r="UPD113" s="2"/>
      <c r="UPE113" s="2"/>
      <c r="UPF113" s="2"/>
      <c r="UPG113" s="2"/>
      <c r="UPH113" s="2"/>
      <c r="UPI113" s="2"/>
      <c r="UPJ113" s="2"/>
      <c r="UPK113" s="2"/>
      <c r="UPL113" s="2"/>
      <c r="UPM113" s="2"/>
      <c r="UPN113" s="2"/>
      <c r="UPO113" s="2"/>
      <c r="UPP113" s="2"/>
      <c r="UPQ113" s="2"/>
      <c r="UPR113" s="2"/>
      <c r="UPS113" s="2"/>
      <c r="UPT113" s="2"/>
      <c r="UPU113" s="2"/>
      <c r="UPV113" s="2"/>
      <c r="UPW113" s="2"/>
      <c r="UPX113" s="2"/>
      <c r="UPY113" s="2"/>
      <c r="UPZ113" s="2"/>
      <c r="UQA113" s="2"/>
      <c r="UQB113" s="2"/>
      <c r="UQC113" s="2"/>
      <c r="UQD113" s="2"/>
      <c r="UQE113" s="2"/>
      <c r="UQF113" s="2"/>
      <c r="UQG113" s="2"/>
      <c r="UQH113" s="2"/>
      <c r="UQI113" s="2"/>
      <c r="UQJ113" s="2"/>
      <c r="UQK113" s="2"/>
      <c r="UQL113" s="2"/>
      <c r="UQM113" s="2"/>
      <c r="UQN113" s="2"/>
      <c r="UQO113" s="2"/>
      <c r="UQP113" s="2"/>
      <c r="UQQ113" s="2"/>
      <c r="UQR113" s="2"/>
      <c r="UQS113" s="2"/>
      <c r="UQT113" s="2"/>
      <c r="UQU113" s="2"/>
      <c r="UQV113" s="2"/>
      <c r="UQW113" s="2"/>
      <c r="UQX113" s="2"/>
      <c r="UQY113" s="2"/>
      <c r="UQZ113" s="2"/>
      <c r="URA113" s="2"/>
      <c r="URB113" s="2"/>
      <c r="URC113" s="2"/>
      <c r="URD113" s="2"/>
      <c r="URE113" s="2"/>
      <c r="URF113" s="2"/>
      <c r="URG113" s="2"/>
      <c r="URH113" s="2"/>
      <c r="URI113" s="2"/>
      <c r="URJ113" s="2"/>
      <c r="URK113" s="2"/>
      <c r="URL113" s="2"/>
      <c r="URM113" s="2"/>
      <c r="URN113" s="2"/>
      <c r="URO113" s="2"/>
      <c r="URP113" s="2"/>
      <c r="URQ113" s="2"/>
      <c r="URR113" s="2"/>
      <c r="URS113" s="2"/>
      <c r="URT113" s="2"/>
      <c r="URU113" s="2"/>
      <c r="URV113" s="2"/>
      <c r="URW113" s="2"/>
      <c r="URX113" s="2"/>
      <c r="URY113" s="2"/>
      <c r="URZ113" s="2"/>
      <c r="USA113" s="2"/>
      <c r="USB113" s="2"/>
      <c r="USC113" s="2"/>
      <c r="USD113" s="2"/>
      <c r="USE113" s="2"/>
      <c r="USF113" s="2"/>
      <c r="USG113" s="2"/>
      <c r="USH113" s="2"/>
      <c r="USI113" s="2"/>
      <c r="USJ113" s="2"/>
      <c r="USK113" s="2"/>
      <c r="USL113" s="2"/>
      <c r="USM113" s="2"/>
      <c r="USN113" s="2"/>
      <c r="USO113" s="2"/>
      <c r="USP113" s="2"/>
      <c r="USQ113" s="2"/>
      <c r="USR113" s="2"/>
      <c r="USS113" s="2"/>
      <c r="UST113" s="2"/>
      <c r="USU113" s="2"/>
      <c r="USV113" s="2"/>
      <c r="USW113" s="2"/>
      <c r="USX113" s="2"/>
      <c r="USY113" s="2"/>
      <c r="USZ113" s="2"/>
      <c r="UTA113" s="2"/>
      <c r="UTB113" s="2"/>
      <c r="UTC113" s="2"/>
      <c r="UTD113" s="2"/>
      <c r="UTE113" s="2"/>
      <c r="UTF113" s="2"/>
      <c r="UTG113" s="2"/>
      <c r="UTH113" s="2"/>
      <c r="UTI113" s="2"/>
      <c r="UTJ113" s="2"/>
      <c r="UTK113" s="2"/>
      <c r="UTL113" s="2"/>
      <c r="UTM113" s="2"/>
      <c r="UTN113" s="2"/>
      <c r="UTO113" s="2"/>
      <c r="UTP113" s="2"/>
      <c r="UTQ113" s="2"/>
      <c r="UTR113" s="2"/>
      <c r="UTS113" s="2"/>
      <c r="UTT113" s="2"/>
      <c r="UTU113" s="2"/>
      <c r="UTV113" s="2"/>
      <c r="UTW113" s="2"/>
      <c r="UTX113" s="2"/>
      <c r="UTY113" s="2"/>
      <c r="UTZ113" s="2"/>
      <c r="UUA113" s="2"/>
      <c r="UUB113" s="2"/>
      <c r="UUC113" s="2"/>
      <c r="UUD113" s="2"/>
      <c r="UUE113" s="2"/>
      <c r="UUF113" s="2"/>
      <c r="UUG113" s="2"/>
      <c r="UUH113" s="2"/>
      <c r="UUI113" s="2"/>
      <c r="UUJ113" s="2"/>
      <c r="UUK113" s="2"/>
      <c r="UUL113" s="2"/>
      <c r="UUM113" s="2"/>
      <c r="UUN113" s="2"/>
      <c r="UUO113" s="2"/>
      <c r="UUP113" s="2"/>
      <c r="UUQ113" s="2"/>
      <c r="UUR113" s="2"/>
      <c r="UUS113" s="2"/>
      <c r="UUT113" s="2"/>
      <c r="UUU113" s="2"/>
      <c r="UUV113" s="2"/>
      <c r="UUW113" s="2"/>
      <c r="UUX113" s="2"/>
      <c r="UUY113" s="2"/>
      <c r="UUZ113" s="2"/>
      <c r="UVA113" s="2"/>
      <c r="UVB113" s="2"/>
      <c r="UVC113" s="2"/>
      <c r="UVD113" s="2"/>
      <c r="UVE113" s="2"/>
      <c r="UVF113" s="2"/>
      <c r="UVG113" s="2"/>
      <c r="UVH113" s="2"/>
      <c r="UVI113" s="2"/>
      <c r="UVJ113" s="2"/>
      <c r="UVK113" s="2"/>
      <c r="UVL113" s="2"/>
      <c r="UVM113" s="2"/>
      <c r="UVN113" s="2"/>
      <c r="UVO113" s="2"/>
      <c r="UVP113" s="2"/>
      <c r="UVQ113" s="2"/>
      <c r="UVR113" s="2"/>
      <c r="UVS113" s="2"/>
      <c r="UVT113" s="2"/>
      <c r="UVU113" s="2"/>
      <c r="UVV113" s="2"/>
      <c r="UVW113" s="2"/>
      <c r="UVX113" s="2"/>
      <c r="UVY113" s="2"/>
      <c r="UVZ113" s="2"/>
      <c r="UWA113" s="2"/>
      <c r="UWB113" s="2"/>
      <c r="UWC113" s="2"/>
      <c r="UWD113" s="2"/>
      <c r="UWE113" s="2"/>
      <c r="UWF113" s="2"/>
      <c r="UWG113" s="2"/>
      <c r="UWH113" s="2"/>
      <c r="UWI113" s="2"/>
      <c r="UWJ113" s="2"/>
      <c r="UWK113" s="2"/>
      <c r="UWL113" s="2"/>
      <c r="UWM113" s="2"/>
      <c r="UWN113" s="2"/>
      <c r="UWO113" s="2"/>
      <c r="UWP113" s="2"/>
      <c r="UWQ113" s="2"/>
      <c r="UWR113" s="2"/>
      <c r="UWS113" s="2"/>
      <c r="UWT113" s="2"/>
      <c r="UWU113" s="2"/>
      <c r="UWV113" s="2"/>
      <c r="UWW113" s="2"/>
      <c r="UWX113" s="2"/>
      <c r="UWY113" s="2"/>
      <c r="UWZ113" s="2"/>
      <c r="UXA113" s="2"/>
      <c r="UXB113" s="2"/>
      <c r="UXC113" s="2"/>
      <c r="UXD113" s="2"/>
      <c r="UXE113" s="2"/>
      <c r="UXF113" s="2"/>
      <c r="UXG113" s="2"/>
      <c r="UXH113" s="2"/>
      <c r="UXI113" s="2"/>
      <c r="UXJ113" s="2"/>
      <c r="UXK113" s="2"/>
      <c r="UXL113" s="2"/>
      <c r="UXM113" s="2"/>
      <c r="UXN113" s="2"/>
      <c r="UXO113" s="2"/>
      <c r="UXP113" s="2"/>
      <c r="UXQ113" s="2"/>
      <c r="UXR113" s="2"/>
      <c r="UXS113" s="2"/>
      <c r="UXT113" s="2"/>
      <c r="UXU113" s="2"/>
      <c r="UXV113" s="2"/>
      <c r="UXW113" s="2"/>
      <c r="UXX113" s="2"/>
      <c r="UXY113" s="2"/>
      <c r="UXZ113" s="2"/>
      <c r="UYA113" s="2"/>
      <c r="UYB113" s="2"/>
      <c r="UYC113" s="2"/>
      <c r="UYD113" s="2"/>
      <c r="UYE113" s="2"/>
      <c r="UYF113" s="2"/>
      <c r="UYG113" s="2"/>
      <c r="UYH113" s="2"/>
      <c r="UYI113" s="2"/>
      <c r="UYJ113" s="2"/>
      <c r="UYK113" s="2"/>
      <c r="UYL113" s="2"/>
      <c r="UYM113" s="2"/>
      <c r="UYN113" s="2"/>
      <c r="UYO113" s="2"/>
      <c r="UYP113" s="2"/>
      <c r="UYQ113" s="2"/>
      <c r="UYR113" s="2"/>
      <c r="UYS113" s="2"/>
      <c r="UYT113" s="2"/>
      <c r="UYU113" s="2"/>
      <c r="UYV113" s="2"/>
      <c r="UYW113" s="2"/>
      <c r="UYX113" s="2"/>
      <c r="UYY113" s="2"/>
      <c r="UYZ113" s="2"/>
      <c r="UZA113" s="2"/>
      <c r="UZB113" s="2"/>
      <c r="UZC113" s="2"/>
      <c r="UZD113" s="2"/>
      <c r="UZE113" s="2"/>
      <c r="UZF113" s="2"/>
      <c r="UZG113" s="2"/>
      <c r="UZH113" s="2"/>
      <c r="UZI113" s="2"/>
      <c r="UZJ113" s="2"/>
      <c r="UZK113" s="2"/>
      <c r="UZL113" s="2"/>
      <c r="UZM113" s="2"/>
      <c r="UZN113" s="2"/>
      <c r="UZO113" s="2"/>
      <c r="UZP113" s="2"/>
      <c r="UZQ113" s="2"/>
      <c r="UZR113" s="2"/>
      <c r="UZS113" s="2"/>
      <c r="UZT113" s="2"/>
      <c r="UZU113" s="2"/>
      <c r="UZV113" s="2"/>
      <c r="UZW113" s="2"/>
      <c r="UZX113" s="2"/>
      <c r="UZY113" s="2"/>
      <c r="UZZ113" s="2"/>
      <c r="VAA113" s="2"/>
      <c r="VAB113" s="2"/>
      <c r="VAC113" s="2"/>
      <c r="VAD113" s="2"/>
      <c r="VAE113" s="2"/>
      <c r="VAF113" s="2"/>
      <c r="VAG113" s="2"/>
      <c r="VAH113" s="2"/>
      <c r="VAI113" s="2"/>
      <c r="VAJ113" s="2"/>
      <c r="VAK113" s="2"/>
      <c r="VAL113" s="2"/>
      <c r="VAM113" s="2"/>
      <c r="VAN113" s="2"/>
      <c r="VAO113" s="2"/>
      <c r="VAP113" s="2"/>
      <c r="VAQ113" s="2"/>
      <c r="VAR113" s="2"/>
      <c r="VAS113" s="2"/>
      <c r="VAT113" s="2"/>
      <c r="VAU113" s="2"/>
      <c r="VAV113" s="2"/>
      <c r="VAW113" s="2"/>
      <c r="VAX113" s="2"/>
      <c r="VAY113" s="2"/>
      <c r="VAZ113" s="2"/>
      <c r="VBA113" s="2"/>
      <c r="VBB113" s="2"/>
      <c r="VBC113" s="2"/>
      <c r="VBD113" s="2"/>
      <c r="VBE113" s="2"/>
      <c r="VBF113" s="2"/>
      <c r="VBG113" s="2"/>
      <c r="VBH113" s="2"/>
      <c r="VBI113" s="2"/>
      <c r="VBJ113" s="2"/>
      <c r="VBK113" s="2"/>
      <c r="VBL113" s="2"/>
      <c r="VBM113" s="2"/>
      <c r="VBN113" s="2"/>
      <c r="VBO113" s="2"/>
      <c r="VBP113" s="2"/>
      <c r="VBQ113" s="2"/>
      <c r="VBR113" s="2"/>
      <c r="VBS113" s="2"/>
      <c r="VBT113" s="2"/>
      <c r="VBU113" s="2"/>
      <c r="VBV113" s="2"/>
      <c r="VBW113" s="2"/>
      <c r="VBX113" s="2"/>
      <c r="VBY113" s="2"/>
      <c r="VBZ113" s="2"/>
      <c r="VCA113" s="2"/>
      <c r="VCB113" s="2"/>
      <c r="VCC113" s="2"/>
      <c r="VCD113" s="2"/>
      <c r="VCE113" s="2"/>
      <c r="VCF113" s="2"/>
      <c r="VCG113" s="2"/>
      <c r="VCH113" s="2"/>
      <c r="VCI113" s="2"/>
      <c r="VCJ113" s="2"/>
      <c r="VCK113" s="2"/>
      <c r="VCL113" s="2"/>
      <c r="VCM113" s="2"/>
      <c r="VCN113" s="2"/>
      <c r="VCO113" s="2"/>
      <c r="VCP113" s="2"/>
      <c r="VCQ113" s="2"/>
      <c r="VCR113" s="2"/>
      <c r="VCS113" s="2"/>
      <c r="VCT113" s="2"/>
      <c r="VCU113" s="2"/>
      <c r="VCV113" s="2"/>
      <c r="VCW113" s="2"/>
      <c r="VCX113" s="2"/>
      <c r="VCY113" s="2"/>
      <c r="VCZ113" s="2"/>
      <c r="VDA113" s="2"/>
      <c r="VDB113" s="2"/>
      <c r="VDC113" s="2"/>
      <c r="VDD113" s="2"/>
      <c r="VDE113" s="2"/>
      <c r="VDF113" s="2"/>
      <c r="VDG113" s="2"/>
      <c r="VDH113" s="2"/>
      <c r="VDI113" s="2"/>
      <c r="VDJ113" s="2"/>
      <c r="VDK113" s="2"/>
      <c r="VDL113" s="2"/>
      <c r="VDM113" s="2"/>
      <c r="VDN113" s="2"/>
      <c r="VDO113" s="2"/>
      <c r="VDP113" s="2"/>
      <c r="VDQ113" s="2"/>
      <c r="VDR113" s="2"/>
      <c r="VDS113" s="2"/>
      <c r="VDT113" s="2"/>
      <c r="VDU113" s="2"/>
      <c r="VDV113" s="2"/>
      <c r="VDW113" s="2"/>
      <c r="VDX113" s="2"/>
      <c r="VDY113" s="2"/>
      <c r="VDZ113" s="2"/>
      <c r="VEA113" s="2"/>
      <c r="VEB113" s="2"/>
      <c r="VEC113" s="2"/>
      <c r="VED113" s="2"/>
      <c r="VEE113" s="2"/>
      <c r="VEF113" s="2"/>
      <c r="VEG113" s="2"/>
      <c r="VEH113" s="2"/>
      <c r="VEI113" s="2"/>
      <c r="VEJ113" s="2"/>
      <c r="VEK113" s="2"/>
      <c r="VEL113" s="2"/>
      <c r="VEM113" s="2"/>
      <c r="VEN113" s="2"/>
      <c r="VEO113" s="2"/>
      <c r="VEP113" s="2"/>
      <c r="VEQ113" s="2"/>
      <c r="VER113" s="2"/>
      <c r="VES113" s="2"/>
      <c r="VET113" s="2"/>
      <c r="VEU113" s="2"/>
      <c r="VEV113" s="2"/>
      <c r="VEW113" s="2"/>
      <c r="VEX113" s="2"/>
      <c r="VEY113" s="2"/>
      <c r="VEZ113" s="2"/>
      <c r="VFA113" s="2"/>
      <c r="VFB113" s="2"/>
      <c r="VFC113" s="2"/>
      <c r="VFD113" s="2"/>
      <c r="VFE113" s="2"/>
      <c r="VFF113" s="2"/>
      <c r="VFG113" s="2"/>
      <c r="VFH113" s="2"/>
      <c r="VFI113" s="2"/>
      <c r="VFJ113" s="2"/>
      <c r="VFK113" s="2"/>
      <c r="VFL113" s="2"/>
      <c r="VFM113" s="2"/>
      <c r="VFN113" s="2"/>
      <c r="VFO113" s="2"/>
      <c r="VFP113" s="2"/>
      <c r="VFQ113" s="2"/>
      <c r="VFR113" s="2"/>
      <c r="VFS113" s="2"/>
      <c r="VFT113" s="2"/>
      <c r="VFU113" s="2"/>
      <c r="VFV113" s="2"/>
      <c r="VFW113" s="2"/>
      <c r="VFX113" s="2"/>
      <c r="VFY113" s="2"/>
      <c r="VFZ113" s="2"/>
      <c r="VGA113" s="2"/>
      <c r="VGB113" s="2"/>
      <c r="VGC113" s="2"/>
      <c r="VGD113" s="2"/>
      <c r="VGE113" s="2"/>
      <c r="VGF113" s="2"/>
      <c r="VGG113" s="2"/>
      <c r="VGH113" s="2"/>
      <c r="VGI113" s="2"/>
      <c r="VGJ113" s="2"/>
      <c r="VGK113" s="2"/>
      <c r="VGL113" s="2"/>
      <c r="VGM113" s="2"/>
      <c r="VGN113" s="2"/>
      <c r="VGO113" s="2"/>
      <c r="VGP113" s="2"/>
      <c r="VGQ113" s="2"/>
      <c r="VGR113" s="2"/>
      <c r="VGS113" s="2"/>
      <c r="VGT113" s="2"/>
      <c r="VGU113" s="2"/>
      <c r="VGV113" s="2"/>
      <c r="VGW113" s="2"/>
      <c r="VGX113" s="2"/>
      <c r="VGY113" s="2"/>
      <c r="VGZ113" s="2"/>
      <c r="VHA113" s="2"/>
      <c r="VHB113" s="2"/>
      <c r="VHC113" s="2"/>
      <c r="VHD113" s="2"/>
      <c r="VHE113" s="2"/>
      <c r="VHF113" s="2"/>
      <c r="VHG113" s="2"/>
      <c r="VHH113" s="2"/>
      <c r="VHI113" s="2"/>
      <c r="VHJ113" s="2"/>
      <c r="VHK113" s="2"/>
      <c r="VHL113" s="2"/>
      <c r="VHM113" s="2"/>
      <c r="VHN113" s="2"/>
      <c r="VHO113" s="2"/>
      <c r="VHP113" s="2"/>
      <c r="VHQ113" s="2"/>
      <c r="VHR113" s="2"/>
      <c r="VHS113" s="2"/>
      <c r="VHT113" s="2"/>
      <c r="VHU113" s="2"/>
      <c r="VHV113" s="2"/>
      <c r="VHW113" s="2"/>
      <c r="VHX113" s="2"/>
      <c r="VHY113" s="2"/>
      <c r="VHZ113" s="2"/>
      <c r="VIA113" s="2"/>
      <c r="VIB113" s="2"/>
      <c r="VIC113" s="2"/>
      <c r="VID113" s="2"/>
      <c r="VIE113" s="2"/>
      <c r="VIF113" s="2"/>
      <c r="VIG113" s="2"/>
      <c r="VIH113" s="2"/>
      <c r="VII113" s="2"/>
      <c r="VIJ113" s="2"/>
      <c r="VIK113" s="2"/>
      <c r="VIL113" s="2"/>
      <c r="VIM113" s="2"/>
      <c r="VIN113" s="2"/>
      <c r="VIO113" s="2"/>
      <c r="VIP113" s="2"/>
      <c r="VIQ113" s="2"/>
      <c r="VIR113" s="2"/>
      <c r="VIS113" s="2"/>
      <c r="VIT113" s="2"/>
      <c r="VIU113" s="2"/>
      <c r="VIV113" s="2"/>
      <c r="VIW113" s="2"/>
      <c r="VIX113" s="2"/>
      <c r="VIY113" s="2"/>
      <c r="VIZ113" s="2"/>
      <c r="VJA113" s="2"/>
      <c r="VJB113" s="2"/>
      <c r="VJC113" s="2"/>
      <c r="VJD113" s="2"/>
      <c r="VJE113" s="2"/>
      <c r="VJF113" s="2"/>
      <c r="VJG113" s="2"/>
      <c r="VJH113" s="2"/>
      <c r="VJI113" s="2"/>
      <c r="VJJ113" s="2"/>
      <c r="VJK113" s="2"/>
      <c r="VJL113" s="2"/>
      <c r="VJM113" s="2"/>
      <c r="VJN113" s="2"/>
      <c r="VJO113" s="2"/>
      <c r="VJP113" s="2"/>
      <c r="VJQ113" s="2"/>
      <c r="VJR113" s="2"/>
      <c r="VJS113" s="2"/>
      <c r="VJT113" s="2"/>
      <c r="VJU113" s="2"/>
      <c r="VJV113" s="2"/>
      <c r="VJW113" s="2"/>
      <c r="VJX113" s="2"/>
      <c r="VJY113" s="2"/>
      <c r="VJZ113" s="2"/>
      <c r="VKA113" s="2"/>
      <c r="VKB113" s="2"/>
      <c r="VKC113" s="2"/>
      <c r="VKD113" s="2"/>
      <c r="VKE113" s="2"/>
      <c r="VKF113" s="2"/>
      <c r="VKG113" s="2"/>
      <c r="VKH113" s="2"/>
      <c r="VKI113" s="2"/>
      <c r="VKJ113" s="2"/>
      <c r="VKK113" s="2"/>
      <c r="VKL113" s="2"/>
      <c r="VKM113" s="2"/>
      <c r="VKN113" s="2"/>
      <c r="VKO113" s="2"/>
      <c r="VKP113" s="2"/>
      <c r="VKQ113" s="2"/>
      <c r="VKR113" s="2"/>
      <c r="VKS113" s="2"/>
      <c r="VKT113" s="2"/>
      <c r="VKU113" s="2"/>
      <c r="VKV113" s="2"/>
      <c r="VKW113" s="2"/>
      <c r="VKX113" s="2"/>
      <c r="VKY113" s="2"/>
      <c r="VKZ113" s="2"/>
      <c r="VLA113" s="2"/>
      <c r="VLB113" s="2"/>
      <c r="VLC113" s="2"/>
      <c r="VLD113" s="2"/>
      <c r="VLE113" s="2"/>
      <c r="VLF113" s="2"/>
      <c r="VLG113" s="2"/>
      <c r="VLH113" s="2"/>
      <c r="VLI113" s="2"/>
      <c r="VLJ113" s="2"/>
      <c r="VLK113" s="2"/>
      <c r="VLL113" s="2"/>
      <c r="VLM113" s="2"/>
      <c r="VLN113" s="2"/>
      <c r="VLO113" s="2"/>
      <c r="VLP113" s="2"/>
      <c r="VLQ113" s="2"/>
      <c r="VLR113" s="2"/>
      <c r="VLS113" s="2"/>
      <c r="VLT113" s="2"/>
      <c r="VLU113" s="2"/>
      <c r="VLV113" s="2"/>
      <c r="VLW113" s="2"/>
      <c r="VLX113" s="2"/>
      <c r="VLY113" s="2"/>
      <c r="VLZ113" s="2"/>
      <c r="VMA113" s="2"/>
      <c r="VMB113" s="2"/>
      <c r="VMC113" s="2"/>
      <c r="VMD113" s="2"/>
      <c r="VME113" s="2"/>
      <c r="VMF113" s="2"/>
      <c r="VMG113" s="2"/>
      <c r="VMH113" s="2"/>
      <c r="VMI113" s="2"/>
      <c r="VMJ113" s="2"/>
      <c r="VMK113" s="2"/>
      <c r="VML113" s="2"/>
      <c r="VMM113" s="2"/>
      <c r="VMN113" s="2"/>
      <c r="VMO113" s="2"/>
      <c r="VMP113" s="2"/>
      <c r="VMQ113" s="2"/>
      <c r="VMR113" s="2"/>
      <c r="VMS113" s="2"/>
      <c r="VMT113" s="2"/>
      <c r="VMU113" s="2"/>
      <c r="VMV113" s="2"/>
      <c r="VMW113" s="2"/>
      <c r="VMX113" s="2"/>
      <c r="VMY113" s="2"/>
      <c r="VMZ113" s="2"/>
      <c r="VNA113" s="2"/>
      <c r="VNB113" s="2"/>
      <c r="VNC113" s="2"/>
      <c r="VND113" s="2"/>
      <c r="VNE113" s="2"/>
      <c r="VNF113" s="2"/>
      <c r="VNG113" s="2"/>
      <c r="VNH113" s="2"/>
      <c r="VNI113" s="2"/>
      <c r="VNJ113" s="2"/>
      <c r="VNK113" s="2"/>
      <c r="VNL113" s="2"/>
      <c r="VNM113" s="2"/>
      <c r="VNN113" s="2"/>
      <c r="VNO113" s="2"/>
      <c r="VNP113" s="2"/>
      <c r="VNQ113" s="2"/>
      <c r="VNR113" s="2"/>
      <c r="VNS113" s="2"/>
      <c r="VNT113" s="2"/>
      <c r="VNU113" s="2"/>
      <c r="VNV113" s="2"/>
      <c r="VNW113" s="2"/>
      <c r="VNX113" s="2"/>
      <c r="VNY113" s="2"/>
      <c r="VNZ113" s="2"/>
      <c r="VOA113" s="2"/>
      <c r="VOB113" s="2"/>
      <c r="VOC113" s="2"/>
      <c r="VOD113" s="2"/>
      <c r="VOE113" s="2"/>
      <c r="VOF113" s="2"/>
      <c r="VOG113" s="2"/>
      <c r="VOH113" s="2"/>
      <c r="VOI113" s="2"/>
      <c r="VOJ113" s="2"/>
      <c r="VOK113" s="2"/>
      <c r="VOL113" s="2"/>
      <c r="VOM113" s="2"/>
      <c r="VON113" s="2"/>
      <c r="VOO113" s="2"/>
      <c r="VOP113" s="2"/>
      <c r="VOQ113" s="2"/>
      <c r="VOR113" s="2"/>
      <c r="VOS113" s="2"/>
      <c r="VOT113" s="2"/>
      <c r="VOU113" s="2"/>
      <c r="VOV113" s="2"/>
      <c r="VOW113" s="2"/>
      <c r="VOX113" s="2"/>
      <c r="VOY113" s="2"/>
      <c r="VOZ113" s="2"/>
      <c r="VPA113" s="2"/>
      <c r="VPB113" s="2"/>
      <c r="VPC113" s="2"/>
      <c r="VPD113" s="2"/>
      <c r="VPE113" s="2"/>
      <c r="VPF113" s="2"/>
      <c r="VPG113" s="2"/>
      <c r="VPH113" s="2"/>
      <c r="VPI113" s="2"/>
      <c r="VPJ113" s="2"/>
      <c r="VPK113" s="2"/>
      <c r="VPL113" s="2"/>
      <c r="VPM113" s="2"/>
      <c r="VPN113" s="2"/>
      <c r="VPO113" s="2"/>
      <c r="VPP113" s="2"/>
      <c r="VPQ113" s="2"/>
      <c r="VPR113" s="2"/>
      <c r="VPS113" s="2"/>
      <c r="VPT113" s="2"/>
      <c r="VPU113" s="2"/>
      <c r="VPV113" s="2"/>
      <c r="VPW113" s="2"/>
      <c r="VPX113" s="2"/>
      <c r="VPY113" s="2"/>
      <c r="VPZ113" s="2"/>
      <c r="VQA113" s="2"/>
      <c r="VQB113" s="2"/>
      <c r="VQC113" s="2"/>
      <c r="VQD113" s="2"/>
      <c r="VQE113" s="2"/>
      <c r="VQF113" s="2"/>
      <c r="VQG113" s="2"/>
      <c r="VQH113" s="2"/>
      <c r="VQI113" s="2"/>
      <c r="VQJ113" s="2"/>
      <c r="VQK113" s="2"/>
      <c r="VQL113" s="2"/>
      <c r="VQM113" s="2"/>
      <c r="VQN113" s="2"/>
      <c r="VQO113" s="2"/>
      <c r="VQP113" s="2"/>
      <c r="VQQ113" s="2"/>
      <c r="VQR113" s="2"/>
      <c r="VQS113" s="2"/>
      <c r="VQT113" s="2"/>
      <c r="VQU113" s="2"/>
      <c r="VQV113" s="2"/>
      <c r="VQW113" s="2"/>
      <c r="VQX113" s="2"/>
      <c r="VQY113" s="2"/>
      <c r="VQZ113" s="2"/>
      <c r="VRA113" s="2"/>
      <c r="VRB113" s="2"/>
      <c r="VRC113" s="2"/>
      <c r="VRD113" s="2"/>
      <c r="VRE113" s="2"/>
      <c r="VRF113" s="2"/>
      <c r="VRG113" s="2"/>
      <c r="VRH113" s="2"/>
      <c r="VRI113" s="2"/>
      <c r="VRJ113" s="2"/>
      <c r="VRK113" s="2"/>
      <c r="VRL113" s="2"/>
      <c r="VRM113" s="2"/>
      <c r="VRN113" s="2"/>
      <c r="VRO113" s="2"/>
      <c r="VRP113" s="2"/>
      <c r="VRQ113" s="2"/>
      <c r="VRR113" s="2"/>
      <c r="VRS113" s="2"/>
      <c r="VRT113" s="2"/>
      <c r="VRU113" s="2"/>
      <c r="VRV113" s="2"/>
      <c r="VRW113" s="2"/>
      <c r="VRX113" s="2"/>
      <c r="VRY113" s="2"/>
      <c r="VRZ113" s="2"/>
      <c r="VSA113" s="2"/>
      <c r="VSB113" s="2"/>
      <c r="VSC113" s="2"/>
      <c r="VSD113" s="2"/>
      <c r="VSE113" s="2"/>
      <c r="VSF113" s="2"/>
      <c r="VSG113" s="2"/>
      <c r="VSH113" s="2"/>
      <c r="VSI113" s="2"/>
      <c r="VSJ113" s="2"/>
      <c r="VSK113" s="2"/>
      <c r="VSL113" s="2"/>
      <c r="VSM113" s="2"/>
      <c r="VSN113" s="2"/>
      <c r="VSO113" s="2"/>
      <c r="VSP113" s="2"/>
      <c r="VSQ113" s="2"/>
      <c r="VSR113" s="2"/>
      <c r="VSS113" s="2"/>
      <c r="VST113" s="2"/>
      <c r="VSU113" s="2"/>
      <c r="VSV113" s="2"/>
      <c r="VSW113" s="2"/>
      <c r="VSX113" s="2"/>
      <c r="VSY113" s="2"/>
      <c r="VSZ113" s="2"/>
      <c r="VTA113" s="2"/>
      <c r="VTB113" s="2"/>
      <c r="VTC113" s="2"/>
      <c r="VTD113" s="2"/>
      <c r="VTE113" s="2"/>
      <c r="VTF113" s="2"/>
      <c r="VTG113" s="2"/>
      <c r="VTH113" s="2"/>
      <c r="VTI113" s="2"/>
      <c r="VTJ113" s="2"/>
      <c r="VTK113" s="2"/>
      <c r="VTL113" s="2"/>
      <c r="VTM113" s="2"/>
      <c r="VTN113" s="2"/>
      <c r="VTO113" s="2"/>
      <c r="VTP113" s="2"/>
      <c r="VTQ113" s="2"/>
      <c r="VTR113" s="2"/>
      <c r="VTS113" s="2"/>
      <c r="VTT113" s="2"/>
      <c r="VTU113" s="2"/>
      <c r="VTV113" s="2"/>
      <c r="VTW113" s="2"/>
      <c r="VTX113" s="2"/>
      <c r="VTY113" s="2"/>
      <c r="VTZ113" s="2"/>
      <c r="VUA113" s="2"/>
      <c r="VUB113" s="2"/>
      <c r="VUC113" s="2"/>
      <c r="VUD113" s="2"/>
      <c r="VUE113" s="2"/>
      <c r="VUF113" s="2"/>
      <c r="VUG113" s="2"/>
      <c r="VUH113" s="2"/>
      <c r="VUI113" s="2"/>
      <c r="VUJ113" s="2"/>
      <c r="VUK113" s="2"/>
      <c r="VUL113" s="2"/>
      <c r="VUM113" s="2"/>
      <c r="VUN113" s="2"/>
      <c r="VUO113" s="2"/>
      <c r="VUP113" s="2"/>
      <c r="VUQ113" s="2"/>
      <c r="VUR113" s="2"/>
      <c r="VUS113" s="2"/>
      <c r="VUT113" s="2"/>
      <c r="VUU113" s="2"/>
      <c r="VUV113" s="2"/>
      <c r="VUW113" s="2"/>
      <c r="VUX113" s="2"/>
      <c r="VUY113" s="2"/>
      <c r="VUZ113" s="2"/>
      <c r="VVA113" s="2"/>
      <c r="VVB113" s="2"/>
      <c r="VVC113" s="2"/>
      <c r="VVD113" s="2"/>
      <c r="VVE113" s="2"/>
      <c r="VVF113" s="2"/>
      <c r="VVG113" s="2"/>
      <c r="VVH113" s="2"/>
      <c r="VVI113" s="2"/>
      <c r="VVJ113" s="2"/>
      <c r="VVK113" s="2"/>
      <c r="VVL113" s="2"/>
      <c r="VVM113" s="2"/>
      <c r="VVN113" s="2"/>
      <c r="VVO113" s="2"/>
      <c r="VVP113" s="2"/>
      <c r="VVQ113" s="2"/>
      <c r="VVR113" s="2"/>
      <c r="VVS113" s="2"/>
      <c r="VVT113" s="2"/>
      <c r="VVU113" s="2"/>
      <c r="VVV113" s="2"/>
      <c r="VVW113" s="2"/>
      <c r="VVX113" s="2"/>
      <c r="VVY113" s="2"/>
      <c r="VVZ113" s="2"/>
      <c r="VWA113" s="2"/>
      <c r="VWB113" s="2"/>
      <c r="VWC113" s="2"/>
      <c r="VWD113" s="2"/>
      <c r="VWE113" s="2"/>
      <c r="VWF113" s="2"/>
      <c r="VWG113" s="2"/>
      <c r="VWH113" s="2"/>
      <c r="VWI113" s="2"/>
      <c r="VWJ113" s="2"/>
      <c r="VWK113" s="2"/>
      <c r="VWL113" s="2"/>
      <c r="VWM113" s="2"/>
      <c r="VWN113" s="2"/>
      <c r="VWO113" s="2"/>
      <c r="VWP113" s="2"/>
      <c r="VWQ113" s="2"/>
      <c r="VWR113" s="2"/>
      <c r="VWS113" s="2"/>
      <c r="VWT113" s="2"/>
      <c r="VWU113" s="2"/>
      <c r="VWV113" s="2"/>
      <c r="VWW113" s="2"/>
      <c r="VWX113" s="2"/>
      <c r="VWY113" s="2"/>
      <c r="VWZ113" s="2"/>
      <c r="VXA113" s="2"/>
      <c r="VXB113" s="2"/>
      <c r="VXC113" s="2"/>
      <c r="VXD113" s="2"/>
      <c r="VXE113" s="2"/>
      <c r="VXF113" s="2"/>
      <c r="VXG113" s="2"/>
      <c r="VXH113" s="2"/>
      <c r="VXI113" s="2"/>
      <c r="VXJ113" s="2"/>
      <c r="VXK113" s="2"/>
      <c r="VXL113" s="2"/>
      <c r="VXM113" s="2"/>
      <c r="VXN113" s="2"/>
      <c r="VXO113" s="2"/>
      <c r="VXP113" s="2"/>
      <c r="VXQ113" s="2"/>
      <c r="VXR113" s="2"/>
      <c r="VXS113" s="2"/>
      <c r="VXT113" s="2"/>
      <c r="VXU113" s="2"/>
      <c r="VXV113" s="2"/>
      <c r="VXW113" s="2"/>
      <c r="VXX113" s="2"/>
      <c r="VXY113" s="2"/>
      <c r="VXZ113" s="2"/>
      <c r="VYA113" s="2"/>
      <c r="VYB113" s="2"/>
      <c r="VYC113" s="2"/>
      <c r="VYD113" s="2"/>
      <c r="VYE113" s="2"/>
      <c r="VYF113" s="2"/>
      <c r="VYG113" s="2"/>
      <c r="VYH113" s="2"/>
      <c r="VYI113" s="2"/>
      <c r="VYJ113" s="2"/>
      <c r="VYK113" s="2"/>
      <c r="VYL113" s="2"/>
      <c r="VYM113" s="2"/>
      <c r="VYN113" s="2"/>
      <c r="VYO113" s="2"/>
      <c r="VYP113" s="2"/>
      <c r="VYQ113" s="2"/>
      <c r="VYR113" s="2"/>
      <c r="VYS113" s="2"/>
      <c r="VYT113" s="2"/>
      <c r="VYU113" s="2"/>
      <c r="VYV113" s="2"/>
      <c r="VYW113" s="2"/>
      <c r="VYX113" s="2"/>
      <c r="VYY113" s="2"/>
      <c r="VYZ113" s="2"/>
      <c r="VZA113" s="2"/>
      <c r="VZB113" s="2"/>
      <c r="VZC113" s="2"/>
      <c r="VZD113" s="2"/>
      <c r="VZE113" s="2"/>
      <c r="VZF113" s="2"/>
      <c r="VZG113" s="2"/>
      <c r="VZH113" s="2"/>
      <c r="VZI113" s="2"/>
      <c r="VZJ113" s="2"/>
      <c r="VZK113" s="2"/>
      <c r="VZL113" s="2"/>
      <c r="VZM113" s="2"/>
      <c r="VZN113" s="2"/>
      <c r="VZO113" s="2"/>
      <c r="VZP113" s="2"/>
      <c r="VZQ113" s="2"/>
      <c r="VZR113" s="2"/>
      <c r="VZS113" s="2"/>
      <c r="VZT113" s="2"/>
      <c r="VZU113" s="2"/>
      <c r="VZV113" s="2"/>
      <c r="VZW113" s="2"/>
      <c r="VZX113" s="2"/>
      <c r="VZY113" s="2"/>
      <c r="VZZ113" s="2"/>
      <c r="WAA113" s="2"/>
      <c r="WAB113" s="2"/>
      <c r="WAC113" s="2"/>
      <c r="WAD113" s="2"/>
      <c r="WAE113" s="2"/>
      <c r="WAF113" s="2"/>
      <c r="WAG113" s="2"/>
      <c r="WAH113" s="2"/>
      <c r="WAI113" s="2"/>
      <c r="WAJ113" s="2"/>
      <c r="WAK113" s="2"/>
      <c r="WAL113" s="2"/>
      <c r="WAM113" s="2"/>
      <c r="WAN113" s="2"/>
      <c r="WAO113" s="2"/>
      <c r="WAP113" s="2"/>
      <c r="WAQ113" s="2"/>
      <c r="WAR113" s="2"/>
      <c r="WAS113" s="2"/>
      <c r="WAT113" s="2"/>
      <c r="WAU113" s="2"/>
      <c r="WAV113" s="2"/>
      <c r="WAW113" s="2"/>
      <c r="WAX113" s="2"/>
      <c r="WAY113" s="2"/>
      <c r="WAZ113" s="2"/>
      <c r="WBA113" s="2"/>
      <c r="WBB113" s="2"/>
      <c r="WBC113" s="2"/>
      <c r="WBD113" s="2"/>
      <c r="WBE113" s="2"/>
      <c r="WBF113" s="2"/>
      <c r="WBG113" s="2"/>
      <c r="WBH113" s="2"/>
      <c r="WBI113" s="2"/>
      <c r="WBJ113" s="2"/>
      <c r="WBK113" s="2"/>
      <c r="WBL113" s="2"/>
      <c r="WBM113" s="2"/>
      <c r="WBN113" s="2"/>
      <c r="WBO113" s="2"/>
      <c r="WBP113" s="2"/>
      <c r="WBQ113" s="2"/>
      <c r="WBR113" s="2"/>
      <c r="WBS113" s="2"/>
      <c r="WBT113" s="2"/>
      <c r="WBU113" s="2"/>
      <c r="WBV113" s="2"/>
      <c r="WBW113" s="2"/>
      <c r="WBX113" s="2"/>
      <c r="WBY113" s="2"/>
      <c r="WBZ113" s="2"/>
      <c r="WCA113" s="2"/>
      <c r="WCB113" s="2"/>
      <c r="WCC113" s="2"/>
      <c r="WCD113" s="2"/>
      <c r="WCE113" s="2"/>
      <c r="WCF113" s="2"/>
      <c r="WCG113" s="2"/>
      <c r="WCH113" s="2"/>
      <c r="WCI113" s="2"/>
      <c r="WCJ113" s="2"/>
      <c r="WCK113" s="2"/>
      <c r="WCL113" s="2"/>
      <c r="WCM113" s="2"/>
      <c r="WCN113" s="2"/>
      <c r="WCO113" s="2"/>
      <c r="WCP113" s="2"/>
      <c r="WCQ113" s="2"/>
      <c r="WCR113" s="2"/>
      <c r="WCS113" s="2"/>
      <c r="WCT113" s="2"/>
      <c r="WCU113" s="2"/>
      <c r="WCV113" s="2"/>
      <c r="WCW113" s="2"/>
      <c r="WCX113" s="2"/>
      <c r="WCY113" s="2"/>
      <c r="WCZ113" s="2"/>
      <c r="WDA113" s="2"/>
      <c r="WDB113" s="2"/>
      <c r="WDC113" s="2"/>
      <c r="WDD113" s="2"/>
      <c r="WDE113" s="2"/>
      <c r="WDF113" s="2"/>
      <c r="WDG113" s="2"/>
      <c r="WDH113" s="2"/>
      <c r="WDI113" s="2"/>
      <c r="WDJ113" s="2"/>
      <c r="WDK113" s="2"/>
      <c r="WDL113" s="2"/>
      <c r="WDM113" s="2"/>
      <c r="WDN113" s="2"/>
      <c r="WDO113" s="2"/>
      <c r="WDP113" s="2"/>
      <c r="WDQ113" s="2"/>
      <c r="WDR113" s="2"/>
      <c r="WDS113" s="2"/>
      <c r="WDT113" s="2"/>
      <c r="WDU113" s="2"/>
      <c r="WDV113" s="2"/>
      <c r="WDW113" s="2"/>
      <c r="WDX113" s="2"/>
      <c r="WDY113" s="2"/>
      <c r="WDZ113" s="2"/>
      <c r="WEA113" s="2"/>
      <c r="WEB113" s="2"/>
      <c r="WEC113" s="2"/>
      <c r="WED113" s="2"/>
      <c r="WEE113" s="2"/>
      <c r="WEF113" s="2"/>
      <c r="WEG113" s="2"/>
      <c r="WEH113" s="2"/>
      <c r="WEI113" s="2"/>
      <c r="WEJ113" s="2"/>
      <c r="WEK113" s="2"/>
      <c r="WEL113" s="2"/>
      <c r="WEM113" s="2"/>
      <c r="WEN113" s="2"/>
      <c r="WEO113" s="2"/>
      <c r="WEP113" s="2"/>
      <c r="WEQ113" s="2"/>
      <c r="WER113" s="2"/>
      <c r="WES113" s="2"/>
      <c r="WET113" s="2"/>
      <c r="WEU113" s="2"/>
      <c r="WEV113" s="2"/>
      <c r="WEW113" s="2"/>
      <c r="WEX113" s="2"/>
      <c r="WEY113" s="2"/>
      <c r="WEZ113" s="2"/>
      <c r="WFA113" s="2"/>
      <c r="WFB113" s="2"/>
      <c r="WFC113" s="2"/>
      <c r="WFD113" s="2"/>
      <c r="WFE113" s="2"/>
      <c r="WFF113" s="2"/>
      <c r="WFG113" s="2"/>
      <c r="WFH113" s="2"/>
      <c r="WFI113" s="2"/>
      <c r="WFJ113" s="2"/>
      <c r="WFK113" s="2"/>
      <c r="WFL113" s="2"/>
      <c r="WFM113" s="2"/>
      <c r="WFN113" s="2"/>
      <c r="WFO113" s="2"/>
      <c r="WFP113" s="2"/>
      <c r="WFQ113" s="2"/>
      <c r="WFR113" s="2"/>
      <c r="WFS113" s="2"/>
      <c r="WFT113" s="2"/>
      <c r="WFU113" s="2"/>
      <c r="WFV113" s="2"/>
      <c r="WFW113" s="2"/>
      <c r="WFX113" s="2"/>
      <c r="WFY113" s="2"/>
      <c r="WFZ113" s="2"/>
      <c r="WGA113" s="2"/>
      <c r="WGB113" s="2"/>
      <c r="WGC113" s="2"/>
      <c r="WGD113" s="2"/>
      <c r="WGE113" s="2"/>
      <c r="WGF113" s="2"/>
      <c r="WGG113" s="2"/>
      <c r="WGH113" s="2"/>
      <c r="WGI113" s="2"/>
      <c r="WGJ113" s="2"/>
      <c r="WGK113" s="2"/>
      <c r="WGL113" s="2"/>
      <c r="WGM113" s="2"/>
      <c r="WGN113" s="2"/>
      <c r="WGO113" s="2"/>
      <c r="WGP113" s="2"/>
      <c r="WGQ113" s="2"/>
      <c r="WGR113" s="2"/>
      <c r="WGS113" s="2"/>
      <c r="WGT113" s="2"/>
      <c r="WGU113" s="2"/>
      <c r="WGV113" s="2"/>
      <c r="WGW113" s="2"/>
      <c r="WGX113" s="2"/>
      <c r="WGY113" s="2"/>
      <c r="WGZ113" s="2"/>
      <c r="WHA113" s="2"/>
      <c r="WHB113" s="2"/>
      <c r="WHC113" s="2"/>
      <c r="WHD113" s="2"/>
      <c r="WHE113" s="2"/>
      <c r="WHF113" s="2"/>
      <c r="WHG113" s="2"/>
      <c r="WHH113" s="2"/>
      <c r="WHI113" s="2"/>
      <c r="WHJ113" s="2"/>
      <c r="WHK113" s="2"/>
      <c r="WHL113" s="2"/>
      <c r="WHM113" s="2"/>
      <c r="WHN113" s="2"/>
      <c r="WHO113" s="2"/>
      <c r="WHP113" s="2"/>
      <c r="WHQ113" s="2"/>
      <c r="WHR113" s="2"/>
      <c r="WHS113" s="2"/>
      <c r="WHT113" s="2"/>
      <c r="WHU113" s="2"/>
      <c r="WHV113" s="2"/>
      <c r="WHW113" s="2"/>
      <c r="WHX113" s="2"/>
      <c r="WHY113" s="2"/>
      <c r="WHZ113" s="2"/>
      <c r="WIA113" s="2"/>
      <c r="WIB113" s="2"/>
      <c r="WIC113" s="2"/>
      <c r="WID113" s="2"/>
      <c r="WIE113" s="2"/>
      <c r="WIF113" s="2"/>
      <c r="WIG113" s="2"/>
      <c r="WIH113" s="2"/>
      <c r="WII113" s="2"/>
      <c r="WIJ113" s="2"/>
      <c r="WIK113" s="2"/>
      <c r="WIL113" s="2"/>
      <c r="WIM113" s="2"/>
      <c r="WIN113" s="2"/>
      <c r="WIO113" s="2"/>
      <c r="WIP113" s="2"/>
      <c r="WIQ113" s="2"/>
      <c r="WIR113" s="2"/>
      <c r="WIS113" s="2"/>
      <c r="WIT113" s="2"/>
      <c r="WIU113" s="2"/>
      <c r="WIV113" s="2"/>
      <c r="WIW113" s="2"/>
      <c r="WIX113" s="2"/>
      <c r="WIY113" s="2"/>
      <c r="WIZ113" s="2"/>
      <c r="WJA113" s="2"/>
      <c r="WJB113" s="2"/>
      <c r="WJC113" s="2"/>
      <c r="WJD113" s="2"/>
      <c r="WJE113" s="2"/>
      <c r="WJF113" s="2"/>
      <c r="WJG113" s="2"/>
      <c r="WJH113" s="2"/>
      <c r="WJI113" s="2"/>
      <c r="WJJ113" s="2"/>
      <c r="WJK113" s="2"/>
      <c r="WJL113" s="2"/>
      <c r="WJM113" s="2"/>
      <c r="WJN113" s="2"/>
      <c r="WJO113" s="2"/>
      <c r="WJP113" s="2"/>
      <c r="WJQ113" s="2"/>
      <c r="WJR113" s="2"/>
      <c r="WJS113" s="2"/>
      <c r="WJT113" s="2"/>
      <c r="WJU113" s="2"/>
      <c r="WJV113" s="2"/>
      <c r="WJW113" s="2"/>
      <c r="WJX113" s="2"/>
      <c r="WJY113" s="2"/>
      <c r="WJZ113" s="2"/>
      <c r="WKA113" s="2"/>
      <c r="WKB113" s="2"/>
      <c r="WKC113" s="2"/>
      <c r="WKD113" s="2"/>
      <c r="WKE113" s="2"/>
      <c r="WKF113" s="2"/>
      <c r="WKG113" s="2"/>
      <c r="WKH113" s="2"/>
      <c r="WKI113" s="2"/>
      <c r="WKJ113" s="2"/>
      <c r="WKK113" s="2"/>
      <c r="WKL113" s="2"/>
      <c r="WKM113" s="2"/>
      <c r="WKN113" s="2"/>
      <c r="WKO113" s="2"/>
      <c r="WKP113" s="2"/>
      <c r="WKQ113" s="2"/>
      <c r="WKR113" s="2"/>
      <c r="WKS113" s="2"/>
      <c r="WKT113" s="2"/>
      <c r="WKU113" s="2"/>
      <c r="WKV113" s="2"/>
      <c r="WKW113" s="2"/>
      <c r="WKX113" s="2"/>
      <c r="WKY113" s="2"/>
      <c r="WKZ113" s="2"/>
      <c r="WLA113" s="2"/>
      <c r="WLB113" s="2"/>
      <c r="WLC113" s="2"/>
      <c r="WLD113" s="2"/>
      <c r="WLE113" s="2"/>
      <c r="WLF113" s="2"/>
      <c r="WLG113" s="2"/>
      <c r="WLH113" s="2"/>
      <c r="WLI113" s="2"/>
      <c r="WLJ113" s="2"/>
      <c r="WLK113" s="2"/>
      <c r="WLL113" s="2"/>
      <c r="WLM113" s="2"/>
      <c r="WLN113" s="2"/>
      <c r="WLO113" s="2"/>
      <c r="WLP113" s="2"/>
      <c r="WLQ113" s="2"/>
      <c r="WLR113" s="2"/>
      <c r="WLS113" s="2"/>
      <c r="WLT113" s="2"/>
      <c r="WLU113" s="2"/>
      <c r="WLV113" s="2"/>
      <c r="WLW113" s="2"/>
      <c r="WLX113" s="2"/>
      <c r="WLY113" s="2"/>
      <c r="WLZ113" s="2"/>
      <c r="WMA113" s="2"/>
      <c r="WMB113" s="2"/>
      <c r="WMC113" s="2"/>
      <c r="WMD113" s="2"/>
      <c r="WME113" s="2"/>
      <c r="WMF113" s="2"/>
      <c r="WMG113" s="2"/>
      <c r="WMH113" s="2"/>
      <c r="WMI113" s="2"/>
      <c r="WMJ113" s="2"/>
      <c r="WMK113" s="2"/>
      <c r="WML113" s="2"/>
      <c r="WMM113" s="2"/>
      <c r="WMN113" s="2"/>
      <c r="WMO113" s="2"/>
      <c r="WMP113" s="2"/>
      <c r="WMQ113" s="2"/>
      <c r="WMR113" s="2"/>
      <c r="WMS113" s="2"/>
      <c r="WMT113" s="2"/>
      <c r="WMU113" s="2"/>
      <c r="WMV113" s="2"/>
      <c r="WMW113" s="2"/>
      <c r="WMX113" s="2"/>
      <c r="WMY113" s="2"/>
      <c r="WMZ113" s="2"/>
      <c r="WNA113" s="2"/>
      <c r="WNB113" s="2"/>
      <c r="WNC113" s="2"/>
      <c r="WND113" s="2"/>
      <c r="WNE113" s="2"/>
      <c r="WNF113" s="2"/>
      <c r="WNG113" s="2"/>
      <c r="WNH113" s="2"/>
      <c r="WNI113" s="2"/>
      <c r="WNJ113" s="2"/>
      <c r="WNK113" s="2"/>
      <c r="WNL113" s="2"/>
      <c r="WNM113" s="2"/>
      <c r="WNN113" s="2"/>
      <c r="WNO113" s="2"/>
      <c r="WNP113" s="2"/>
      <c r="WNQ113" s="2"/>
      <c r="WNR113" s="2"/>
      <c r="WNS113" s="2"/>
      <c r="WNT113" s="2"/>
      <c r="WNU113" s="2"/>
      <c r="WNV113" s="2"/>
      <c r="WNW113" s="2"/>
      <c r="WNX113" s="2"/>
      <c r="WNY113" s="2"/>
      <c r="WNZ113" s="2"/>
      <c r="WOA113" s="2"/>
      <c r="WOB113" s="2"/>
      <c r="WOC113" s="2"/>
      <c r="WOD113" s="2"/>
      <c r="WOE113" s="2"/>
      <c r="WOF113" s="2"/>
      <c r="WOG113" s="2"/>
      <c r="WOH113" s="2"/>
      <c r="WOI113" s="2"/>
      <c r="WOJ113" s="2"/>
      <c r="WOK113" s="2"/>
      <c r="WOL113" s="2"/>
      <c r="WOM113" s="2"/>
      <c r="WON113" s="2"/>
      <c r="WOO113" s="2"/>
      <c r="WOP113" s="2"/>
      <c r="WOQ113" s="2"/>
      <c r="WOR113" s="2"/>
      <c r="WOS113" s="2"/>
      <c r="WOT113" s="2"/>
      <c r="WOU113" s="2"/>
      <c r="WOV113" s="2"/>
      <c r="WOW113" s="2"/>
      <c r="WOX113" s="2"/>
      <c r="WOY113" s="2"/>
      <c r="WOZ113" s="2"/>
      <c r="WPA113" s="2"/>
      <c r="WPB113" s="2"/>
      <c r="WPC113" s="2"/>
      <c r="WPD113" s="2"/>
      <c r="WPE113" s="2"/>
      <c r="WPF113" s="2"/>
      <c r="WPG113" s="2"/>
      <c r="WPH113" s="2"/>
      <c r="WPI113" s="2"/>
      <c r="WPJ113" s="2"/>
      <c r="WPK113" s="2"/>
      <c r="WPL113" s="2"/>
      <c r="WPM113" s="2"/>
      <c r="WPN113" s="2"/>
      <c r="WPO113" s="2"/>
      <c r="WPP113" s="2"/>
      <c r="WPQ113" s="2"/>
      <c r="WPR113" s="2"/>
      <c r="WPS113" s="2"/>
      <c r="WPT113" s="2"/>
      <c r="WPU113" s="2"/>
      <c r="WPV113" s="2"/>
      <c r="WPW113" s="2"/>
      <c r="WPX113" s="2"/>
      <c r="WPY113" s="2"/>
      <c r="WPZ113" s="2"/>
      <c r="WQA113" s="2"/>
      <c r="WQB113" s="2"/>
      <c r="WQC113" s="2"/>
      <c r="WQD113" s="2"/>
      <c r="WQE113" s="2"/>
      <c r="WQF113" s="2"/>
      <c r="WQG113" s="2"/>
      <c r="WQH113" s="2"/>
      <c r="WQI113" s="2"/>
      <c r="WQJ113" s="2"/>
      <c r="WQK113" s="2"/>
      <c r="WQL113" s="2"/>
      <c r="WQM113" s="2"/>
      <c r="WQN113" s="2"/>
      <c r="WQO113" s="2"/>
      <c r="WQP113" s="2"/>
      <c r="WQQ113" s="2"/>
      <c r="WQR113" s="2"/>
      <c r="WQS113" s="2"/>
      <c r="WQT113" s="2"/>
      <c r="WQU113" s="2"/>
      <c r="WQV113" s="2"/>
      <c r="WQW113" s="2"/>
      <c r="WQX113" s="2"/>
      <c r="WQY113" s="2"/>
      <c r="WQZ113" s="2"/>
      <c r="WRA113" s="2"/>
      <c r="WRB113" s="2"/>
      <c r="WRC113" s="2"/>
      <c r="WRD113" s="2"/>
      <c r="WRE113" s="2"/>
      <c r="WRF113" s="2"/>
      <c r="WRG113" s="2"/>
      <c r="WRH113" s="2"/>
      <c r="WRI113" s="2"/>
      <c r="WRJ113" s="2"/>
      <c r="WRK113" s="2"/>
      <c r="WRL113" s="2"/>
      <c r="WRM113" s="2"/>
      <c r="WRN113" s="2"/>
      <c r="WRO113" s="2"/>
      <c r="WRP113" s="2"/>
      <c r="WRQ113" s="2"/>
      <c r="WRR113" s="2"/>
      <c r="WRS113" s="2"/>
      <c r="WRT113" s="2"/>
      <c r="WRU113" s="2"/>
      <c r="WRV113" s="2"/>
      <c r="WRW113" s="2"/>
      <c r="WRX113" s="2"/>
      <c r="WRY113" s="2"/>
      <c r="WRZ113" s="2"/>
      <c r="WSA113" s="2"/>
      <c r="WSB113" s="2"/>
      <c r="WSC113" s="2"/>
      <c r="WSD113" s="2"/>
      <c r="WSE113" s="2"/>
      <c r="WSF113" s="2"/>
      <c r="WSG113" s="2"/>
      <c r="WSH113" s="2"/>
      <c r="WSI113" s="2"/>
      <c r="WSJ113" s="2"/>
      <c r="WSK113" s="2"/>
      <c r="WSL113" s="2"/>
      <c r="WSM113" s="2"/>
      <c r="WSN113" s="2"/>
      <c r="WSO113" s="2"/>
      <c r="WSP113" s="2"/>
      <c r="WSQ113" s="2"/>
      <c r="WSR113" s="2"/>
      <c r="WSS113" s="2"/>
      <c r="WST113" s="2"/>
      <c r="WSU113" s="2"/>
      <c r="WSV113" s="2"/>
      <c r="WSW113" s="2"/>
      <c r="WSX113" s="2"/>
      <c r="WSY113" s="2"/>
      <c r="WSZ113" s="2"/>
      <c r="WTA113" s="2"/>
      <c r="WTB113" s="2"/>
      <c r="WTC113" s="2"/>
      <c r="WTD113" s="2"/>
      <c r="WTE113" s="2"/>
      <c r="WTF113" s="2"/>
      <c r="WTG113" s="2"/>
      <c r="WTH113" s="2"/>
      <c r="WTI113" s="2"/>
      <c r="WTJ113" s="2"/>
      <c r="WTK113" s="2"/>
      <c r="WTL113" s="2"/>
      <c r="WTM113" s="2"/>
      <c r="WTN113" s="2"/>
      <c r="WTO113" s="2"/>
      <c r="WTP113" s="2"/>
      <c r="WTQ113" s="2"/>
      <c r="WTR113" s="2"/>
      <c r="WTS113" s="2"/>
      <c r="WTT113" s="2"/>
      <c r="WTU113" s="2"/>
      <c r="WTV113" s="2"/>
      <c r="WTW113" s="2"/>
      <c r="WTX113" s="2"/>
      <c r="WTY113" s="2"/>
      <c r="WTZ113" s="2"/>
      <c r="WUA113" s="2"/>
      <c r="WUB113" s="2"/>
      <c r="WUC113" s="2"/>
      <c r="WUD113" s="2"/>
      <c r="WUE113" s="2"/>
      <c r="WUF113" s="2"/>
      <c r="WUG113" s="2"/>
      <c r="WUH113" s="2"/>
      <c r="WUI113" s="2"/>
      <c r="WUJ113" s="2"/>
      <c r="WUK113" s="2"/>
      <c r="WUL113" s="2"/>
      <c r="WUM113" s="2"/>
      <c r="WUN113" s="2"/>
      <c r="WUO113" s="2"/>
      <c r="WUP113" s="2"/>
      <c r="WUQ113" s="2"/>
      <c r="WUR113" s="2"/>
      <c r="WUS113" s="2"/>
      <c r="WUT113" s="2"/>
      <c r="WUU113" s="2"/>
      <c r="WUV113" s="2"/>
      <c r="WUW113" s="2"/>
      <c r="WUX113" s="2"/>
      <c r="WUY113" s="2"/>
      <c r="WUZ113" s="2"/>
      <c r="WVA113" s="2"/>
      <c r="WVB113" s="2"/>
      <c r="WVC113" s="2"/>
      <c r="WVD113" s="2"/>
      <c r="WVE113" s="2"/>
      <c r="WVF113" s="2"/>
      <c r="WVG113" s="2"/>
      <c r="WVH113" s="2"/>
      <c r="WVI113" s="2"/>
      <c r="WVJ113" s="2"/>
      <c r="WVK113" s="2"/>
      <c r="WVL113" s="2"/>
      <c r="WVM113" s="2"/>
      <c r="WVN113" s="2"/>
      <c r="WVO113" s="2"/>
      <c r="WVP113" s="2"/>
      <c r="WVQ113" s="2"/>
      <c r="WVR113" s="2"/>
      <c r="WVS113" s="2"/>
      <c r="WVT113" s="2"/>
      <c r="WVU113" s="2"/>
      <c r="WVV113" s="2"/>
      <c r="WVW113" s="2"/>
      <c r="WVX113" s="2"/>
      <c r="WVY113" s="2"/>
      <c r="WVZ113" s="2"/>
      <c r="WWA113" s="2"/>
      <c r="WWB113" s="2"/>
      <c r="WWC113" s="2"/>
      <c r="WWD113" s="2"/>
      <c r="WWE113" s="2"/>
      <c r="WWF113" s="2"/>
      <c r="WWG113" s="2"/>
      <c r="WWH113" s="2"/>
      <c r="WWI113" s="2"/>
      <c r="WWJ113" s="2"/>
      <c r="WWK113" s="2"/>
      <c r="WWL113" s="2"/>
      <c r="WWM113" s="2"/>
      <c r="WWN113" s="2"/>
      <c r="WWO113" s="2"/>
      <c r="WWP113" s="2"/>
      <c r="WWQ113" s="2"/>
      <c r="WWR113" s="2"/>
      <c r="WWS113" s="2"/>
      <c r="WWT113" s="2"/>
      <c r="WWU113" s="2"/>
      <c r="WWV113" s="2"/>
      <c r="WWW113" s="2"/>
      <c r="WWX113" s="2"/>
      <c r="WWY113" s="2"/>
      <c r="WWZ113" s="2"/>
      <c r="WXA113" s="2"/>
      <c r="WXB113" s="2"/>
      <c r="WXC113" s="2"/>
      <c r="WXD113" s="2"/>
      <c r="WXE113" s="2"/>
      <c r="WXF113" s="2"/>
      <c r="WXG113" s="2"/>
      <c r="WXH113" s="2"/>
      <c r="WXI113" s="2"/>
      <c r="WXJ113" s="2"/>
      <c r="WXK113" s="2"/>
      <c r="WXL113" s="2"/>
      <c r="WXM113" s="2"/>
      <c r="WXN113" s="2"/>
      <c r="WXO113" s="2"/>
      <c r="WXP113" s="2"/>
      <c r="WXQ113" s="2"/>
      <c r="WXR113" s="2"/>
      <c r="WXS113" s="2"/>
      <c r="WXT113" s="2"/>
      <c r="WXU113" s="2"/>
      <c r="WXV113" s="2"/>
      <c r="WXW113" s="2"/>
      <c r="WXX113" s="2"/>
      <c r="WXY113" s="2"/>
      <c r="WXZ113" s="2"/>
      <c r="WYA113" s="2"/>
      <c r="WYB113" s="2"/>
      <c r="WYC113" s="2"/>
      <c r="WYD113" s="2"/>
      <c r="WYE113" s="2"/>
      <c r="WYF113" s="2"/>
      <c r="WYG113" s="2"/>
      <c r="WYH113" s="2"/>
      <c r="WYI113" s="2"/>
      <c r="WYJ113" s="2"/>
      <c r="WYK113" s="2"/>
      <c r="WYL113" s="2"/>
      <c r="WYM113" s="2"/>
      <c r="WYN113" s="2"/>
      <c r="WYO113" s="2"/>
      <c r="WYP113" s="2"/>
      <c r="WYQ113" s="2"/>
      <c r="WYR113" s="2"/>
      <c r="WYS113" s="2"/>
      <c r="WYT113" s="2"/>
      <c r="WYU113" s="2"/>
      <c r="WYV113" s="2"/>
      <c r="WYW113" s="2"/>
      <c r="WYX113" s="2"/>
      <c r="WYY113" s="2"/>
      <c r="WYZ113" s="2"/>
      <c r="WZA113" s="2"/>
      <c r="WZB113" s="2"/>
      <c r="WZC113" s="2"/>
      <c r="WZD113" s="2"/>
      <c r="WZE113" s="2"/>
      <c r="WZF113" s="2"/>
      <c r="WZG113" s="2"/>
      <c r="WZH113" s="2"/>
      <c r="WZI113" s="2"/>
      <c r="WZJ113" s="2"/>
      <c r="WZK113" s="2"/>
      <c r="WZL113" s="2"/>
      <c r="WZM113" s="2"/>
      <c r="WZN113" s="2"/>
      <c r="WZO113" s="2"/>
      <c r="WZP113" s="2"/>
      <c r="WZQ113" s="2"/>
      <c r="WZR113" s="2"/>
      <c r="WZS113" s="2"/>
      <c r="WZT113" s="2"/>
      <c r="WZU113" s="2"/>
      <c r="WZV113" s="2"/>
      <c r="WZW113" s="2"/>
      <c r="WZX113" s="2"/>
      <c r="WZY113" s="2"/>
      <c r="WZZ113" s="2"/>
      <c r="XAA113" s="2"/>
      <c r="XAB113" s="2"/>
      <c r="XAC113" s="2"/>
      <c r="XAD113" s="2"/>
      <c r="XAE113" s="2"/>
      <c r="XAF113" s="2"/>
      <c r="XAG113" s="2"/>
      <c r="XAH113" s="2"/>
      <c r="XAI113" s="2"/>
      <c r="XAJ113" s="2"/>
      <c r="XAK113" s="2"/>
      <c r="XAL113" s="2"/>
      <c r="XAM113" s="2"/>
      <c r="XAN113" s="2"/>
      <c r="XAO113" s="2"/>
      <c r="XAP113" s="2"/>
      <c r="XAQ113" s="2"/>
      <c r="XAR113" s="2"/>
      <c r="XAS113" s="2"/>
      <c r="XAT113" s="2"/>
      <c r="XAU113" s="2"/>
      <c r="XAV113" s="2"/>
      <c r="XAW113" s="2"/>
      <c r="XAX113" s="2"/>
      <c r="XAY113" s="2"/>
      <c r="XAZ113" s="2"/>
      <c r="XBA113" s="2"/>
      <c r="XBB113" s="2"/>
      <c r="XBC113" s="2"/>
      <c r="XBD113" s="2"/>
      <c r="XBE113" s="2"/>
      <c r="XBF113" s="2"/>
      <c r="XBG113" s="2"/>
      <c r="XBH113" s="2"/>
      <c r="XBI113" s="2"/>
      <c r="XBJ113" s="2"/>
      <c r="XBK113" s="2"/>
      <c r="XBL113" s="2"/>
      <c r="XBM113" s="2"/>
      <c r="XBN113" s="2"/>
      <c r="XBO113" s="2"/>
      <c r="XBP113" s="2"/>
      <c r="XBQ113" s="2"/>
      <c r="XBR113" s="2"/>
      <c r="XBS113" s="2"/>
      <c r="XBT113" s="2"/>
      <c r="XBU113" s="2"/>
      <c r="XBV113" s="2"/>
      <c r="XBW113" s="2"/>
      <c r="XBX113" s="2"/>
      <c r="XBY113" s="2"/>
      <c r="XBZ113" s="2"/>
      <c r="XCA113" s="2"/>
      <c r="XCB113" s="2"/>
      <c r="XCC113" s="2"/>
      <c r="XCD113" s="2"/>
      <c r="XCE113" s="2"/>
      <c r="XCF113" s="2"/>
      <c r="XCG113" s="2"/>
      <c r="XCH113" s="2"/>
      <c r="XCI113" s="2"/>
      <c r="XCJ113" s="2"/>
      <c r="XCK113" s="2"/>
      <c r="XCL113" s="2"/>
      <c r="XCM113" s="2"/>
      <c r="XCN113" s="2"/>
      <c r="XCO113" s="2"/>
      <c r="XCP113" s="2"/>
      <c r="XCQ113" s="2"/>
      <c r="XCR113" s="2"/>
      <c r="XCS113" s="2"/>
      <c r="XCT113" s="2"/>
      <c r="XCU113" s="2"/>
      <c r="XCV113" s="2"/>
      <c r="XCW113" s="2"/>
      <c r="XCX113" s="2"/>
      <c r="XCY113" s="2"/>
      <c r="XCZ113" s="2"/>
      <c r="XDA113" s="2"/>
      <c r="XDB113" s="2"/>
      <c r="XDC113" s="2"/>
      <c r="XDD113" s="2"/>
      <c r="XDE113" s="2"/>
      <c r="XDF113" s="2"/>
      <c r="XDG113" s="2"/>
      <c r="XDH113" s="2"/>
      <c r="XDI113" s="2"/>
      <c r="XDJ113" s="2"/>
      <c r="XDK113" s="2"/>
      <c r="XDL113" s="2"/>
      <c r="XDM113" s="2"/>
      <c r="XDN113" s="2"/>
      <c r="XDO113" s="2"/>
      <c r="XDP113" s="2"/>
      <c r="XDQ113" s="2"/>
      <c r="XDR113" s="2"/>
      <c r="XDS113" s="2"/>
      <c r="XDT113" s="2"/>
      <c r="XDU113" s="2"/>
      <c r="XDV113" s="2"/>
      <c r="XDW113" s="2"/>
      <c r="XDX113" s="2"/>
      <c r="XDY113" s="2"/>
      <c r="XDZ113" s="2"/>
      <c r="XEA113" s="2"/>
      <c r="XEB113" s="2"/>
      <c r="XEC113" s="2"/>
      <c r="XED113" s="2"/>
      <c r="XEE113" s="2"/>
      <c r="XEF113" s="2"/>
      <c r="XEG113" s="2"/>
      <c r="XEH113" s="2"/>
      <c r="XEI113" s="2"/>
      <c r="XEJ113" s="2"/>
      <c r="XEK113" s="2"/>
      <c r="XEL113" s="2"/>
      <c r="XEM113" s="2"/>
      <c r="XEN113" s="2"/>
      <c r="XEO113" s="2"/>
      <c r="XEP113" s="2"/>
      <c r="XEQ113" s="2"/>
      <c r="XER113" s="2"/>
      <c r="XES113" s="2"/>
      <c r="XET113" s="2"/>
      <c r="XEU113" s="2"/>
      <c r="XEV113" s="2"/>
      <c r="XEW113" s="2"/>
      <c r="XEX113" s="2"/>
      <c r="XEY113" s="2"/>
      <c r="XEZ113" s="2"/>
      <c r="XFA113" s="2"/>
      <c r="XFB113" s="2"/>
      <c r="XFC113" s="2"/>
      <c r="XFD113" s="2"/>
    </row>
    <row r="114" spans="1:16384" ht="43.2" x14ac:dyDescent="0.3">
      <c r="A114" s="8" t="s">
        <v>60</v>
      </c>
      <c r="B114" s="8"/>
      <c r="C114" s="8" t="s">
        <v>9</v>
      </c>
      <c r="D114" s="10" t="s">
        <v>932</v>
      </c>
    </row>
    <row r="115" spans="1:16384" x14ac:dyDescent="0.3">
      <c r="A115" s="98" t="s">
        <v>60</v>
      </c>
      <c r="B115" s="98" t="s">
        <v>47</v>
      </c>
      <c r="C115" s="98" t="s">
        <v>9</v>
      </c>
      <c r="D115" s="98"/>
    </row>
    <row r="116" spans="1:16384" x14ac:dyDescent="0.3">
      <c r="A116" s="98" t="s">
        <v>60</v>
      </c>
      <c r="B116" s="98" t="s">
        <v>1168</v>
      </c>
      <c r="C116" s="98" t="s">
        <v>9</v>
      </c>
      <c r="D116" s="98"/>
    </row>
    <row r="117" spans="1:16384" x14ac:dyDescent="0.3">
      <c r="A117" s="98" t="s">
        <v>60</v>
      </c>
      <c r="B117" s="98" t="s">
        <v>1169</v>
      </c>
      <c r="C117" s="98" t="s">
        <v>9</v>
      </c>
      <c r="D117" s="98"/>
    </row>
    <row r="118" spans="1:16384" x14ac:dyDescent="0.3">
      <c r="A118" s="8" t="s">
        <v>72</v>
      </c>
      <c r="B118" s="8"/>
      <c r="C118" s="8" t="s">
        <v>9</v>
      </c>
      <c r="D118" s="39"/>
    </row>
    <row r="119" spans="1:16384" x14ac:dyDescent="0.3">
      <c r="A119" s="39" t="s">
        <v>72</v>
      </c>
      <c r="B119" s="39" t="s">
        <v>115</v>
      </c>
      <c r="C119" s="39" t="s">
        <v>9</v>
      </c>
      <c r="D119" s="39"/>
    </row>
    <row r="120" spans="1:16384" x14ac:dyDescent="0.3">
      <c r="A120" s="39" t="s">
        <v>72</v>
      </c>
      <c r="B120" s="39" t="s">
        <v>6</v>
      </c>
      <c r="C120" s="39" t="s">
        <v>9</v>
      </c>
      <c r="D120" s="39" t="s">
        <v>1414</v>
      </c>
    </row>
    <row r="121" spans="1:16384" x14ac:dyDescent="0.3">
      <c r="A121" s="39" t="s">
        <v>72</v>
      </c>
      <c r="B121" s="39" t="s">
        <v>7</v>
      </c>
      <c r="C121" s="39" t="s">
        <v>9</v>
      </c>
      <c r="D121" s="39" t="s">
        <v>1204</v>
      </c>
    </row>
    <row r="122" spans="1:16384" x14ac:dyDescent="0.3">
      <c r="A122" s="39" t="s">
        <v>72</v>
      </c>
      <c r="B122" s="39" t="s">
        <v>96</v>
      </c>
      <c r="C122" s="39" t="s">
        <v>9</v>
      </c>
      <c r="D122" s="39" t="s">
        <v>1410</v>
      </c>
    </row>
    <row r="123" spans="1:16384" x14ac:dyDescent="0.3">
      <c r="A123" s="39" t="s">
        <v>72</v>
      </c>
      <c r="B123" s="39" t="s">
        <v>633</v>
      </c>
      <c r="C123" s="39" t="s">
        <v>9</v>
      </c>
      <c r="D123" s="39" t="s">
        <v>1416</v>
      </c>
    </row>
    <row r="124" spans="1:16384" x14ac:dyDescent="0.3">
      <c r="A124" s="8" t="s">
        <v>984</v>
      </c>
      <c r="B124" s="8"/>
      <c r="C124" s="8" t="s">
        <v>9</v>
      </c>
      <c r="D124" s="39"/>
    </row>
    <row r="125" spans="1:16384" x14ac:dyDescent="0.3">
      <c r="A125" s="39" t="s">
        <v>984</v>
      </c>
      <c r="B125" s="39" t="s">
        <v>115</v>
      </c>
      <c r="C125" s="39" t="s">
        <v>9</v>
      </c>
      <c r="D125" s="39"/>
    </row>
    <row r="126" spans="1:16384" x14ac:dyDescent="0.3">
      <c r="A126" s="39" t="s">
        <v>984</v>
      </c>
      <c r="B126" s="39" t="s">
        <v>250</v>
      </c>
      <c r="C126" s="39" t="s">
        <v>9</v>
      </c>
      <c r="D126" s="39" t="s">
        <v>1205</v>
      </c>
    </row>
    <row r="127" spans="1:16384" x14ac:dyDescent="0.3">
      <c r="A127" s="39" t="s">
        <v>984</v>
      </c>
      <c r="B127" s="39" t="s">
        <v>1206</v>
      </c>
      <c r="C127" s="39" t="s">
        <v>9</v>
      </c>
      <c r="D127" s="39" t="s">
        <v>1405</v>
      </c>
    </row>
    <row r="128" spans="1:16384" x14ac:dyDescent="0.3">
      <c r="A128" s="39" t="s">
        <v>984</v>
      </c>
      <c r="B128" s="39" t="s">
        <v>1207</v>
      </c>
      <c r="C128" s="39" t="s">
        <v>9</v>
      </c>
      <c r="D128" s="39" t="s">
        <v>1417</v>
      </c>
    </row>
    <row r="129" spans="1:5" x14ac:dyDescent="0.3">
      <c r="A129" s="103"/>
      <c r="B129" s="99"/>
      <c r="C129" s="99"/>
      <c r="D129" s="99"/>
      <c r="E129" s="99"/>
    </row>
    <row r="130" spans="1:5" x14ac:dyDescent="0.3">
      <c r="A130" s="39"/>
      <c r="B130" t="s">
        <v>1208</v>
      </c>
    </row>
    <row r="131" spans="1:5" x14ac:dyDescent="0.3">
      <c r="A131" s="105" t="s">
        <v>1211</v>
      </c>
    </row>
  </sheetData>
  <hyperlinks>
    <hyperlink ref="A131" location="'1_About_Contents'!A1" display="Back to contents" xr:uid="{DF4B16D4-5B4B-4177-9A85-BC2FD4CEE78C}"/>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0BDA0-1BB4-4E2B-AFDC-6E7DA302A48A}">
  <dimension ref="T1"/>
  <sheetViews>
    <sheetView workbookViewId="0">
      <selection activeCell="A43" sqref="A43"/>
    </sheetView>
  </sheetViews>
  <sheetFormatPr defaultRowHeight="14.4" x14ac:dyDescent="0.3"/>
  <sheetData>
    <row r="1" spans="20:20" x14ac:dyDescent="0.3">
      <c r="T1" s="105" t="s">
        <v>1211</v>
      </c>
    </row>
  </sheetData>
  <hyperlinks>
    <hyperlink ref="T1" location="'1_About_Contents'!A1" display="Back to contents" xr:uid="{B308BB5F-D9FE-4E83-8A07-CD2BD6F3FEB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
  <sheetViews>
    <sheetView workbookViewId="0">
      <pane ySplit="2" topLeftCell="A3" activePane="bottomLeft" state="frozen"/>
      <selection pane="bottomLeft"/>
    </sheetView>
  </sheetViews>
  <sheetFormatPr defaultColWidth="9.109375" defaultRowHeight="14.4" x14ac:dyDescent="0.3"/>
  <cols>
    <col min="1" max="1" width="26.5546875" style="5" bestFit="1" customWidth="1"/>
    <col min="2" max="2" width="23.88671875" style="5" bestFit="1" customWidth="1"/>
    <col min="3" max="3" width="19.109375" style="5" bestFit="1" customWidth="1"/>
    <col min="4" max="4" width="115.88671875" style="14" customWidth="1"/>
    <col min="5" max="16384" width="9.109375" style="5"/>
  </cols>
  <sheetData>
    <row r="1" spans="1:5" x14ac:dyDescent="0.3">
      <c r="A1" s="156" t="s">
        <v>1422</v>
      </c>
      <c r="B1" s="4"/>
      <c r="C1" s="4"/>
      <c r="D1" s="4"/>
      <c r="E1" s="105" t="s">
        <v>1211</v>
      </c>
    </row>
    <row r="2" spans="1:5" x14ac:dyDescent="0.3">
      <c r="A2" s="6" t="s">
        <v>0</v>
      </c>
      <c r="B2" s="6" t="s">
        <v>1</v>
      </c>
      <c r="C2" s="6" t="s">
        <v>2</v>
      </c>
      <c r="D2" s="7" t="s">
        <v>64</v>
      </c>
    </row>
    <row r="3" spans="1:5" ht="86.4" x14ac:dyDescent="0.3">
      <c r="A3" s="8" t="s">
        <v>3</v>
      </c>
      <c r="B3" s="8"/>
      <c r="C3" s="9" t="s">
        <v>4</v>
      </c>
      <c r="D3" s="10" t="s">
        <v>404</v>
      </c>
    </row>
    <row r="4" spans="1:5" x14ac:dyDescent="0.3">
      <c r="A4" s="11" t="s">
        <v>3</v>
      </c>
      <c r="B4" s="11" t="s">
        <v>5</v>
      </c>
      <c r="C4" s="12" t="s">
        <v>4</v>
      </c>
      <c r="D4" s="10" t="s">
        <v>405</v>
      </c>
    </row>
    <row r="5" spans="1:5" x14ac:dyDescent="0.3">
      <c r="A5" s="11" t="s">
        <v>3</v>
      </c>
      <c r="B5" s="11" t="s">
        <v>6</v>
      </c>
      <c r="C5" s="12" t="s">
        <v>4</v>
      </c>
      <c r="D5" s="10" t="s">
        <v>406</v>
      </c>
    </row>
    <row r="6" spans="1:5" ht="43.2" x14ac:dyDescent="0.3">
      <c r="A6" s="11" t="s">
        <v>3</v>
      </c>
      <c r="B6" s="11" t="s">
        <v>7</v>
      </c>
      <c r="C6" s="12" t="s">
        <v>4</v>
      </c>
      <c r="D6" s="10" t="s">
        <v>407</v>
      </c>
    </row>
    <row r="7" spans="1:5" x14ac:dyDescent="0.3">
      <c r="A7" s="11" t="s">
        <v>3</v>
      </c>
      <c r="B7" s="11" t="s">
        <v>8</v>
      </c>
      <c r="C7" s="11" t="s">
        <v>9</v>
      </c>
      <c r="D7" s="10" t="s">
        <v>408</v>
      </c>
    </row>
    <row r="8" spans="1:5" ht="43.2" x14ac:dyDescent="0.3">
      <c r="A8" s="11" t="s">
        <v>3</v>
      </c>
      <c r="B8" s="11" t="s">
        <v>10</v>
      </c>
      <c r="C8" s="11" t="s">
        <v>9</v>
      </c>
      <c r="D8" s="10" t="s">
        <v>399</v>
      </c>
    </row>
    <row r="9" spans="1:5" ht="28.8" x14ac:dyDescent="0.3">
      <c r="A9" s="11" t="s">
        <v>3</v>
      </c>
      <c r="B9" s="11" t="s">
        <v>11</v>
      </c>
      <c r="C9" s="11" t="s">
        <v>9</v>
      </c>
      <c r="D9" s="10" t="s">
        <v>409</v>
      </c>
    </row>
    <row r="10" spans="1:5" ht="43.2" x14ac:dyDescent="0.3">
      <c r="A10" s="11" t="s">
        <v>3</v>
      </c>
      <c r="B10" s="11" t="s">
        <v>12</v>
      </c>
      <c r="C10" s="11" t="s">
        <v>9</v>
      </c>
      <c r="D10" s="10" t="s">
        <v>410</v>
      </c>
    </row>
    <row r="11" spans="1:5" x14ac:dyDescent="0.3">
      <c r="A11" s="11" t="s">
        <v>3</v>
      </c>
      <c r="B11" s="11" t="s">
        <v>13</v>
      </c>
      <c r="C11" s="11" t="s">
        <v>9</v>
      </c>
      <c r="D11" s="10" t="s">
        <v>411</v>
      </c>
    </row>
    <row r="12" spans="1:5" ht="28.8" x14ac:dyDescent="0.3">
      <c r="A12" s="11" t="s">
        <v>3</v>
      </c>
      <c r="B12" s="11" t="s">
        <v>14</v>
      </c>
      <c r="C12" s="11" t="s">
        <v>9</v>
      </c>
      <c r="D12" s="10" t="s">
        <v>403</v>
      </c>
    </row>
    <row r="13" spans="1:5" ht="43.2" x14ac:dyDescent="0.3">
      <c r="A13" s="11" t="s">
        <v>3</v>
      </c>
      <c r="B13" s="11" t="s">
        <v>15</v>
      </c>
      <c r="C13" s="11" t="s">
        <v>9</v>
      </c>
      <c r="D13" s="10" t="s">
        <v>397</v>
      </c>
    </row>
    <row r="14" spans="1:5" x14ac:dyDescent="0.3">
      <c r="A14" s="11" t="s">
        <v>3</v>
      </c>
      <c r="B14" s="11" t="s">
        <v>16</v>
      </c>
      <c r="C14" s="11" t="s">
        <v>9</v>
      </c>
      <c r="D14" s="10" t="s">
        <v>396</v>
      </c>
    </row>
    <row r="15" spans="1:5" ht="28.8" x14ac:dyDescent="0.3">
      <c r="A15" s="11" t="s">
        <v>3</v>
      </c>
      <c r="B15" s="11" t="s">
        <v>17</v>
      </c>
      <c r="C15" s="11" t="s">
        <v>9</v>
      </c>
      <c r="D15" s="10" t="s">
        <v>412</v>
      </c>
    </row>
    <row r="16" spans="1:5" ht="100.8" x14ac:dyDescent="0.3">
      <c r="A16" s="11" t="s">
        <v>3</v>
      </c>
      <c r="B16" s="11" t="s">
        <v>18</v>
      </c>
      <c r="C16" s="12" t="s">
        <v>4</v>
      </c>
      <c r="D16" s="13" t="s">
        <v>402</v>
      </c>
    </row>
    <row r="17" spans="1:4" ht="28.8" x14ac:dyDescent="0.3">
      <c r="A17" s="11" t="s">
        <v>3</v>
      </c>
      <c r="B17" s="11" t="s">
        <v>19</v>
      </c>
      <c r="C17" s="11" t="s">
        <v>9</v>
      </c>
      <c r="D17" s="10" t="s">
        <v>401</v>
      </c>
    </row>
    <row r="18" spans="1:4" ht="28.8" x14ac:dyDescent="0.3">
      <c r="A18" s="11" t="s">
        <v>3</v>
      </c>
      <c r="B18" s="11" t="s">
        <v>20</v>
      </c>
      <c r="C18" s="11" t="s">
        <v>9</v>
      </c>
      <c r="D18" s="10" t="s">
        <v>395</v>
      </c>
    </row>
    <row r="19" spans="1:4" ht="43.2" x14ac:dyDescent="0.3">
      <c r="A19" s="11" t="s">
        <v>3</v>
      </c>
      <c r="B19" s="11" t="s">
        <v>21</v>
      </c>
      <c r="C19" s="11" t="s">
        <v>9</v>
      </c>
      <c r="D19" s="10" t="s">
        <v>413</v>
      </c>
    </row>
    <row r="20" spans="1:4" ht="28.8" x14ac:dyDescent="0.3">
      <c r="A20" s="11" t="s">
        <v>3</v>
      </c>
      <c r="B20" s="11" t="s">
        <v>22</v>
      </c>
      <c r="C20" s="11" t="s">
        <v>9</v>
      </c>
      <c r="D20" s="10" t="s">
        <v>414</v>
      </c>
    </row>
    <row r="21" spans="1:4" ht="43.2" x14ac:dyDescent="0.3">
      <c r="A21" s="11" t="s">
        <v>3</v>
      </c>
      <c r="B21" s="11" t="s">
        <v>23</v>
      </c>
      <c r="C21" s="11" t="s">
        <v>9</v>
      </c>
      <c r="D21" s="10" t="s">
        <v>415</v>
      </c>
    </row>
    <row r="22" spans="1:4" ht="43.2" x14ac:dyDescent="0.3">
      <c r="A22" s="11" t="s">
        <v>3</v>
      </c>
      <c r="B22" s="11" t="s">
        <v>24</v>
      </c>
      <c r="C22" s="11" t="s">
        <v>9</v>
      </c>
      <c r="D22" s="10" t="s">
        <v>416</v>
      </c>
    </row>
    <row r="23" spans="1:4" ht="100.8" x14ac:dyDescent="0.3">
      <c r="A23" s="11" t="s">
        <v>3</v>
      </c>
      <c r="B23" s="11" t="s">
        <v>25</v>
      </c>
      <c r="C23" s="11" t="s">
        <v>9</v>
      </c>
      <c r="D23" s="10" t="s">
        <v>398</v>
      </c>
    </row>
    <row r="24" spans="1:4" ht="43.2" x14ac:dyDescent="0.3">
      <c r="A24" s="11" t="s">
        <v>3</v>
      </c>
      <c r="B24" s="11" t="s">
        <v>26</v>
      </c>
      <c r="C24" s="11" t="s">
        <v>9</v>
      </c>
      <c r="D24" s="10" t="s">
        <v>417</v>
      </c>
    </row>
    <row r="25" spans="1:4" ht="28.8" x14ac:dyDescent="0.3">
      <c r="A25" s="11" t="s">
        <v>3</v>
      </c>
      <c r="B25" s="11" t="s">
        <v>27</v>
      </c>
      <c r="C25" s="11" t="s">
        <v>9</v>
      </c>
      <c r="D25" s="10" t="s">
        <v>943</v>
      </c>
    </row>
    <row r="26" spans="1:4" ht="28.8" x14ac:dyDescent="0.3">
      <c r="A26" s="11" t="s">
        <v>3</v>
      </c>
      <c r="B26" s="11" t="s">
        <v>28</v>
      </c>
      <c r="C26" s="11" t="s">
        <v>9</v>
      </c>
      <c r="D26" s="10" t="s">
        <v>418</v>
      </c>
    </row>
    <row r="27" spans="1:4" ht="57.6" x14ac:dyDescent="0.3">
      <c r="A27" s="11" t="s">
        <v>3</v>
      </c>
      <c r="B27" s="11" t="s">
        <v>29</v>
      </c>
      <c r="C27" s="11" t="s">
        <v>9</v>
      </c>
      <c r="D27" s="10" t="s">
        <v>419</v>
      </c>
    </row>
    <row r="28" spans="1:4" ht="86.4" x14ac:dyDescent="0.3">
      <c r="A28" s="8" t="s">
        <v>30</v>
      </c>
      <c r="B28" s="8"/>
      <c r="C28" s="8" t="s">
        <v>9</v>
      </c>
      <c r="D28" s="10" t="s">
        <v>868</v>
      </c>
    </row>
    <row r="29" spans="1:4" x14ac:dyDescent="0.3">
      <c r="A29" s="11" t="s">
        <v>30</v>
      </c>
      <c r="B29" s="11" t="s">
        <v>5</v>
      </c>
      <c r="C29" s="11" t="s">
        <v>4</v>
      </c>
      <c r="D29" s="10" t="s">
        <v>869</v>
      </c>
    </row>
    <row r="30" spans="1:4" x14ac:dyDescent="0.3">
      <c r="A30" s="11" t="s">
        <v>30</v>
      </c>
      <c r="B30" s="11" t="s">
        <v>6</v>
      </c>
      <c r="C30" s="11" t="s">
        <v>4</v>
      </c>
      <c r="D30" s="10" t="s">
        <v>870</v>
      </c>
    </row>
    <row r="31" spans="1:4" ht="43.2" x14ac:dyDescent="0.3">
      <c r="A31" s="11" t="s">
        <v>30</v>
      </c>
      <c r="B31" s="11" t="s">
        <v>7</v>
      </c>
      <c r="C31" s="11" t="s">
        <v>9</v>
      </c>
      <c r="D31" s="10" t="s">
        <v>871</v>
      </c>
    </row>
    <row r="32" spans="1:4" ht="28.8" x14ac:dyDescent="0.3">
      <c r="A32" s="11" t="s">
        <v>30</v>
      </c>
      <c r="B32" s="11" t="s">
        <v>11</v>
      </c>
      <c r="C32" s="11" t="s">
        <v>9</v>
      </c>
      <c r="D32" s="10" t="s">
        <v>872</v>
      </c>
    </row>
    <row r="33" spans="1:4" x14ac:dyDescent="0.3">
      <c r="A33" s="11" t="s">
        <v>30</v>
      </c>
      <c r="B33" s="11" t="s">
        <v>31</v>
      </c>
      <c r="C33" s="11" t="s">
        <v>9</v>
      </c>
      <c r="D33" s="10" t="s">
        <v>873</v>
      </c>
    </row>
    <row r="34" spans="1:4" ht="86.4" x14ac:dyDescent="0.3">
      <c r="A34" s="8" t="s">
        <v>32</v>
      </c>
      <c r="B34" s="8"/>
      <c r="C34" s="8" t="s">
        <v>9</v>
      </c>
      <c r="D34" s="10" t="s">
        <v>874</v>
      </c>
    </row>
    <row r="35" spans="1:4" ht="57.6" x14ac:dyDescent="0.3">
      <c r="A35" s="8" t="s">
        <v>33</v>
      </c>
      <c r="B35" s="8"/>
      <c r="C35" s="8" t="s">
        <v>9</v>
      </c>
      <c r="D35" s="10" t="s">
        <v>875</v>
      </c>
    </row>
    <row r="36" spans="1:4" ht="86.4" x14ac:dyDescent="0.3">
      <c r="A36" s="8" t="s">
        <v>34</v>
      </c>
      <c r="B36" s="8"/>
      <c r="C36" s="8" t="s">
        <v>9</v>
      </c>
      <c r="D36" s="10" t="s">
        <v>400</v>
      </c>
    </row>
    <row r="37" spans="1:4" x14ac:dyDescent="0.3">
      <c r="A37" s="11" t="s">
        <v>34</v>
      </c>
      <c r="B37" s="11" t="s">
        <v>5</v>
      </c>
      <c r="C37" s="11" t="s">
        <v>4</v>
      </c>
      <c r="D37" s="10" t="s">
        <v>876</v>
      </c>
    </row>
    <row r="38" spans="1:4" x14ac:dyDescent="0.3">
      <c r="A38" s="11" t="s">
        <v>34</v>
      </c>
      <c r="B38" s="11" t="s">
        <v>7</v>
      </c>
      <c r="C38" s="11" t="s">
        <v>4</v>
      </c>
      <c r="D38" s="10" t="s">
        <v>877</v>
      </c>
    </row>
    <row r="39" spans="1:4" ht="28.8" x14ac:dyDescent="0.3">
      <c r="A39" s="11" t="s">
        <v>34</v>
      </c>
      <c r="B39" s="11" t="s">
        <v>35</v>
      </c>
      <c r="C39" s="11" t="s">
        <v>4</v>
      </c>
      <c r="D39" s="14" t="s">
        <v>878</v>
      </c>
    </row>
    <row r="40" spans="1:4" ht="57.6" x14ac:dyDescent="0.3">
      <c r="A40" s="8" t="s">
        <v>36</v>
      </c>
      <c r="B40" s="8"/>
      <c r="C40" s="8" t="s">
        <v>9</v>
      </c>
      <c r="D40" s="10" t="s">
        <v>879</v>
      </c>
    </row>
    <row r="41" spans="1:4" x14ac:dyDescent="0.3">
      <c r="A41" s="11" t="s">
        <v>36</v>
      </c>
      <c r="B41" s="11" t="s">
        <v>5</v>
      </c>
      <c r="C41" s="11" t="s">
        <v>4</v>
      </c>
      <c r="D41" s="10" t="s">
        <v>880</v>
      </c>
    </row>
    <row r="42" spans="1:4" x14ac:dyDescent="0.3">
      <c r="A42" s="11" t="s">
        <v>36</v>
      </c>
      <c r="B42" s="11" t="s">
        <v>6</v>
      </c>
      <c r="C42" s="11" t="s">
        <v>4</v>
      </c>
      <c r="D42" s="10" t="s">
        <v>881</v>
      </c>
    </row>
    <row r="43" spans="1:4" ht="28.8" x14ac:dyDescent="0.3">
      <c r="A43" s="11" t="s">
        <v>36</v>
      </c>
      <c r="B43" s="11" t="s">
        <v>11</v>
      </c>
      <c r="C43" s="11" t="s">
        <v>4</v>
      </c>
      <c r="D43" s="10" t="s">
        <v>882</v>
      </c>
    </row>
    <row r="44" spans="1:4" ht="129.6" x14ac:dyDescent="0.3">
      <c r="A44" s="8" t="s">
        <v>37</v>
      </c>
      <c r="B44" s="8"/>
      <c r="C44" s="8" t="s">
        <v>9</v>
      </c>
      <c r="D44" s="10" t="s">
        <v>883</v>
      </c>
    </row>
    <row r="45" spans="1:4" x14ac:dyDescent="0.3">
      <c r="A45" s="11" t="s">
        <v>37</v>
      </c>
      <c r="B45" s="11" t="s">
        <v>5</v>
      </c>
      <c r="C45" s="11" t="s">
        <v>4</v>
      </c>
      <c r="D45" s="10" t="s">
        <v>884</v>
      </c>
    </row>
    <row r="46" spans="1:4" x14ac:dyDescent="0.3">
      <c r="A46" s="11" t="s">
        <v>37</v>
      </c>
      <c r="B46" s="11" t="s">
        <v>6</v>
      </c>
      <c r="C46" s="11" t="s">
        <v>4</v>
      </c>
      <c r="D46" s="10" t="s">
        <v>885</v>
      </c>
    </row>
    <row r="47" spans="1:4" x14ac:dyDescent="0.3">
      <c r="A47" s="11" t="s">
        <v>37</v>
      </c>
      <c r="B47" s="11" t="s">
        <v>7</v>
      </c>
      <c r="C47" s="11" t="s">
        <v>9</v>
      </c>
      <c r="D47" s="10" t="s">
        <v>886</v>
      </c>
    </row>
    <row r="48" spans="1:4" ht="28.8" x14ac:dyDescent="0.3">
      <c r="A48" s="11" t="s">
        <v>37</v>
      </c>
      <c r="B48" s="11" t="s">
        <v>11</v>
      </c>
      <c r="C48" s="11" t="s">
        <v>9</v>
      </c>
      <c r="D48" s="10" t="s">
        <v>887</v>
      </c>
    </row>
    <row r="49" spans="1:4" ht="28.8" x14ac:dyDescent="0.3">
      <c r="A49" s="11" t="s">
        <v>37</v>
      </c>
      <c r="B49" s="11" t="s">
        <v>38</v>
      </c>
      <c r="C49" s="11" t="s">
        <v>9</v>
      </c>
      <c r="D49" s="10" t="s">
        <v>888</v>
      </c>
    </row>
    <row r="50" spans="1:4" x14ac:dyDescent="0.3">
      <c r="A50" s="11" t="s">
        <v>37</v>
      </c>
      <c r="B50" s="11" t="s">
        <v>12</v>
      </c>
      <c r="C50" s="11" t="s">
        <v>9</v>
      </c>
      <c r="D50" s="10" t="s">
        <v>889</v>
      </c>
    </row>
    <row r="51" spans="1:4" ht="72" x14ac:dyDescent="0.3">
      <c r="A51" s="8" t="s">
        <v>39</v>
      </c>
      <c r="B51" s="8"/>
      <c r="C51" s="8" t="s">
        <v>9</v>
      </c>
      <c r="D51" s="10" t="s">
        <v>890</v>
      </c>
    </row>
    <row r="52" spans="1:4" x14ac:dyDescent="0.3">
      <c r="A52" s="11" t="s">
        <v>39</v>
      </c>
      <c r="B52" s="11" t="s">
        <v>5</v>
      </c>
      <c r="C52" s="11" t="s">
        <v>4</v>
      </c>
      <c r="D52" s="10" t="s">
        <v>891</v>
      </c>
    </row>
    <row r="53" spans="1:4" x14ac:dyDescent="0.3">
      <c r="A53" s="11" t="s">
        <v>39</v>
      </c>
      <c r="B53" s="11" t="s">
        <v>6</v>
      </c>
      <c r="C53" s="11" t="s">
        <v>4</v>
      </c>
      <c r="D53" s="10" t="s">
        <v>892</v>
      </c>
    </row>
    <row r="54" spans="1:4" x14ac:dyDescent="0.3">
      <c r="A54" s="11" t="s">
        <v>39</v>
      </c>
      <c r="B54" s="11" t="s">
        <v>7</v>
      </c>
      <c r="C54" s="11" t="s">
        <v>9</v>
      </c>
      <c r="D54" s="10" t="s">
        <v>893</v>
      </c>
    </row>
    <row r="55" spans="1:4" ht="28.8" x14ac:dyDescent="0.3">
      <c r="A55" s="11" t="s">
        <v>39</v>
      </c>
      <c r="B55" s="11" t="s">
        <v>11</v>
      </c>
      <c r="C55" s="11" t="s">
        <v>9</v>
      </c>
      <c r="D55" s="10" t="s">
        <v>894</v>
      </c>
    </row>
    <row r="56" spans="1:4" x14ac:dyDescent="0.3">
      <c r="A56" s="8" t="s">
        <v>40</v>
      </c>
      <c r="B56" s="8"/>
      <c r="C56" s="8" t="s">
        <v>9</v>
      </c>
      <c r="D56" s="10" t="s">
        <v>895</v>
      </c>
    </row>
    <row r="57" spans="1:4" x14ac:dyDescent="0.3">
      <c r="A57" s="11" t="s">
        <v>40</v>
      </c>
      <c r="B57" s="11" t="s">
        <v>5</v>
      </c>
      <c r="C57" s="11" t="s">
        <v>4</v>
      </c>
      <c r="D57" s="10" t="s">
        <v>896</v>
      </c>
    </row>
    <row r="58" spans="1:4" x14ac:dyDescent="0.3">
      <c r="A58" s="11" t="s">
        <v>40</v>
      </c>
      <c r="B58" s="11" t="s">
        <v>41</v>
      </c>
      <c r="C58" s="11" t="s">
        <v>9</v>
      </c>
      <c r="D58" s="10" t="s">
        <v>897</v>
      </c>
    </row>
    <row r="59" spans="1:4" ht="28.8" x14ac:dyDescent="0.3">
      <c r="A59" s="11" t="s">
        <v>40</v>
      </c>
      <c r="B59" s="11" t="s">
        <v>42</v>
      </c>
      <c r="C59" s="11" t="s">
        <v>9</v>
      </c>
      <c r="D59" s="10" t="s">
        <v>898</v>
      </c>
    </row>
    <row r="60" spans="1:4" x14ac:dyDescent="0.3">
      <c r="A60" s="11" t="s">
        <v>40</v>
      </c>
      <c r="B60" s="11" t="s">
        <v>7</v>
      </c>
      <c r="C60" s="11" t="s">
        <v>9</v>
      </c>
      <c r="D60" s="10" t="s">
        <v>899</v>
      </c>
    </row>
    <row r="61" spans="1:4" ht="28.8" x14ac:dyDescent="0.3">
      <c r="A61" s="11" t="s">
        <v>40</v>
      </c>
      <c r="B61" s="11" t="s">
        <v>43</v>
      </c>
      <c r="C61" s="11" t="s">
        <v>9</v>
      </c>
      <c r="D61" s="14" t="s">
        <v>900</v>
      </c>
    </row>
    <row r="62" spans="1:4" ht="28.8" x14ac:dyDescent="0.3">
      <c r="A62" s="11" t="s">
        <v>40</v>
      </c>
      <c r="B62" s="11" t="s">
        <v>44</v>
      </c>
      <c r="C62" s="11" t="s">
        <v>9</v>
      </c>
      <c r="D62" s="10" t="s">
        <v>901</v>
      </c>
    </row>
    <row r="63" spans="1:4" ht="28.8" x14ac:dyDescent="0.3">
      <c r="A63" s="8" t="s">
        <v>45</v>
      </c>
      <c r="B63" s="8"/>
      <c r="C63" s="8" t="s">
        <v>9</v>
      </c>
      <c r="D63" s="10" t="s">
        <v>902</v>
      </c>
    </row>
    <row r="64" spans="1:4" x14ac:dyDescent="0.3">
      <c r="A64" s="11" t="s">
        <v>45</v>
      </c>
      <c r="B64" s="11" t="s">
        <v>5</v>
      </c>
      <c r="C64" s="11" t="s">
        <v>4</v>
      </c>
      <c r="D64" s="10" t="s">
        <v>903</v>
      </c>
    </row>
    <row r="65" spans="1:4" ht="43.2" x14ac:dyDescent="0.3">
      <c r="A65" s="11" t="s">
        <v>45</v>
      </c>
      <c r="B65" s="11" t="s">
        <v>46</v>
      </c>
      <c r="C65" s="11" t="s">
        <v>9</v>
      </c>
      <c r="D65" s="10" t="s">
        <v>904</v>
      </c>
    </row>
    <row r="66" spans="1:4" ht="28.8" x14ac:dyDescent="0.3">
      <c r="A66" s="11" t="s">
        <v>45</v>
      </c>
      <c r="B66" s="11" t="s">
        <v>11</v>
      </c>
      <c r="C66" s="11" t="s">
        <v>9</v>
      </c>
      <c r="D66" s="10" t="s">
        <v>905</v>
      </c>
    </row>
    <row r="67" spans="1:4" ht="72" x14ac:dyDescent="0.3">
      <c r="A67" s="11" t="s">
        <v>45</v>
      </c>
      <c r="B67" s="11" t="s">
        <v>21</v>
      </c>
      <c r="C67" s="11" t="s">
        <v>9</v>
      </c>
      <c r="D67" s="10" t="s">
        <v>906</v>
      </c>
    </row>
    <row r="68" spans="1:4" ht="72" x14ac:dyDescent="0.3">
      <c r="A68" s="11" t="s">
        <v>45</v>
      </c>
      <c r="B68" s="11" t="s">
        <v>47</v>
      </c>
      <c r="C68" s="11" t="s">
        <v>9</v>
      </c>
      <c r="D68" s="10" t="s">
        <v>907</v>
      </c>
    </row>
    <row r="69" spans="1:4" ht="28.8" x14ac:dyDescent="0.3">
      <c r="A69" s="11" t="s">
        <v>45</v>
      </c>
      <c r="B69" s="11" t="s">
        <v>48</v>
      </c>
      <c r="C69" s="11" t="s">
        <v>9</v>
      </c>
      <c r="D69" s="10" t="s">
        <v>908</v>
      </c>
    </row>
    <row r="70" spans="1:4" ht="144" x14ac:dyDescent="0.3">
      <c r="A70" s="8" t="s">
        <v>49</v>
      </c>
      <c r="B70" s="8"/>
      <c r="C70" s="8" t="s">
        <v>9</v>
      </c>
      <c r="D70" s="10" t="s">
        <v>909</v>
      </c>
    </row>
    <row r="71" spans="1:4" ht="72" x14ac:dyDescent="0.3">
      <c r="A71" s="8" t="s">
        <v>50</v>
      </c>
      <c r="B71" s="8"/>
      <c r="C71" s="8" t="s">
        <v>9</v>
      </c>
      <c r="D71" s="10" t="s">
        <v>910</v>
      </c>
    </row>
    <row r="72" spans="1:4" x14ac:dyDescent="0.3">
      <c r="A72" s="11" t="s">
        <v>50</v>
      </c>
      <c r="B72" s="11" t="s">
        <v>5</v>
      </c>
      <c r="C72" s="11" t="s">
        <v>4</v>
      </c>
      <c r="D72" s="10" t="s">
        <v>911</v>
      </c>
    </row>
    <row r="73" spans="1:4" x14ac:dyDescent="0.3">
      <c r="A73" s="11" t="s">
        <v>50</v>
      </c>
      <c r="B73" s="11" t="s">
        <v>7</v>
      </c>
      <c r="C73" s="11" t="s">
        <v>4</v>
      </c>
      <c r="D73" s="10" t="s">
        <v>912</v>
      </c>
    </row>
    <row r="74" spans="1:4" ht="43.2" x14ac:dyDescent="0.3">
      <c r="A74" s="11" t="s">
        <v>50</v>
      </c>
      <c r="B74" s="11" t="s">
        <v>12</v>
      </c>
      <c r="C74" s="11" t="s">
        <v>9</v>
      </c>
      <c r="D74" s="10" t="s">
        <v>913</v>
      </c>
    </row>
    <row r="75" spans="1:4" x14ac:dyDescent="0.3">
      <c r="A75" s="11" t="s">
        <v>50</v>
      </c>
      <c r="B75" s="11" t="s">
        <v>6</v>
      </c>
      <c r="C75" s="11" t="s">
        <v>4</v>
      </c>
      <c r="D75" s="10" t="s">
        <v>914</v>
      </c>
    </row>
    <row r="76" spans="1:4" ht="28.8" x14ac:dyDescent="0.3">
      <c r="A76" s="11" t="s">
        <v>50</v>
      </c>
      <c r="B76" s="11" t="s">
        <v>51</v>
      </c>
      <c r="C76" s="11" t="s">
        <v>9</v>
      </c>
      <c r="D76" s="10" t="s">
        <v>915</v>
      </c>
    </row>
    <row r="77" spans="1:4" ht="43.2" x14ac:dyDescent="0.3">
      <c r="A77" s="8" t="s">
        <v>52</v>
      </c>
      <c r="B77" s="8"/>
      <c r="C77" s="8" t="s">
        <v>9</v>
      </c>
      <c r="D77" s="10" t="s">
        <v>918</v>
      </c>
    </row>
    <row r="78" spans="1:4" ht="28.8" x14ac:dyDescent="0.3">
      <c r="A78" s="11" t="s">
        <v>52</v>
      </c>
      <c r="B78" s="11" t="s">
        <v>5</v>
      </c>
      <c r="C78" s="11" t="s">
        <v>4</v>
      </c>
      <c r="D78" s="14" t="s">
        <v>917</v>
      </c>
    </row>
    <row r="79" spans="1:4" x14ac:dyDescent="0.3">
      <c r="A79" s="11" t="s">
        <v>52</v>
      </c>
      <c r="B79" s="11" t="s">
        <v>6</v>
      </c>
      <c r="C79" s="11" t="s">
        <v>4</v>
      </c>
      <c r="D79" s="10" t="s">
        <v>916</v>
      </c>
    </row>
    <row r="80" spans="1:4" x14ac:dyDescent="0.3">
      <c r="A80" s="11" t="s">
        <v>52</v>
      </c>
      <c r="B80" s="11" t="s">
        <v>7</v>
      </c>
      <c r="C80" s="11" t="s">
        <v>4</v>
      </c>
      <c r="D80" s="14" t="s">
        <v>919</v>
      </c>
    </row>
    <row r="81" spans="1:4" ht="28.8" x14ac:dyDescent="0.3">
      <c r="A81" s="11" t="s">
        <v>52</v>
      </c>
      <c r="B81" s="11" t="s">
        <v>12</v>
      </c>
      <c r="C81" s="11" t="s">
        <v>9</v>
      </c>
      <c r="D81" s="10" t="s">
        <v>920</v>
      </c>
    </row>
    <row r="82" spans="1:4" ht="43.2" x14ac:dyDescent="0.3">
      <c r="A82" s="11" t="s">
        <v>52</v>
      </c>
      <c r="B82" s="11" t="s">
        <v>13</v>
      </c>
      <c r="C82" s="11" t="s">
        <v>9</v>
      </c>
      <c r="D82" s="10" t="s">
        <v>921</v>
      </c>
    </row>
    <row r="83" spans="1:4" ht="28.8" x14ac:dyDescent="0.3">
      <c r="A83" s="11" t="s">
        <v>52</v>
      </c>
      <c r="B83" s="11" t="s">
        <v>53</v>
      </c>
      <c r="C83" s="11" t="s">
        <v>9</v>
      </c>
      <c r="D83" s="10" t="s">
        <v>922</v>
      </c>
    </row>
    <row r="84" spans="1:4" ht="57.6" x14ac:dyDescent="0.3">
      <c r="A84" s="11" t="s">
        <v>52</v>
      </c>
      <c r="B84" s="11" t="s">
        <v>54</v>
      </c>
      <c r="C84" s="11" t="s">
        <v>9</v>
      </c>
      <c r="D84" s="10" t="s">
        <v>923</v>
      </c>
    </row>
    <row r="85" spans="1:4" ht="43.2" x14ac:dyDescent="0.3">
      <c r="A85" s="11" t="s">
        <v>52</v>
      </c>
      <c r="B85" s="11" t="s">
        <v>11</v>
      </c>
      <c r="C85" s="11" t="s">
        <v>9</v>
      </c>
      <c r="D85" s="10" t="s">
        <v>924</v>
      </c>
    </row>
    <row r="86" spans="1:4" ht="28.8" x14ac:dyDescent="0.3">
      <c r="A86" s="11" t="s">
        <v>52</v>
      </c>
      <c r="B86" s="11" t="s">
        <v>16</v>
      </c>
      <c r="C86" s="11" t="s">
        <v>9</v>
      </c>
      <c r="D86" s="10" t="s">
        <v>925</v>
      </c>
    </row>
    <row r="87" spans="1:4" ht="28.8" x14ac:dyDescent="0.3">
      <c r="A87" s="8" t="s">
        <v>55</v>
      </c>
      <c r="B87" s="8"/>
      <c r="C87" s="8" t="s">
        <v>9</v>
      </c>
      <c r="D87" s="10" t="s">
        <v>394</v>
      </c>
    </row>
    <row r="88" spans="1:4" x14ac:dyDescent="0.3">
      <c r="A88" s="11" t="s">
        <v>55</v>
      </c>
      <c r="B88" s="11" t="s">
        <v>5</v>
      </c>
      <c r="C88" s="11" t="s">
        <v>4</v>
      </c>
      <c r="D88" s="10" t="s">
        <v>927</v>
      </c>
    </row>
    <row r="89" spans="1:4" x14ac:dyDescent="0.3">
      <c r="A89" s="11" t="s">
        <v>55</v>
      </c>
      <c r="B89" s="11" t="s">
        <v>6</v>
      </c>
      <c r="C89" s="11" t="s">
        <v>4</v>
      </c>
      <c r="D89" s="10" t="s">
        <v>926</v>
      </c>
    </row>
    <row r="90" spans="1:4" ht="28.8" x14ac:dyDescent="0.3">
      <c r="A90" s="11" t="s">
        <v>55</v>
      </c>
      <c r="B90" s="11" t="s">
        <v>11</v>
      </c>
      <c r="C90" s="11" t="s">
        <v>9</v>
      </c>
      <c r="D90" s="10" t="s">
        <v>928</v>
      </c>
    </row>
    <row r="91" spans="1:4" ht="43.2" x14ac:dyDescent="0.3">
      <c r="A91" s="11" t="s">
        <v>55</v>
      </c>
      <c r="B91" s="11" t="s">
        <v>56</v>
      </c>
      <c r="C91" s="11" t="s">
        <v>9</v>
      </c>
      <c r="D91" s="10" t="s">
        <v>929</v>
      </c>
    </row>
    <row r="92" spans="1:4" x14ac:dyDescent="0.3">
      <c r="A92" s="11" t="s">
        <v>55</v>
      </c>
      <c r="B92" s="11" t="s">
        <v>57</v>
      </c>
      <c r="C92" s="11" t="s">
        <v>9</v>
      </c>
      <c r="D92" s="10" t="s">
        <v>930</v>
      </c>
    </row>
    <row r="93" spans="1:4" ht="100.8" x14ac:dyDescent="0.3">
      <c r="A93" s="8" t="s">
        <v>58</v>
      </c>
      <c r="B93" s="8"/>
      <c r="C93" s="9" t="s">
        <v>4</v>
      </c>
      <c r="D93" s="10" t="s">
        <v>931</v>
      </c>
    </row>
    <row r="94" spans="1:4" x14ac:dyDescent="0.3">
      <c r="A94" s="11" t="s">
        <v>58</v>
      </c>
      <c r="B94" s="11" t="s">
        <v>5</v>
      </c>
      <c r="C94" s="12" t="s">
        <v>4</v>
      </c>
      <c r="D94" s="10"/>
    </row>
    <row r="95" spans="1:4" x14ac:dyDescent="0.3">
      <c r="A95" s="11" t="s">
        <v>58</v>
      </c>
      <c r="B95" s="11" t="s">
        <v>59</v>
      </c>
      <c r="C95" s="12" t="s">
        <v>4</v>
      </c>
      <c r="D95" s="10"/>
    </row>
    <row r="96" spans="1:4" x14ac:dyDescent="0.3">
      <c r="A96" s="11" t="s">
        <v>58</v>
      </c>
      <c r="B96" s="11" t="s">
        <v>25</v>
      </c>
      <c r="C96" s="12" t="s">
        <v>4</v>
      </c>
      <c r="D96" s="10"/>
    </row>
    <row r="97" spans="1:4" ht="43.2" x14ac:dyDescent="0.3">
      <c r="A97" s="8" t="s">
        <v>60</v>
      </c>
      <c r="B97" s="8"/>
      <c r="C97" s="8" t="s">
        <v>9</v>
      </c>
      <c r="D97" s="10" t="s">
        <v>932</v>
      </c>
    </row>
    <row r="98" spans="1:4" x14ac:dyDescent="0.3">
      <c r="A98" s="98" t="s">
        <v>60</v>
      </c>
      <c r="B98" s="11" t="s">
        <v>47</v>
      </c>
      <c r="C98" s="11"/>
      <c r="D98" s="10"/>
    </row>
    <row r="99" spans="1:4" x14ac:dyDescent="0.3">
      <c r="A99" s="98" t="s">
        <v>60</v>
      </c>
      <c r="B99" s="11" t="s">
        <v>1187</v>
      </c>
      <c r="C99" s="11"/>
      <c r="D99" s="10"/>
    </row>
    <row r="100" spans="1:4" x14ac:dyDescent="0.3">
      <c r="A100" s="98" t="s">
        <v>60</v>
      </c>
      <c r="B100" s="11" t="s">
        <v>1188</v>
      </c>
      <c r="C100" s="11"/>
      <c r="D100" s="10"/>
    </row>
  </sheetData>
  <hyperlinks>
    <hyperlink ref="E1" location="'1_About_Contents'!A1" display="Back to contents" xr:uid="{8D6D58F3-65E2-4E41-8311-C5D2166439D1}"/>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433"/>
  <sheetViews>
    <sheetView workbookViewId="0"/>
  </sheetViews>
  <sheetFormatPr defaultRowHeight="14.4" x14ac:dyDescent="0.3"/>
  <cols>
    <col min="1" max="1" width="21.109375" style="5" bestFit="1" customWidth="1"/>
    <col min="2" max="2" width="26.21875" bestFit="1" customWidth="1"/>
    <col min="3" max="3" width="31.109375" customWidth="1"/>
    <col min="5" max="5" width="26.44140625" bestFit="1" customWidth="1"/>
  </cols>
  <sheetData>
    <row r="1" spans="1:5" ht="15" thickBot="1" x14ac:dyDescent="0.35">
      <c r="A1" s="100" t="s">
        <v>0</v>
      </c>
      <c r="B1" s="101" t="s">
        <v>1</v>
      </c>
      <c r="C1" t="s">
        <v>990</v>
      </c>
      <c r="E1" s="105" t="s">
        <v>1211</v>
      </c>
    </row>
    <row r="2" spans="1:5" ht="15" thickBot="1" x14ac:dyDescent="0.35">
      <c r="A2" s="51" t="s">
        <v>146</v>
      </c>
      <c r="B2" s="44" t="s">
        <v>6</v>
      </c>
    </row>
    <row r="3" spans="1:5" ht="15" thickBot="1" x14ac:dyDescent="0.35">
      <c r="A3" s="51" t="s">
        <v>147</v>
      </c>
      <c r="B3" s="44" t="s">
        <v>6</v>
      </c>
    </row>
    <row r="4" spans="1:5" ht="15" thickBot="1" x14ac:dyDescent="0.35">
      <c r="A4" s="175" t="s">
        <v>148</v>
      </c>
      <c r="B4" s="44" t="s">
        <v>6</v>
      </c>
    </row>
    <row r="5" spans="1:5" ht="15" thickBot="1" x14ac:dyDescent="0.35">
      <c r="A5" s="177"/>
      <c r="B5" s="44" t="s">
        <v>149</v>
      </c>
    </row>
    <row r="6" spans="1:5" ht="15" thickBot="1" x14ac:dyDescent="0.35">
      <c r="A6" s="51" t="s">
        <v>10</v>
      </c>
      <c r="B6" s="44" t="s">
        <v>6</v>
      </c>
    </row>
    <row r="7" spans="1:5" ht="15" thickBot="1" x14ac:dyDescent="0.35">
      <c r="A7" s="51" t="s">
        <v>150</v>
      </c>
      <c r="B7" s="44" t="s">
        <v>6</v>
      </c>
    </row>
    <row r="8" spans="1:5" ht="15" thickBot="1" x14ac:dyDescent="0.35">
      <c r="A8" s="175" t="s">
        <v>151</v>
      </c>
      <c r="B8" s="44" t="s">
        <v>6</v>
      </c>
    </row>
    <row r="9" spans="1:5" ht="15" thickBot="1" x14ac:dyDescent="0.35">
      <c r="A9" s="176"/>
      <c r="B9" s="44" t="s">
        <v>152</v>
      </c>
    </row>
    <row r="10" spans="1:5" ht="15" thickBot="1" x14ac:dyDescent="0.35">
      <c r="A10" s="177"/>
      <c r="B10" s="44" t="s">
        <v>144</v>
      </c>
    </row>
    <row r="11" spans="1:5" ht="15" thickBot="1" x14ac:dyDescent="0.35">
      <c r="A11" s="51" t="s">
        <v>153</v>
      </c>
      <c r="B11" s="44" t="s">
        <v>6</v>
      </c>
    </row>
    <row r="12" spans="1:5" ht="43.2" x14ac:dyDescent="0.3">
      <c r="A12" s="176"/>
      <c r="B12" s="45" t="s">
        <v>988</v>
      </c>
      <c r="C12" s="1" t="s">
        <v>1189</v>
      </c>
      <c r="E12" s="1"/>
    </row>
    <row r="13" spans="1:5" ht="28.8" x14ac:dyDescent="0.3">
      <c r="A13" s="176"/>
      <c r="B13" s="45" t="s">
        <v>108</v>
      </c>
      <c r="C13" s="1" t="s">
        <v>991</v>
      </c>
    </row>
    <row r="14" spans="1:5" ht="15" thickBot="1" x14ac:dyDescent="0.35">
      <c r="A14" s="176"/>
      <c r="B14" s="45" t="s">
        <v>989</v>
      </c>
      <c r="C14" t="s">
        <v>992</v>
      </c>
    </row>
    <row r="15" spans="1:5" ht="15" thickBot="1" x14ac:dyDescent="0.35">
      <c r="A15" s="175" t="s">
        <v>155</v>
      </c>
      <c r="B15" s="44" t="s">
        <v>6</v>
      </c>
    </row>
    <row r="16" spans="1:5" ht="15" thickBot="1" x14ac:dyDescent="0.35">
      <c r="A16" s="176"/>
      <c r="B16" s="44" t="s">
        <v>149</v>
      </c>
    </row>
    <row r="17" spans="1:2" ht="15" thickBot="1" x14ac:dyDescent="0.35">
      <c r="A17" s="176"/>
      <c r="B17" s="44" t="s">
        <v>11</v>
      </c>
    </row>
    <row r="18" spans="1:2" ht="15" thickBot="1" x14ac:dyDescent="0.35">
      <c r="A18" s="176"/>
      <c r="B18" s="44" t="s">
        <v>156</v>
      </c>
    </row>
    <row r="19" spans="1:2" ht="15" thickBot="1" x14ac:dyDescent="0.35">
      <c r="A19" s="176"/>
      <c r="B19" s="44" t="s">
        <v>40</v>
      </c>
    </row>
    <row r="20" spans="1:2" ht="15" thickBot="1" x14ac:dyDescent="0.35">
      <c r="A20" s="176"/>
      <c r="B20" s="44" t="s">
        <v>157</v>
      </c>
    </row>
    <row r="21" spans="1:2" ht="15" thickBot="1" x14ac:dyDescent="0.35">
      <c r="A21" s="176"/>
      <c r="B21" s="44" t="s">
        <v>144</v>
      </c>
    </row>
    <row r="22" spans="1:2" ht="15" thickBot="1" x14ac:dyDescent="0.35">
      <c r="A22" s="176"/>
      <c r="B22" s="44" t="s">
        <v>158</v>
      </c>
    </row>
    <row r="23" spans="1:2" ht="15" thickBot="1" x14ac:dyDescent="0.35">
      <c r="A23" s="176"/>
      <c r="B23" s="44" t="s">
        <v>159</v>
      </c>
    </row>
    <row r="24" spans="1:2" ht="15" thickBot="1" x14ac:dyDescent="0.35">
      <c r="A24" s="176"/>
      <c r="B24" s="44" t="s">
        <v>160</v>
      </c>
    </row>
    <row r="25" spans="1:2" ht="15" thickBot="1" x14ac:dyDescent="0.35">
      <c r="A25" s="176"/>
      <c r="B25" s="44" t="s">
        <v>161</v>
      </c>
    </row>
    <row r="26" spans="1:2" ht="15" thickBot="1" x14ac:dyDescent="0.35">
      <c r="A26" s="176"/>
      <c r="B26" s="44" t="s">
        <v>162</v>
      </c>
    </row>
    <row r="27" spans="1:2" ht="15" thickBot="1" x14ac:dyDescent="0.35">
      <c r="A27" s="176"/>
      <c r="B27" s="44" t="s">
        <v>163</v>
      </c>
    </row>
    <row r="28" spans="1:2" ht="15" thickBot="1" x14ac:dyDescent="0.35">
      <c r="A28" s="176"/>
      <c r="B28" s="44" t="s">
        <v>164</v>
      </c>
    </row>
    <row r="29" spans="1:2" ht="15" thickBot="1" x14ac:dyDescent="0.35">
      <c r="A29" s="176"/>
      <c r="B29" s="44" t="s">
        <v>165</v>
      </c>
    </row>
    <row r="30" spans="1:2" ht="15" thickBot="1" x14ac:dyDescent="0.35">
      <c r="A30" s="177"/>
      <c r="B30" s="44" t="s">
        <v>166</v>
      </c>
    </row>
    <row r="31" spans="1:2" ht="15" thickBot="1" x14ac:dyDescent="0.35">
      <c r="A31" s="175" t="s">
        <v>160</v>
      </c>
      <c r="B31" s="44" t="s">
        <v>6</v>
      </c>
    </row>
    <row r="32" spans="1:2" ht="15" thickBot="1" x14ac:dyDescent="0.35">
      <c r="A32" s="176"/>
      <c r="B32" s="44" t="s">
        <v>149</v>
      </c>
    </row>
    <row r="33" spans="1:3" ht="15" thickBot="1" x14ac:dyDescent="0.35">
      <c r="A33" s="177"/>
      <c r="B33" s="44" t="s">
        <v>12</v>
      </c>
    </row>
    <row r="34" spans="1:3" ht="15" thickBot="1" x14ac:dyDescent="0.35">
      <c r="A34" s="175" t="s">
        <v>161</v>
      </c>
      <c r="B34" s="44" t="s">
        <v>6</v>
      </c>
    </row>
    <row r="35" spans="1:3" ht="15" thickBot="1" x14ac:dyDescent="0.35">
      <c r="A35" s="176"/>
      <c r="B35" s="44" t="s">
        <v>149</v>
      </c>
    </row>
    <row r="36" spans="1:3" ht="15" thickBot="1" x14ac:dyDescent="0.35">
      <c r="A36" s="177"/>
      <c r="B36" s="44" t="s">
        <v>12</v>
      </c>
    </row>
    <row r="37" spans="1:3" ht="15" thickBot="1" x14ac:dyDescent="0.35">
      <c r="A37" s="175" t="s">
        <v>166</v>
      </c>
      <c r="B37" s="44" t="s">
        <v>6</v>
      </c>
      <c r="C37" s="52"/>
    </row>
    <row r="38" spans="1:3" ht="15" thickBot="1" x14ac:dyDescent="0.35">
      <c r="A38" s="176"/>
      <c r="B38" s="44" t="s">
        <v>149</v>
      </c>
      <c r="C38" s="52"/>
    </row>
    <row r="39" spans="1:3" ht="15" thickBot="1" x14ac:dyDescent="0.35">
      <c r="A39" s="176"/>
      <c r="B39" s="44" t="s">
        <v>12</v>
      </c>
      <c r="C39" s="52"/>
    </row>
    <row r="40" spans="1:3" ht="15" thickBot="1" x14ac:dyDescent="0.35">
      <c r="A40" s="176"/>
      <c r="B40" s="44" t="s">
        <v>167</v>
      </c>
      <c r="C40" s="52"/>
    </row>
    <row r="41" spans="1:3" ht="15" thickBot="1" x14ac:dyDescent="0.35">
      <c r="A41" s="176"/>
      <c r="B41" s="44" t="s">
        <v>168</v>
      </c>
      <c r="C41" s="52"/>
    </row>
    <row r="42" spans="1:3" ht="15" thickBot="1" x14ac:dyDescent="0.35">
      <c r="A42" s="176"/>
      <c r="B42" s="44" t="s">
        <v>169</v>
      </c>
      <c r="C42" s="52"/>
    </row>
    <row r="43" spans="1:3" ht="15" thickBot="1" x14ac:dyDescent="0.35">
      <c r="A43" s="176"/>
      <c r="B43" s="44" t="s">
        <v>170</v>
      </c>
      <c r="C43" s="52"/>
    </row>
    <row r="44" spans="1:3" ht="15" thickBot="1" x14ac:dyDescent="0.35">
      <c r="A44" s="176"/>
      <c r="B44" s="44" t="s">
        <v>171</v>
      </c>
      <c r="C44" s="52"/>
    </row>
    <row r="45" spans="1:3" ht="15" thickBot="1" x14ac:dyDescent="0.35">
      <c r="A45" s="176"/>
      <c r="B45" s="44" t="s">
        <v>172</v>
      </c>
      <c r="C45" s="52"/>
    </row>
    <row r="46" spans="1:3" ht="15" thickBot="1" x14ac:dyDescent="0.35">
      <c r="A46" s="176"/>
      <c r="B46" s="44" t="s">
        <v>173</v>
      </c>
      <c r="C46" s="52"/>
    </row>
    <row r="47" spans="1:3" ht="15" thickBot="1" x14ac:dyDescent="0.35">
      <c r="A47" s="176"/>
      <c r="B47" s="44" t="s">
        <v>174</v>
      </c>
      <c r="C47" s="52"/>
    </row>
    <row r="48" spans="1:3" ht="15" thickBot="1" x14ac:dyDescent="0.35">
      <c r="A48" s="176"/>
      <c r="B48" s="44" t="s">
        <v>175</v>
      </c>
      <c r="C48" s="52"/>
    </row>
    <row r="49" spans="1:3" ht="15" thickBot="1" x14ac:dyDescent="0.35">
      <c r="A49" s="176"/>
      <c r="B49" s="44" t="s">
        <v>176</v>
      </c>
      <c r="C49" s="52"/>
    </row>
    <row r="50" spans="1:3" ht="15" thickBot="1" x14ac:dyDescent="0.35">
      <c r="A50" s="176"/>
      <c r="B50" s="44" t="s">
        <v>177</v>
      </c>
      <c r="C50" s="52"/>
    </row>
    <row r="51" spans="1:3" ht="15" thickBot="1" x14ac:dyDescent="0.35">
      <c r="A51" s="176"/>
      <c r="B51" s="44" t="s">
        <v>178</v>
      </c>
      <c r="C51" s="52"/>
    </row>
    <row r="52" spans="1:3" ht="15" thickBot="1" x14ac:dyDescent="0.35">
      <c r="A52" s="176"/>
      <c r="B52" s="44" t="s">
        <v>179</v>
      </c>
      <c r="C52" s="52"/>
    </row>
    <row r="53" spans="1:3" ht="15" thickBot="1" x14ac:dyDescent="0.35">
      <c r="A53" s="176"/>
      <c r="B53" s="44" t="s">
        <v>180</v>
      </c>
      <c r="C53" s="52"/>
    </row>
    <row r="54" spans="1:3" ht="15" thickBot="1" x14ac:dyDescent="0.35">
      <c r="A54" s="178"/>
      <c r="B54" s="53" t="s">
        <v>160</v>
      </c>
      <c r="C54" s="54"/>
    </row>
    <row r="55" spans="1:3" ht="15" thickBot="1" x14ac:dyDescent="0.35">
      <c r="A55" s="175" t="s">
        <v>163</v>
      </c>
      <c r="B55" s="44" t="s">
        <v>185</v>
      </c>
      <c r="C55" t="s">
        <v>995</v>
      </c>
    </row>
    <row r="56" spans="1:3" ht="15" thickBot="1" x14ac:dyDescent="0.35">
      <c r="A56" s="176"/>
      <c r="B56" s="44" t="s">
        <v>186</v>
      </c>
    </row>
    <row r="57" spans="1:3" ht="15" thickBot="1" x14ac:dyDescent="0.35">
      <c r="A57" s="176"/>
      <c r="B57" s="44" t="s">
        <v>10</v>
      </c>
    </row>
    <row r="58" spans="1:3" ht="15" thickBot="1" x14ac:dyDescent="0.35">
      <c r="A58" s="176"/>
      <c r="B58" s="44" t="s">
        <v>89</v>
      </c>
    </row>
    <row r="59" spans="1:3" ht="15" thickBot="1" x14ac:dyDescent="0.35">
      <c r="A59" s="176"/>
      <c r="B59" s="44" t="s">
        <v>187</v>
      </c>
    </row>
    <row r="60" spans="1:3" ht="15" thickBot="1" x14ac:dyDescent="0.35">
      <c r="A60" s="176"/>
      <c r="B60" s="44" t="s">
        <v>90</v>
      </c>
    </row>
    <row r="61" spans="1:3" ht="15" thickBot="1" x14ac:dyDescent="0.35">
      <c r="A61" s="176"/>
      <c r="B61" s="44" t="s">
        <v>188</v>
      </c>
    </row>
    <row r="62" spans="1:3" ht="15" thickBot="1" x14ac:dyDescent="0.35">
      <c r="A62" s="176"/>
      <c r="B62" s="44" t="s">
        <v>6</v>
      </c>
    </row>
    <row r="63" spans="1:3" ht="15" thickBot="1" x14ac:dyDescent="0.35">
      <c r="A63" s="176"/>
      <c r="B63" s="44" t="s">
        <v>12</v>
      </c>
    </row>
    <row r="64" spans="1:3" ht="15" thickBot="1" x14ac:dyDescent="0.35">
      <c r="A64" s="176"/>
      <c r="B64" s="44" t="s">
        <v>189</v>
      </c>
    </row>
    <row r="65" spans="1:2" ht="15" thickBot="1" x14ac:dyDescent="0.35">
      <c r="A65" s="176"/>
      <c r="B65" s="44" t="s">
        <v>11</v>
      </c>
    </row>
    <row r="66" spans="1:2" ht="15" thickBot="1" x14ac:dyDescent="0.35">
      <c r="A66" s="176"/>
      <c r="B66" s="44" t="s">
        <v>181</v>
      </c>
    </row>
    <row r="67" spans="1:2" ht="15" thickBot="1" x14ac:dyDescent="0.35">
      <c r="A67" s="176"/>
      <c r="B67" s="44" t="s">
        <v>190</v>
      </c>
    </row>
    <row r="68" spans="1:2" ht="15" thickBot="1" x14ac:dyDescent="0.35">
      <c r="A68" s="176"/>
      <c r="B68" s="44" t="s">
        <v>191</v>
      </c>
    </row>
    <row r="69" spans="1:2" ht="15" thickBot="1" x14ac:dyDescent="0.35">
      <c r="A69" s="176"/>
      <c r="B69" s="44" t="s">
        <v>192</v>
      </c>
    </row>
    <row r="70" spans="1:2" ht="15" thickBot="1" x14ac:dyDescent="0.35">
      <c r="A70" s="176"/>
      <c r="B70" s="44" t="s">
        <v>193</v>
      </c>
    </row>
    <row r="71" spans="1:2" ht="15" thickBot="1" x14ac:dyDescent="0.35">
      <c r="A71" s="176"/>
      <c r="B71" s="44" t="s">
        <v>194</v>
      </c>
    </row>
    <row r="72" spans="1:2" ht="15" thickBot="1" x14ac:dyDescent="0.35">
      <c r="A72" s="176"/>
      <c r="B72" s="44" t="s">
        <v>195</v>
      </c>
    </row>
    <row r="73" spans="1:2" ht="15" thickBot="1" x14ac:dyDescent="0.35">
      <c r="A73" s="176"/>
      <c r="B73" s="44" t="s">
        <v>196</v>
      </c>
    </row>
    <row r="74" spans="1:2" ht="15" thickBot="1" x14ac:dyDescent="0.35">
      <c r="A74" s="176"/>
      <c r="B74" s="44" t="s">
        <v>197</v>
      </c>
    </row>
    <row r="75" spans="1:2" ht="15" thickBot="1" x14ac:dyDescent="0.35">
      <c r="A75" s="176"/>
      <c r="B75" s="44" t="s">
        <v>198</v>
      </c>
    </row>
    <row r="76" spans="1:2" ht="23.4" thickBot="1" x14ac:dyDescent="0.35">
      <c r="A76" s="176"/>
      <c r="B76" s="44" t="s">
        <v>199</v>
      </c>
    </row>
    <row r="77" spans="1:2" ht="15" thickBot="1" x14ac:dyDescent="0.35">
      <c r="A77" s="176"/>
      <c r="B77" s="44" t="s">
        <v>200</v>
      </c>
    </row>
    <row r="78" spans="1:2" ht="34.799999999999997" thickBot="1" x14ac:dyDescent="0.35">
      <c r="A78" s="176"/>
      <c r="B78" s="44" t="s">
        <v>201</v>
      </c>
    </row>
    <row r="79" spans="1:2" ht="15" thickBot="1" x14ac:dyDescent="0.35">
      <c r="A79" s="176"/>
      <c r="B79" s="44" t="s">
        <v>202</v>
      </c>
    </row>
    <row r="80" spans="1:2" ht="15" thickBot="1" x14ac:dyDescent="0.35">
      <c r="A80" s="176"/>
      <c r="B80" s="44" t="s">
        <v>203</v>
      </c>
    </row>
    <row r="81" spans="1:2" ht="15" thickBot="1" x14ac:dyDescent="0.35">
      <c r="A81" s="176"/>
      <c r="B81" s="44" t="s">
        <v>161</v>
      </c>
    </row>
    <row r="82" spans="1:2" ht="15" thickBot="1" x14ac:dyDescent="0.35">
      <c r="A82" s="176"/>
      <c r="B82" s="44" t="s">
        <v>204</v>
      </c>
    </row>
    <row r="83" spans="1:2" ht="15" thickBot="1" x14ac:dyDescent="0.35">
      <c r="A83" s="176"/>
      <c r="B83" s="44" t="s">
        <v>205</v>
      </c>
    </row>
    <row r="84" spans="1:2" ht="15" thickBot="1" x14ac:dyDescent="0.35">
      <c r="A84" s="176"/>
      <c r="B84" s="44" t="s">
        <v>206</v>
      </c>
    </row>
    <row r="85" spans="1:2" ht="23.4" thickBot="1" x14ac:dyDescent="0.35">
      <c r="A85" s="176"/>
      <c r="B85" s="44" t="s">
        <v>207</v>
      </c>
    </row>
    <row r="86" spans="1:2" ht="15" thickBot="1" x14ac:dyDescent="0.35">
      <c r="A86" s="176"/>
      <c r="B86" s="44" t="s">
        <v>208</v>
      </c>
    </row>
    <row r="87" spans="1:2" ht="15" thickBot="1" x14ac:dyDescent="0.35">
      <c r="A87" s="177"/>
      <c r="B87" s="44" t="s">
        <v>209</v>
      </c>
    </row>
    <row r="88" spans="1:2" ht="15" thickBot="1" x14ac:dyDescent="0.35">
      <c r="A88" s="175" t="s">
        <v>160</v>
      </c>
      <c r="B88" s="44" t="s">
        <v>6</v>
      </c>
    </row>
    <row r="89" spans="1:2" ht="15" thickBot="1" x14ac:dyDescent="0.35">
      <c r="A89" s="177"/>
      <c r="B89" s="44" t="s">
        <v>149</v>
      </c>
    </row>
    <row r="90" spans="1:2" ht="15" thickBot="1" x14ac:dyDescent="0.35">
      <c r="A90" s="175" t="s">
        <v>424</v>
      </c>
      <c r="B90" s="44" t="s">
        <v>6</v>
      </c>
    </row>
    <row r="91" spans="1:2" ht="15" thickBot="1" x14ac:dyDescent="0.35">
      <c r="A91" s="177"/>
      <c r="B91" s="44" t="s">
        <v>149</v>
      </c>
    </row>
    <row r="92" spans="1:2" ht="15" thickBot="1" x14ac:dyDescent="0.35">
      <c r="A92" s="175" t="s">
        <v>196</v>
      </c>
      <c r="B92" s="44" t="s">
        <v>210</v>
      </c>
    </row>
    <row r="93" spans="1:2" ht="15" thickBot="1" x14ac:dyDescent="0.35">
      <c r="A93" s="176"/>
      <c r="B93" s="44" t="s">
        <v>7</v>
      </c>
    </row>
    <row r="94" spans="1:2" ht="15" thickBot="1" x14ac:dyDescent="0.35">
      <c r="A94" s="176"/>
      <c r="B94" s="44" t="s">
        <v>167</v>
      </c>
    </row>
    <row r="95" spans="1:2" ht="15" thickBot="1" x14ac:dyDescent="0.35">
      <c r="A95" s="176"/>
      <c r="B95" s="44" t="s">
        <v>211</v>
      </c>
    </row>
    <row r="96" spans="1:2" ht="15" thickBot="1" x14ac:dyDescent="0.35">
      <c r="A96" s="176"/>
      <c r="B96" s="44" t="s">
        <v>171</v>
      </c>
    </row>
    <row r="97" spans="1:3" ht="15" thickBot="1" x14ac:dyDescent="0.35">
      <c r="A97" s="176"/>
      <c r="B97" s="44" t="s">
        <v>212</v>
      </c>
    </row>
    <row r="98" spans="1:3" ht="15" thickBot="1" x14ac:dyDescent="0.35">
      <c r="A98" s="177"/>
      <c r="B98" s="44" t="s">
        <v>213</v>
      </c>
    </row>
    <row r="99" spans="1:3" ht="15" thickBot="1" x14ac:dyDescent="0.35">
      <c r="A99" s="51" t="s">
        <v>185</v>
      </c>
      <c r="B99" s="44" t="s">
        <v>6</v>
      </c>
    </row>
    <row r="100" spans="1:3" ht="15" thickBot="1" x14ac:dyDescent="0.35">
      <c r="A100" s="51" t="s">
        <v>186</v>
      </c>
      <c r="B100" s="44" t="s">
        <v>6</v>
      </c>
    </row>
    <row r="101" spans="1:3" ht="15" thickBot="1" x14ac:dyDescent="0.35">
      <c r="A101" s="51" t="s">
        <v>10</v>
      </c>
      <c r="B101" s="44" t="s">
        <v>6</v>
      </c>
    </row>
    <row r="102" spans="1:3" ht="15" thickBot="1" x14ac:dyDescent="0.35">
      <c r="A102" s="51" t="s">
        <v>214</v>
      </c>
      <c r="B102" s="44" t="s">
        <v>6</v>
      </c>
    </row>
    <row r="103" spans="1:3" ht="15" thickBot="1" x14ac:dyDescent="0.35">
      <c r="A103" s="51" t="s">
        <v>89</v>
      </c>
      <c r="B103" s="44" t="s">
        <v>6</v>
      </c>
    </row>
    <row r="104" spans="1:3" ht="15" thickBot="1" x14ac:dyDescent="0.35">
      <c r="A104" s="51" t="s">
        <v>147</v>
      </c>
      <c r="B104" s="44" t="s">
        <v>6</v>
      </c>
    </row>
    <row r="105" spans="1:3" ht="15" thickBot="1" x14ac:dyDescent="0.35">
      <c r="A105" s="51" t="s">
        <v>187</v>
      </c>
      <c r="B105" s="44" t="s">
        <v>6</v>
      </c>
    </row>
    <row r="106" spans="1:3" ht="15" thickBot="1" x14ac:dyDescent="0.35">
      <c r="A106" s="51" t="s">
        <v>90</v>
      </c>
      <c r="B106" s="44" t="s">
        <v>6</v>
      </c>
    </row>
    <row r="107" spans="1:3" ht="15" thickBot="1" x14ac:dyDescent="0.35">
      <c r="A107" s="57" t="s">
        <v>188</v>
      </c>
      <c r="B107" s="53" t="s">
        <v>6</v>
      </c>
      <c r="C107" s="54"/>
    </row>
    <row r="108" spans="1:3" ht="15" thickBot="1" x14ac:dyDescent="0.35">
      <c r="A108" s="58" t="s">
        <v>163</v>
      </c>
      <c r="B108" s="44" t="s">
        <v>6</v>
      </c>
      <c r="C108" t="s">
        <v>996</v>
      </c>
    </row>
    <row r="109" spans="1:3" ht="15" thickBot="1" x14ac:dyDescent="0.35">
      <c r="A109" s="58"/>
      <c r="B109" s="44" t="s">
        <v>425</v>
      </c>
    </row>
    <row r="110" spans="1:3" ht="114.6" thickBot="1" x14ac:dyDescent="0.35">
      <c r="A110" s="58" t="s">
        <v>993</v>
      </c>
      <c r="B110" s="44" t="s">
        <v>215</v>
      </c>
    </row>
    <row r="111" spans="1:3" ht="15" thickBot="1" x14ac:dyDescent="0.35">
      <c r="A111" s="59"/>
      <c r="B111" s="44" t="s">
        <v>11</v>
      </c>
    </row>
    <row r="112" spans="1:3" ht="15" thickBot="1" x14ac:dyDescent="0.35">
      <c r="A112" s="175" t="s">
        <v>216</v>
      </c>
      <c r="B112" s="44" t="s">
        <v>6</v>
      </c>
    </row>
    <row r="113" spans="1:3" ht="15" thickBot="1" x14ac:dyDescent="0.35">
      <c r="A113" s="176"/>
      <c r="B113" s="44" t="s">
        <v>11</v>
      </c>
    </row>
    <row r="114" spans="1:3" ht="15" thickBot="1" x14ac:dyDescent="0.35">
      <c r="A114" s="177"/>
      <c r="B114" s="44" t="s">
        <v>155</v>
      </c>
    </row>
    <row r="115" spans="1:3" ht="15" thickBot="1" x14ac:dyDescent="0.35">
      <c r="A115" s="58" t="s">
        <v>155</v>
      </c>
      <c r="B115" s="44" t="s">
        <v>6</v>
      </c>
    </row>
    <row r="116" spans="1:3" ht="23.4" thickBot="1" x14ac:dyDescent="0.35">
      <c r="A116" s="58"/>
      <c r="B116" s="44" t="s">
        <v>217</v>
      </c>
    </row>
    <row r="117" spans="1:3" ht="15" thickBot="1" x14ac:dyDescent="0.35">
      <c r="A117" s="58" t="s">
        <v>994</v>
      </c>
      <c r="B117" s="44" t="s">
        <v>7</v>
      </c>
    </row>
    <row r="118" spans="1:3" ht="15" thickBot="1" x14ac:dyDescent="0.35">
      <c r="A118" s="60"/>
      <c r="B118" s="44" t="s">
        <v>426</v>
      </c>
    </row>
    <row r="119" spans="1:3" ht="15" thickBot="1" x14ac:dyDescent="0.35">
      <c r="A119" s="60"/>
      <c r="B119" s="44" t="s">
        <v>427</v>
      </c>
    </row>
    <row r="120" spans="1:3" ht="15" thickBot="1" x14ac:dyDescent="0.35">
      <c r="A120" s="60"/>
      <c r="B120" s="44" t="s">
        <v>218</v>
      </c>
    </row>
    <row r="121" spans="1:3" ht="15" thickBot="1" x14ac:dyDescent="0.35">
      <c r="A121" s="60"/>
      <c r="B121" s="44" t="s">
        <v>219</v>
      </c>
    </row>
    <row r="122" spans="1:3" ht="15" thickBot="1" x14ac:dyDescent="0.35">
      <c r="A122" s="60"/>
      <c r="B122" s="44" t="s">
        <v>220</v>
      </c>
    </row>
    <row r="123" spans="1:3" ht="15" thickBot="1" x14ac:dyDescent="0.35">
      <c r="A123" s="60"/>
      <c r="B123" s="44" t="s">
        <v>221</v>
      </c>
    </row>
    <row r="124" spans="1:3" ht="15" thickBot="1" x14ac:dyDescent="0.35">
      <c r="A124" s="60"/>
      <c r="B124" s="44" t="s">
        <v>222</v>
      </c>
    </row>
    <row r="125" spans="1:3" ht="15" thickBot="1" x14ac:dyDescent="0.35">
      <c r="A125" s="59"/>
      <c r="B125" s="44" t="s">
        <v>223</v>
      </c>
    </row>
    <row r="126" spans="1:3" ht="15" thickBot="1" x14ac:dyDescent="0.35">
      <c r="A126" s="175" t="s">
        <v>428</v>
      </c>
      <c r="B126" s="44" t="s">
        <v>6</v>
      </c>
      <c r="C126" s="52"/>
    </row>
    <row r="127" spans="1:3" ht="15" thickBot="1" x14ac:dyDescent="0.35">
      <c r="A127" s="176"/>
      <c r="B127" s="44" t="s">
        <v>224</v>
      </c>
      <c r="C127" s="52"/>
    </row>
    <row r="128" spans="1:3" ht="15" thickBot="1" x14ac:dyDescent="0.35">
      <c r="A128" s="176"/>
      <c r="B128" s="44" t="s">
        <v>167</v>
      </c>
      <c r="C128" s="52"/>
    </row>
    <row r="129" spans="1:3" ht="15" thickBot="1" x14ac:dyDescent="0.35">
      <c r="A129" s="176"/>
      <c r="B129" s="44" t="s">
        <v>172</v>
      </c>
      <c r="C129" s="52"/>
    </row>
    <row r="130" spans="1:3" ht="15" thickBot="1" x14ac:dyDescent="0.35">
      <c r="A130" s="176"/>
      <c r="B130" s="44" t="s">
        <v>211</v>
      </c>
      <c r="C130" s="52"/>
    </row>
    <row r="131" spans="1:3" ht="15" thickBot="1" x14ac:dyDescent="0.35">
      <c r="A131" s="176"/>
      <c r="B131" s="44" t="s">
        <v>171</v>
      </c>
      <c r="C131" s="52"/>
    </row>
    <row r="132" spans="1:3" ht="15" thickBot="1" x14ac:dyDescent="0.35">
      <c r="A132" s="178"/>
      <c r="B132" s="53" t="s">
        <v>429</v>
      </c>
      <c r="C132" s="54"/>
    </row>
    <row r="133" spans="1:3" ht="15" thickBot="1" x14ac:dyDescent="0.35">
      <c r="A133" s="168" t="s">
        <v>225</v>
      </c>
      <c r="B133" s="46" t="s">
        <v>6</v>
      </c>
      <c r="C133" t="s">
        <v>997</v>
      </c>
    </row>
    <row r="134" spans="1:3" ht="15" thickBot="1" x14ac:dyDescent="0.35">
      <c r="A134" s="169"/>
      <c r="B134" s="46" t="s">
        <v>7</v>
      </c>
    </row>
    <row r="135" spans="1:3" ht="15" thickBot="1" x14ac:dyDescent="0.35">
      <c r="A135" s="169"/>
      <c r="B135" s="46" t="s">
        <v>226</v>
      </c>
    </row>
    <row r="136" spans="1:3" ht="15" thickBot="1" x14ac:dyDescent="0.35">
      <c r="A136" s="169"/>
      <c r="B136" s="46" t="s">
        <v>196</v>
      </c>
    </row>
    <row r="137" spans="1:3" ht="15" thickBot="1" x14ac:dyDescent="0.35">
      <c r="A137" s="169"/>
      <c r="B137" s="46" t="s">
        <v>227</v>
      </c>
    </row>
    <row r="138" spans="1:3" ht="15" thickBot="1" x14ac:dyDescent="0.35">
      <c r="A138" s="169"/>
      <c r="B138" s="46" t="s">
        <v>228</v>
      </c>
    </row>
    <row r="139" spans="1:3" ht="23.4" thickBot="1" x14ac:dyDescent="0.35">
      <c r="A139" s="169"/>
      <c r="B139" s="46" t="s">
        <v>229</v>
      </c>
    </row>
    <row r="140" spans="1:3" ht="15" thickBot="1" x14ac:dyDescent="0.35">
      <c r="A140" s="169"/>
      <c r="B140" s="46" t="s">
        <v>230</v>
      </c>
    </row>
    <row r="141" spans="1:3" ht="15" thickBot="1" x14ac:dyDescent="0.35">
      <c r="A141" s="169"/>
      <c r="B141" s="46" t="s">
        <v>231</v>
      </c>
    </row>
    <row r="142" spans="1:3" ht="23.4" thickBot="1" x14ac:dyDescent="0.35">
      <c r="A142" s="169"/>
      <c r="B142" s="46" t="s">
        <v>232</v>
      </c>
    </row>
    <row r="143" spans="1:3" ht="15" thickBot="1" x14ac:dyDescent="0.35">
      <c r="A143" s="169"/>
      <c r="B143" s="46" t="s">
        <v>233</v>
      </c>
    </row>
    <row r="144" spans="1:3" ht="15" thickBot="1" x14ac:dyDescent="0.35">
      <c r="A144" s="169"/>
      <c r="B144" s="46" t="s">
        <v>234</v>
      </c>
    </row>
    <row r="145" spans="1:3" ht="15" thickBot="1" x14ac:dyDescent="0.35">
      <c r="A145" s="169"/>
      <c r="B145" s="46" t="s">
        <v>85</v>
      </c>
    </row>
    <row r="146" spans="1:3" ht="15" thickBot="1" x14ac:dyDescent="0.35">
      <c r="A146" s="169"/>
      <c r="B146" s="46" t="s">
        <v>235</v>
      </c>
    </row>
    <row r="147" spans="1:3" ht="15" thickBot="1" x14ac:dyDescent="0.35">
      <c r="A147" s="169"/>
      <c r="B147" s="46" t="s">
        <v>236</v>
      </c>
    </row>
    <row r="148" spans="1:3" ht="15" thickBot="1" x14ac:dyDescent="0.35">
      <c r="A148" s="169"/>
      <c r="B148" s="46" t="s">
        <v>237</v>
      </c>
    </row>
    <row r="149" spans="1:3" ht="15" thickBot="1" x14ac:dyDescent="0.35">
      <c r="A149" s="169"/>
      <c r="B149" s="46" t="s">
        <v>238</v>
      </c>
    </row>
    <row r="150" spans="1:3" ht="15" thickBot="1" x14ac:dyDescent="0.35">
      <c r="A150" s="170"/>
      <c r="B150" s="46" t="s">
        <v>239</v>
      </c>
    </row>
    <row r="151" spans="1:3" ht="15" thickBot="1" x14ac:dyDescent="0.35">
      <c r="A151" s="168" t="s">
        <v>428</v>
      </c>
      <c r="B151" s="46" t="s">
        <v>6</v>
      </c>
    </row>
    <row r="152" spans="1:3" ht="15" thickBot="1" x14ac:dyDescent="0.35">
      <c r="A152" s="169"/>
      <c r="B152" s="46" t="s">
        <v>149</v>
      </c>
    </row>
    <row r="153" spans="1:3" ht="15" thickBot="1" x14ac:dyDescent="0.35">
      <c r="A153" s="170"/>
      <c r="B153" s="46" t="s">
        <v>7</v>
      </c>
    </row>
    <row r="154" spans="1:3" ht="15" thickBot="1" x14ac:dyDescent="0.35">
      <c r="A154" s="168" t="s">
        <v>165</v>
      </c>
      <c r="B154" s="46" t="s">
        <v>240</v>
      </c>
    </row>
    <row r="155" spans="1:3" ht="15" thickBot="1" x14ac:dyDescent="0.35">
      <c r="A155" s="169"/>
      <c r="B155" s="46" t="s">
        <v>241</v>
      </c>
    </row>
    <row r="156" spans="1:3" ht="15" thickBot="1" x14ac:dyDescent="0.35">
      <c r="A156" s="170"/>
      <c r="B156" s="46" t="s">
        <v>7</v>
      </c>
    </row>
    <row r="157" spans="1:3" ht="15" thickBot="1" x14ac:dyDescent="0.35">
      <c r="A157" s="168" t="s">
        <v>85</v>
      </c>
      <c r="B157" s="46" t="s">
        <v>6</v>
      </c>
    </row>
    <row r="158" spans="1:3" ht="15" thickBot="1" x14ac:dyDescent="0.35">
      <c r="A158" s="169"/>
      <c r="B158" s="46" t="s">
        <v>149</v>
      </c>
    </row>
    <row r="159" spans="1:3" ht="15" thickBot="1" x14ac:dyDescent="0.35">
      <c r="A159" s="170"/>
      <c r="B159" s="46" t="s">
        <v>7</v>
      </c>
    </row>
    <row r="160" spans="1:3" ht="15" thickBot="1" x14ac:dyDescent="0.35">
      <c r="A160" s="168" t="s">
        <v>45</v>
      </c>
      <c r="B160" s="46" t="s">
        <v>11</v>
      </c>
      <c r="C160" s="52"/>
    </row>
    <row r="161" spans="1:3" ht="15" thickBot="1" x14ac:dyDescent="0.35">
      <c r="A161" s="169"/>
      <c r="B161" s="46" t="s">
        <v>6</v>
      </c>
      <c r="C161" s="52"/>
    </row>
    <row r="162" spans="1:3" ht="15" thickBot="1" x14ac:dyDescent="0.35">
      <c r="A162" s="169"/>
      <c r="B162" s="46" t="s">
        <v>167</v>
      </c>
      <c r="C162" s="52"/>
    </row>
    <row r="163" spans="1:3" ht="15" thickBot="1" x14ac:dyDescent="0.35">
      <c r="A163" s="169"/>
      <c r="B163" s="46" t="s">
        <v>242</v>
      </c>
      <c r="C163" s="52"/>
    </row>
    <row r="164" spans="1:3" ht="15" thickBot="1" x14ac:dyDescent="0.35">
      <c r="A164" s="174"/>
      <c r="B164" s="61" t="s">
        <v>213</v>
      </c>
      <c r="C164" s="54"/>
    </row>
    <row r="165" spans="1:3" ht="15" thickBot="1" x14ac:dyDescent="0.35">
      <c r="A165" s="168" t="s">
        <v>155</v>
      </c>
      <c r="B165" s="46" t="s">
        <v>10</v>
      </c>
      <c r="C165" t="s">
        <v>999</v>
      </c>
    </row>
    <row r="166" spans="1:3" ht="15" thickBot="1" x14ac:dyDescent="0.35">
      <c r="A166" s="169"/>
      <c r="B166" s="46" t="s">
        <v>6</v>
      </c>
    </row>
    <row r="167" spans="1:3" ht="15" thickBot="1" x14ac:dyDescent="0.35">
      <c r="A167" s="169"/>
      <c r="B167" s="46" t="s">
        <v>7</v>
      </c>
    </row>
    <row r="168" spans="1:3" ht="15" thickBot="1" x14ac:dyDescent="0.35">
      <c r="A168" s="169"/>
      <c r="B168" s="46" t="s">
        <v>430</v>
      </c>
    </row>
    <row r="169" spans="1:3" ht="15" thickBot="1" x14ac:dyDescent="0.35">
      <c r="A169" s="169"/>
      <c r="B169" s="46" t="s">
        <v>431</v>
      </c>
    </row>
    <row r="170" spans="1:3" ht="15" thickBot="1" x14ac:dyDescent="0.35">
      <c r="A170" s="169"/>
      <c r="B170" s="46" t="s">
        <v>243</v>
      </c>
    </row>
    <row r="171" spans="1:3" ht="15" thickBot="1" x14ac:dyDescent="0.35">
      <c r="A171" s="169"/>
      <c r="B171" s="46" t="s">
        <v>244</v>
      </c>
    </row>
    <row r="172" spans="1:3" ht="15" thickBot="1" x14ac:dyDescent="0.35">
      <c r="A172" s="169"/>
      <c r="B172" s="46" t="s">
        <v>245</v>
      </c>
    </row>
    <row r="173" spans="1:3" ht="15" thickBot="1" x14ac:dyDescent="0.35">
      <c r="A173" s="169"/>
      <c r="B173" s="46" t="s">
        <v>246</v>
      </c>
    </row>
    <row r="174" spans="1:3" ht="15" thickBot="1" x14ac:dyDescent="0.35">
      <c r="A174" s="170"/>
      <c r="B174" s="46" t="s">
        <v>323</v>
      </c>
    </row>
    <row r="175" spans="1:3" ht="15" thickBot="1" x14ac:dyDescent="0.35">
      <c r="A175" s="65" t="s">
        <v>10</v>
      </c>
      <c r="B175" s="46" t="s">
        <v>6</v>
      </c>
    </row>
    <row r="176" spans="1:3" ht="15" thickBot="1" x14ac:dyDescent="0.35">
      <c r="A176" s="168" t="s">
        <v>165</v>
      </c>
      <c r="B176" s="46" t="s">
        <v>6</v>
      </c>
    </row>
    <row r="177" spans="1:3" ht="15" thickBot="1" x14ac:dyDescent="0.35">
      <c r="A177" s="170"/>
      <c r="B177" s="46" t="s">
        <v>149</v>
      </c>
    </row>
    <row r="178" spans="1:3" ht="15" thickBot="1" x14ac:dyDescent="0.35">
      <c r="A178" s="66" t="s">
        <v>247</v>
      </c>
      <c r="B178" s="46" t="s">
        <v>6</v>
      </c>
    </row>
    <row r="179" spans="1:3" ht="15" thickBot="1" x14ac:dyDescent="0.35">
      <c r="A179" s="66"/>
      <c r="B179" s="46" t="s">
        <v>167</v>
      </c>
    </row>
    <row r="180" spans="1:3" ht="34.799999999999997" thickBot="1" x14ac:dyDescent="0.35">
      <c r="A180" s="66" t="s">
        <v>998</v>
      </c>
      <c r="B180" s="46" t="s">
        <v>170</v>
      </c>
    </row>
    <row r="181" spans="1:3" ht="15" thickBot="1" x14ac:dyDescent="0.35">
      <c r="A181" s="60"/>
      <c r="B181" s="46" t="s">
        <v>171</v>
      </c>
    </row>
    <row r="182" spans="1:3" ht="15" thickBot="1" x14ac:dyDescent="0.35">
      <c r="A182" s="60"/>
      <c r="B182" s="46" t="s">
        <v>212</v>
      </c>
    </row>
    <row r="183" spans="1:3" ht="15" thickBot="1" x14ac:dyDescent="0.35">
      <c r="A183" s="59"/>
      <c r="B183" s="46" t="s">
        <v>248</v>
      </c>
    </row>
    <row r="184" spans="1:3" ht="15" thickBot="1" x14ac:dyDescent="0.35">
      <c r="A184" s="168" t="s">
        <v>428</v>
      </c>
      <c r="B184" s="46" t="s">
        <v>6</v>
      </c>
    </row>
    <row r="185" spans="1:3" ht="15" thickBot="1" x14ac:dyDescent="0.35">
      <c r="A185" s="169"/>
      <c r="B185" s="46" t="s">
        <v>167</v>
      </c>
    </row>
    <row r="186" spans="1:3" ht="15" thickBot="1" x14ac:dyDescent="0.35">
      <c r="A186" s="169"/>
      <c r="B186" s="46" t="s">
        <v>170</v>
      </c>
    </row>
    <row r="187" spans="1:3" ht="15" thickBot="1" x14ac:dyDescent="0.35">
      <c r="A187" s="169"/>
      <c r="B187" s="46" t="s">
        <v>171</v>
      </c>
    </row>
    <row r="188" spans="1:3" ht="15" thickBot="1" x14ac:dyDescent="0.35">
      <c r="A188" s="169"/>
      <c r="B188" s="46" t="s">
        <v>212</v>
      </c>
    </row>
    <row r="189" spans="1:3" ht="15" thickBot="1" x14ac:dyDescent="0.35">
      <c r="A189" s="170"/>
      <c r="B189" s="46" t="s">
        <v>248</v>
      </c>
    </row>
    <row r="190" spans="1:3" ht="34.799999999999997" thickBot="1" x14ac:dyDescent="0.35">
      <c r="A190" s="67" t="s">
        <v>1000</v>
      </c>
      <c r="B190" s="62" t="s">
        <v>6</v>
      </c>
      <c r="C190" s="54"/>
    </row>
    <row r="191" spans="1:3" ht="15" thickBot="1" x14ac:dyDescent="0.35">
      <c r="A191" s="168" t="s">
        <v>249</v>
      </c>
      <c r="B191" s="46" t="s">
        <v>11</v>
      </c>
      <c r="C191" t="s">
        <v>1003</v>
      </c>
    </row>
    <row r="192" spans="1:3" ht="15" thickBot="1" x14ac:dyDescent="0.35">
      <c r="A192" s="169"/>
      <c r="B192" s="46" t="s">
        <v>10</v>
      </c>
    </row>
    <row r="193" spans="1:2" ht="15" thickBot="1" x14ac:dyDescent="0.35">
      <c r="A193" s="169"/>
      <c r="B193" s="46" t="s">
        <v>6</v>
      </c>
    </row>
    <row r="194" spans="1:2" ht="15" thickBot="1" x14ac:dyDescent="0.35">
      <c r="A194" s="169"/>
      <c r="B194" s="46" t="s">
        <v>250</v>
      </c>
    </row>
    <row r="195" spans="1:2" ht="15" thickBot="1" x14ac:dyDescent="0.35">
      <c r="A195" s="169"/>
      <c r="B195" s="46" t="s">
        <v>251</v>
      </c>
    </row>
    <row r="196" spans="1:2" ht="15" thickBot="1" x14ac:dyDescent="0.35">
      <c r="A196" s="169"/>
      <c r="B196" s="46" t="s">
        <v>252</v>
      </c>
    </row>
    <row r="197" spans="1:2" ht="15" thickBot="1" x14ac:dyDescent="0.35">
      <c r="A197" s="169"/>
      <c r="B197" s="44" t="s">
        <v>163</v>
      </c>
    </row>
    <row r="198" spans="1:2" ht="15" thickBot="1" x14ac:dyDescent="0.35">
      <c r="A198" s="169"/>
      <c r="B198" s="46" t="s">
        <v>45</v>
      </c>
    </row>
    <row r="199" spans="1:2" ht="15" thickBot="1" x14ac:dyDescent="0.35">
      <c r="A199" s="169"/>
      <c r="B199" s="46" t="s">
        <v>160</v>
      </c>
    </row>
    <row r="200" spans="1:2" ht="15" thickBot="1" x14ac:dyDescent="0.35">
      <c r="A200" s="169"/>
      <c r="B200" s="46" t="s">
        <v>253</v>
      </c>
    </row>
    <row r="201" spans="1:2" ht="23.4" thickBot="1" x14ac:dyDescent="0.35">
      <c r="A201" s="169"/>
      <c r="B201" s="44" t="s">
        <v>254</v>
      </c>
    </row>
    <row r="202" spans="1:2" ht="15" thickBot="1" x14ac:dyDescent="0.35">
      <c r="A202" s="169"/>
      <c r="B202" s="44" t="s">
        <v>255</v>
      </c>
    </row>
    <row r="203" spans="1:2" ht="15" thickBot="1" x14ac:dyDescent="0.35">
      <c r="A203" s="170"/>
      <c r="B203" s="44" t="s">
        <v>256</v>
      </c>
    </row>
    <row r="204" spans="1:2" ht="15" thickBot="1" x14ac:dyDescent="0.35">
      <c r="A204" s="65" t="s">
        <v>10</v>
      </c>
      <c r="B204" s="44"/>
    </row>
    <row r="205" spans="1:2" ht="15" thickBot="1" x14ac:dyDescent="0.35">
      <c r="A205" s="66" t="s">
        <v>160</v>
      </c>
      <c r="B205" s="44" t="s">
        <v>6</v>
      </c>
    </row>
    <row r="206" spans="1:2" ht="15" thickBot="1" x14ac:dyDescent="0.35">
      <c r="A206" s="66"/>
      <c r="B206" s="44" t="s">
        <v>149</v>
      </c>
    </row>
    <row r="207" spans="1:2" ht="15" thickBot="1" x14ac:dyDescent="0.35">
      <c r="A207" s="68" t="s">
        <v>987</v>
      </c>
      <c r="B207" s="44" t="s">
        <v>12</v>
      </c>
    </row>
    <row r="208" spans="1:2" ht="72.599999999999994" thickBot="1" x14ac:dyDescent="0.35">
      <c r="A208" s="69" t="s">
        <v>1001</v>
      </c>
      <c r="B208" s="44" t="s">
        <v>11</v>
      </c>
    </row>
    <row r="209" spans="1:3" ht="15" thickBot="1" x14ac:dyDescent="0.35">
      <c r="A209" s="66" t="s">
        <v>257</v>
      </c>
      <c r="B209" s="44" t="s">
        <v>6</v>
      </c>
    </row>
    <row r="210" spans="1:3" ht="15" thickBot="1" x14ac:dyDescent="0.35">
      <c r="A210" s="66"/>
      <c r="B210" s="44" t="s">
        <v>149</v>
      </c>
    </row>
    <row r="211" spans="1:3" ht="87" thickBot="1" x14ac:dyDescent="0.35">
      <c r="A211" s="69" t="s">
        <v>1002</v>
      </c>
      <c r="B211" s="44" t="s">
        <v>12</v>
      </c>
    </row>
    <row r="212" spans="1:3" ht="15" thickBot="1" x14ac:dyDescent="0.35">
      <c r="A212" s="65" t="s">
        <v>256</v>
      </c>
      <c r="B212" s="44" t="s">
        <v>6</v>
      </c>
    </row>
    <row r="213" spans="1:3" ht="15" thickBot="1" x14ac:dyDescent="0.35">
      <c r="A213" s="67"/>
      <c r="B213" s="53" t="s">
        <v>149</v>
      </c>
      <c r="C213" s="54"/>
    </row>
    <row r="214" spans="1:3" ht="15" thickBot="1" x14ac:dyDescent="0.35">
      <c r="A214" s="66" t="s">
        <v>433</v>
      </c>
      <c r="B214" s="46" t="s">
        <v>6</v>
      </c>
      <c r="C214" t="s">
        <v>1005</v>
      </c>
    </row>
    <row r="215" spans="1:3" ht="15" thickBot="1" x14ac:dyDescent="0.35">
      <c r="A215" s="66"/>
      <c r="B215" s="46" t="s">
        <v>7</v>
      </c>
    </row>
    <row r="216" spans="1:3" ht="15" thickBot="1" x14ac:dyDescent="0.35">
      <c r="A216" s="68" t="s">
        <v>987</v>
      </c>
      <c r="B216" s="46" t="s">
        <v>258</v>
      </c>
    </row>
    <row r="217" spans="1:3" ht="15" thickBot="1" x14ac:dyDescent="0.35">
      <c r="A217" s="60"/>
      <c r="B217" s="46" t="s">
        <v>259</v>
      </c>
    </row>
    <row r="218" spans="1:3" ht="15" thickBot="1" x14ac:dyDescent="0.35">
      <c r="A218" s="60"/>
      <c r="B218" s="46" t="s">
        <v>260</v>
      </c>
    </row>
    <row r="219" spans="1:3" ht="15" thickBot="1" x14ac:dyDescent="0.35">
      <c r="A219" s="60"/>
      <c r="B219" s="46" t="s">
        <v>261</v>
      </c>
    </row>
    <row r="220" spans="1:3" ht="15" thickBot="1" x14ac:dyDescent="0.35">
      <c r="A220" s="60"/>
      <c r="B220" s="46" t="s">
        <v>262</v>
      </c>
    </row>
    <row r="221" spans="1:3" ht="15" thickBot="1" x14ac:dyDescent="0.35">
      <c r="A221" s="60"/>
      <c r="B221" s="46" t="s">
        <v>263</v>
      </c>
    </row>
    <row r="222" spans="1:3" ht="23.4" thickBot="1" x14ac:dyDescent="0.35">
      <c r="A222" s="60"/>
      <c r="B222" s="46" t="s">
        <v>264</v>
      </c>
    </row>
    <row r="223" spans="1:3" ht="15" thickBot="1" x14ac:dyDescent="0.35">
      <c r="A223" s="59"/>
      <c r="B223" s="46" t="s">
        <v>434</v>
      </c>
    </row>
    <row r="224" spans="1:3" ht="15" thickBot="1" x14ac:dyDescent="0.35">
      <c r="A224" s="168" t="s">
        <v>428</v>
      </c>
      <c r="B224" s="46" t="s">
        <v>240</v>
      </c>
      <c r="C224" s="52"/>
    </row>
    <row r="225" spans="1:3" ht="15" thickBot="1" x14ac:dyDescent="0.35">
      <c r="A225" s="169"/>
      <c r="B225" s="46" t="s">
        <v>7</v>
      </c>
      <c r="C225" s="52"/>
    </row>
    <row r="226" spans="1:3" ht="15" thickBot="1" x14ac:dyDescent="0.35">
      <c r="A226" s="169"/>
      <c r="B226" s="46" t="s">
        <v>167</v>
      </c>
      <c r="C226" s="52"/>
    </row>
    <row r="227" spans="1:3" ht="15" thickBot="1" x14ac:dyDescent="0.35">
      <c r="A227" s="169"/>
      <c r="B227" s="46" t="s">
        <v>435</v>
      </c>
      <c r="C227" s="52"/>
    </row>
    <row r="228" spans="1:3" ht="15" thickBot="1" x14ac:dyDescent="0.35">
      <c r="A228" s="169"/>
      <c r="B228" s="46" t="s">
        <v>212</v>
      </c>
      <c r="C228" s="52"/>
    </row>
    <row r="229" spans="1:3" ht="15" thickBot="1" x14ac:dyDescent="0.35">
      <c r="A229" s="174"/>
      <c r="B229" s="61" t="s">
        <v>171</v>
      </c>
      <c r="C229" s="54"/>
    </row>
    <row r="230" spans="1:3" x14ac:dyDescent="0.3">
      <c r="A230" s="66" t="s">
        <v>286</v>
      </c>
      <c r="B230" s="47" t="s">
        <v>6</v>
      </c>
      <c r="C230" t="s">
        <v>1004</v>
      </c>
    </row>
    <row r="231" spans="1:3" ht="15" thickBot="1" x14ac:dyDescent="0.35">
      <c r="A231" s="66" t="s">
        <v>437</v>
      </c>
      <c r="B231" s="46" t="s">
        <v>11</v>
      </c>
    </row>
    <row r="232" spans="1:3" ht="15" thickBot="1" x14ac:dyDescent="0.35">
      <c r="A232" s="66"/>
      <c r="B232" s="46" t="s">
        <v>6</v>
      </c>
    </row>
    <row r="233" spans="1:3" ht="15" thickBot="1" x14ac:dyDescent="0.35">
      <c r="A233" s="68" t="s">
        <v>987</v>
      </c>
      <c r="B233" s="46" t="s">
        <v>7</v>
      </c>
    </row>
    <row r="234" spans="1:3" ht="15" thickBot="1" x14ac:dyDescent="0.35">
      <c r="A234" s="60"/>
      <c r="B234" s="46" t="s">
        <v>167</v>
      </c>
    </row>
    <row r="235" spans="1:3" ht="15" thickBot="1" x14ac:dyDescent="0.35">
      <c r="A235" s="60"/>
      <c r="B235" s="46" t="s">
        <v>211</v>
      </c>
    </row>
    <row r="236" spans="1:3" ht="15" thickBot="1" x14ac:dyDescent="0.35">
      <c r="A236" s="60"/>
      <c r="B236" s="46" t="s">
        <v>242</v>
      </c>
    </row>
    <row r="237" spans="1:3" ht="15" thickBot="1" x14ac:dyDescent="0.35">
      <c r="A237" s="60"/>
      <c r="B237" s="46" t="s">
        <v>212</v>
      </c>
    </row>
    <row r="238" spans="1:3" ht="15" thickBot="1" x14ac:dyDescent="0.35">
      <c r="A238" s="60"/>
      <c r="B238" s="46" t="s">
        <v>293</v>
      </c>
    </row>
    <row r="239" spans="1:3" ht="15" thickBot="1" x14ac:dyDescent="0.35">
      <c r="A239" s="60"/>
      <c r="B239" s="46" t="s">
        <v>265</v>
      </c>
    </row>
    <row r="240" spans="1:3" ht="15" thickBot="1" x14ac:dyDescent="0.35">
      <c r="A240" s="60"/>
      <c r="B240" s="46" t="s">
        <v>266</v>
      </c>
    </row>
    <row r="241" spans="1:2" ht="15" thickBot="1" x14ac:dyDescent="0.35">
      <c r="A241" s="60"/>
      <c r="B241" s="46" t="s">
        <v>267</v>
      </c>
    </row>
    <row r="242" spans="1:2" ht="15" thickBot="1" x14ac:dyDescent="0.35">
      <c r="A242" s="59"/>
      <c r="B242" s="46" t="s">
        <v>220</v>
      </c>
    </row>
    <row r="243" spans="1:2" ht="15" thickBot="1" x14ac:dyDescent="0.35">
      <c r="A243" s="168" t="s">
        <v>155</v>
      </c>
      <c r="B243" s="46" t="s">
        <v>6</v>
      </c>
    </row>
    <row r="244" spans="1:2" ht="15" thickBot="1" x14ac:dyDescent="0.35">
      <c r="A244" s="169"/>
      <c r="B244" s="46" t="s">
        <v>160</v>
      </c>
    </row>
    <row r="245" spans="1:2" ht="15" thickBot="1" x14ac:dyDescent="0.35">
      <c r="A245" s="169"/>
      <c r="B245" s="46" t="s">
        <v>268</v>
      </c>
    </row>
    <row r="246" spans="1:2" ht="15" thickBot="1" x14ac:dyDescent="0.35">
      <c r="A246" s="169"/>
      <c r="B246" s="46" t="s">
        <v>438</v>
      </c>
    </row>
    <row r="247" spans="1:2" ht="15" thickBot="1" x14ac:dyDescent="0.35">
      <c r="A247" s="169"/>
      <c r="B247" s="46" t="s">
        <v>269</v>
      </c>
    </row>
    <row r="248" spans="1:2" ht="15" thickBot="1" x14ac:dyDescent="0.35">
      <c r="A248" s="169"/>
      <c r="B248" s="46" t="s">
        <v>439</v>
      </c>
    </row>
    <row r="249" spans="1:2" ht="15" thickBot="1" x14ac:dyDescent="0.35">
      <c r="A249" s="169"/>
      <c r="B249" s="46" t="s">
        <v>440</v>
      </c>
    </row>
    <row r="250" spans="1:2" ht="15" thickBot="1" x14ac:dyDescent="0.35">
      <c r="A250" s="169"/>
      <c r="B250" s="46" t="s">
        <v>441</v>
      </c>
    </row>
    <row r="251" spans="1:2" ht="15" thickBot="1" x14ac:dyDescent="0.35">
      <c r="A251" s="169"/>
      <c r="B251" s="46" t="s">
        <v>442</v>
      </c>
    </row>
    <row r="252" spans="1:2" ht="15" thickBot="1" x14ac:dyDescent="0.35">
      <c r="A252" s="169"/>
      <c r="B252" s="46" t="s">
        <v>443</v>
      </c>
    </row>
    <row r="253" spans="1:2" ht="15" thickBot="1" x14ac:dyDescent="0.35">
      <c r="A253" s="169"/>
      <c r="B253" s="46" t="s">
        <v>270</v>
      </c>
    </row>
    <row r="254" spans="1:2" ht="15" thickBot="1" x14ac:dyDescent="0.35">
      <c r="A254" s="169"/>
      <c r="B254" s="46" t="s">
        <v>271</v>
      </c>
    </row>
    <row r="255" spans="1:2" ht="15" thickBot="1" x14ac:dyDescent="0.35">
      <c r="A255" s="169"/>
      <c r="B255" s="46" t="s">
        <v>272</v>
      </c>
    </row>
    <row r="256" spans="1:2" ht="15" thickBot="1" x14ac:dyDescent="0.35">
      <c r="A256" s="169"/>
      <c r="B256" s="46" t="s">
        <v>273</v>
      </c>
    </row>
    <row r="257" spans="1:3" ht="15" thickBot="1" x14ac:dyDescent="0.35">
      <c r="A257" s="169"/>
      <c r="B257" s="46" t="s">
        <v>220</v>
      </c>
    </row>
    <row r="258" spans="1:3" ht="15" thickBot="1" x14ac:dyDescent="0.35">
      <c r="A258" s="169"/>
      <c r="B258" s="46" t="s">
        <v>444</v>
      </c>
    </row>
    <row r="259" spans="1:3" ht="15" thickBot="1" x14ac:dyDescent="0.35">
      <c r="A259" s="170"/>
      <c r="B259" s="46" t="s">
        <v>274</v>
      </c>
    </row>
    <row r="260" spans="1:3" ht="15" thickBot="1" x14ac:dyDescent="0.35">
      <c r="A260" s="168" t="s">
        <v>275</v>
      </c>
      <c r="B260" s="46" t="s">
        <v>6</v>
      </c>
    </row>
    <row r="261" spans="1:3" ht="15" thickBot="1" x14ac:dyDescent="0.35">
      <c r="A261" s="170"/>
      <c r="B261" s="46" t="s">
        <v>7</v>
      </c>
    </row>
    <row r="262" spans="1:3" ht="15" thickBot="1" x14ac:dyDescent="0.35">
      <c r="A262" s="168" t="s">
        <v>444</v>
      </c>
      <c r="B262" s="46" t="s">
        <v>6</v>
      </c>
    </row>
    <row r="263" spans="1:3" ht="15" thickBot="1" x14ac:dyDescent="0.35">
      <c r="A263" s="170"/>
      <c r="B263" s="46" t="s">
        <v>7</v>
      </c>
    </row>
    <row r="264" spans="1:3" ht="15" thickBot="1" x14ac:dyDescent="0.35">
      <c r="A264" s="168" t="s">
        <v>274</v>
      </c>
      <c r="B264" s="46" t="s">
        <v>6</v>
      </c>
      <c r="C264" s="52"/>
    </row>
    <row r="265" spans="1:3" ht="15" thickBot="1" x14ac:dyDescent="0.35">
      <c r="A265" s="174"/>
      <c r="B265" s="61" t="s">
        <v>7</v>
      </c>
      <c r="C265" s="54"/>
    </row>
    <row r="266" spans="1:3" ht="23.4" thickBot="1" x14ac:dyDescent="0.35">
      <c r="A266" s="65" t="s">
        <v>276</v>
      </c>
      <c r="B266" s="46" t="s">
        <v>6</v>
      </c>
      <c r="C266" t="s">
        <v>1015</v>
      </c>
    </row>
    <row r="267" spans="1:3" ht="15" thickBot="1" x14ac:dyDescent="0.35">
      <c r="A267" s="66" t="s">
        <v>155</v>
      </c>
      <c r="B267" s="46" t="s">
        <v>277</v>
      </c>
    </row>
    <row r="268" spans="1:3" ht="15" thickBot="1" x14ac:dyDescent="0.35">
      <c r="A268" s="66"/>
      <c r="B268" s="46" t="s">
        <v>278</v>
      </c>
    </row>
    <row r="269" spans="1:3" ht="29.4" thickBot="1" x14ac:dyDescent="0.35">
      <c r="A269" s="68" t="s">
        <v>1006</v>
      </c>
      <c r="B269" s="46" t="s">
        <v>279</v>
      </c>
    </row>
    <row r="270" spans="1:3" ht="15" thickBot="1" x14ac:dyDescent="0.35">
      <c r="A270" s="60"/>
      <c r="B270" s="46" t="s">
        <v>6</v>
      </c>
    </row>
    <row r="271" spans="1:3" ht="15" thickBot="1" x14ac:dyDescent="0.35">
      <c r="A271" s="60"/>
      <c r="B271" s="46" t="s">
        <v>7</v>
      </c>
    </row>
    <row r="272" spans="1:3" ht="15" thickBot="1" x14ac:dyDescent="0.35">
      <c r="A272" s="60"/>
      <c r="B272" s="46" t="s">
        <v>280</v>
      </c>
    </row>
    <row r="273" spans="1:2" ht="15" thickBot="1" x14ac:dyDescent="0.35">
      <c r="A273" s="60"/>
      <c r="B273" s="46" t="s">
        <v>281</v>
      </c>
    </row>
    <row r="274" spans="1:2" ht="15" thickBot="1" x14ac:dyDescent="0.35">
      <c r="A274" s="60"/>
      <c r="B274" s="46" t="s">
        <v>282</v>
      </c>
    </row>
    <row r="275" spans="1:2" ht="15" thickBot="1" x14ac:dyDescent="0.35">
      <c r="A275" s="60"/>
      <c r="B275" s="46" t="s">
        <v>283</v>
      </c>
    </row>
    <row r="276" spans="1:2" ht="15" thickBot="1" x14ac:dyDescent="0.35">
      <c r="A276" s="59"/>
      <c r="B276" s="46" t="s">
        <v>284</v>
      </c>
    </row>
    <row r="277" spans="1:2" ht="15" thickBot="1" x14ac:dyDescent="0.35">
      <c r="A277" s="168" t="s">
        <v>1007</v>
      </c>
      <c r="B277" s="46" t="s">
        <v>279</v>
      </c>
    </row>
    <row r="278" spans="1:2" ht="15" thickBot="1" x14ac:dyDescent="0.35">
      <c r="A278" s="169"/>
      <c r="B278" s="46" t="s">
        <v>285</v>
      </c>
    </row>
    <row r="279" spans="1:2" ht="15" thickBot="1" x14ac:dyDescent="0.35">
      <c r="A279" s="169"/>
      <c r="B279" s="46" t="s">
        <v>6</v>
      </c>
    </row>
    <row r="280" spans="1:2" ht="15" thickBot="1" x14ac:dyDescent="0.35">
      <c r="A280" s="169"/>
      <c r="B280" s="46" t="s">
        <v>7</v>
      </c>
    </row>
    <row r="281" spans="1:2" ht="15" thickBot="1" x14ac:dyDescent="0.35">
      <c r="A281" s="169"/>
      <c r="B281" s="46" t="s">
        <v>1008</v>
      </c>
    </row>
    <row r="282" spans="1:2" ht="15" thickBot="1" x14ac:dyDescent="0.35">
      <c r="A282" s="169"/>
      <c r="B282" s="46" t="s">
        <v>1009</v>
      </c>
    </row>
    <row r="283" spans="1:2" ht="15" thickBot="1" x14ac:dyDescent="0.35">
      <c r="A283" s="169"/>
      <c r="B283" s="46" t="s">
        <v>1010</v>
      </c>
    </row>
    <row r="284" spans="1:2" ht="23.4" thickBot="1" x14ac:dyDescent="0.35">
      <c r="A284" s="169"/>
      <c r="B284" s="46" t="s">
        <v>1011</v>
      </c>
    </row>
    <row r="285" spans="1:2" ht="15" thickBot="1" x14ac:dyDescent="0.35">
      <c r="A285" s="169"/>
      <c r="B285" s="46" t="s">
        <v>1012</v>
      </c>
    </row>
    <row r="286" spans="1:2" ht="15" thickBot="1" x14ac:dyDescent="0.35">
      <c r="A286" s="169"/>
      <c r="B286" s="46" t="s">
        <v>85</v>
      </c>
    </row>
    <row r="287" spans="1:2" ht="15" thickBot="1" x14ac:dyDescent="0.35">
      <c r="A287" s="169"/>
      <c r="B287" s="46" t="s">
        <v>1013</v>
      </c>
    </row>
    <row r="288" spans="1:2" ht="15" thickBot="1" x14ac:dyDescent="0.35">
      <c r="A288" s="169"/>
      <c r="B288" s="46" t="s">
        <v>1014</v>
      </c>
    </row>
    <row r="289" spans="1:2" ht="15" thickBot="1" x14ac:dyDescent="0.35">
      <c r="A289" s="170"/>
      <c r="B289" s="46" t="s">
        <v>281</v>
      </c>
    </row>
    <row r="290" spans="1:2" ht="15" thickBot="1" x14ac:dyDescent="0.35">
      <c r="A290" s="168" t="s">
        <v>286</v>
      </c>
      <c r="B290" s="46" t="s">
        <v>287</v>
      </c>
    </row>
    <row r="291" spans="1:2" ht="15" thickBot="1" x14ac:dyDescent="0.35">
      <c r="A291" s="169"/>
      <c r="B291" s="46" t="s">
        <v>278</v>
      </c>
    </row>
    <row r="292" spans="1:2" ht="15" thickBot="1" x14ac:dyDescent="0.35">
      <c r="A292" s="169"/>
      <c r="B292" s="46" t="s">
        <v>279</v>
      </c>
    </row>
    <row r="293" spans="1:2" ht="15" thickBot="1" x14ac:dyDescent="0.35">
      <c r="A293" s="169"/>
      <c r="B293" s="46" t="s">
        <v>6</v>
      </c>
    </row>
    <row r="294" spans="1:2" ht="15" thickBot="1" x14ac:dyDescent="0.35">
      <c r="A294" s="169"/>
      <c r="B294" s="46" t="s">
        <v>7</v>
      </c>
    </row>
    <row r="295" spans="1:2" ht="15" thickBot="1" x14ac:dyDescent="0.35">
      <c r="A295" s="169"/>
      <c r="B295" s="46" t="s">
        <v>280</v>
      </c>
    </row>
    <row r="296" spans="1:2" ht="15" thickBot="1" x14ac:dyDescent="0.35">
      <c r="A296" s="169"/>
      <c r="B296" s="46" t="s">
        <v>281</v>
      </c>
    </row>
    <row r="297" spans="1:2" ht="15" thickBot="1" x14ac:dyDescent="0.35">
      <c r="A297" s="169"/>
      <c r="B297" s="46" t="s">
        <v>85</v>
      </c>
    </row>
    <row r="298" spans="1:2" ht="15" thickBot="1" x14ac:dyDescent="0.35">
      <c r="A298" s="169"/>
      <c r="B298" s="46" t="s">
        <v>283</v>
      </c>
    </row>
    <row r="299" spans="1:2" ht="15" thickBot="1" x14ac:dyDescent="0.35">
      <c r="A299" s="169"/>
      <c r="B299" s="46" t="s">
        <v>282</v>
      </c>
    </row>
    <row r="300" spans="1:2" ht="15" thickBot="1" x14ac:dyDescent="0.35">
      <c r="A300" s="169"/>
      <c r="B300" s="46" t="s">
        <v>288</v>
      </c>
    </row>
    <row r="301" spans="1:2" ht="15" thickBot="1" x14ac:dyDescent="0.35">
      <c r="A301" s="169"/>
      <c r="B301" s="46" t="s">
        <v>289</v>
      </c>
    </row>
    <row r="302" spans="1:2" ht="15" thickBot="1" x14ac:dyDescent="0.35">
      <c r="A302" s="169"/>
      <c r="B302" s="46" t="s">
        <v>284</v>
      </c>
    </row>
    <row r="303" spans="1:2" ht="15" thickBot="1" x14ac:dyDescent="0.35">
      <c r="A303" s="169"/>
      <c r="B303" s="46" t="s">
        <v>202</v>
      </c>
    </row>
    <row r="304" spans="1:2" ht="15" thickBot="1" x14ac:dyDescent="0.35">
      <c r="A304" s="169"/>
      <c r="B304" s="46" t="s">
        <v>290</v>
      </c>
    </row>
    <row r="305" spans="1:2" ht="15" thickBot="1" x14ac:dyDescent="0.35">
      <c r="A305" s="169"/>
      <c r="B305" s="46" t="s">
        <v>291</v>
      </c>
    </row>
    <row r="306" spans="1:2" ht="15" thickBot="1" x14ac:dyDescent="0.35">
      <c r="A306" s="170"/>
      <c r="B306" s="46" t="s">
        <v>292</v>
      </c>
    </row>
    <row r="307" spans="1:2" ht="15" thickBot="1" x14ac:dyDescent="0.35">
      <c r="A307" s="168" t="s">
        <v>220</v>
      </c>
      <c r="B307" s="46" t="s">
        <v>279</v>
      </c>
    </row>
    <row r="308" spans="1:2" ht="15" thickBot="1" x14ac:dyDescent="0.35">
      <c r="A308" s="169"/>
      <c r="B308" s="46" t="s">
        <v>6</v>
      </c>
    </row>
    <row r="309" spans="1:2" ht="15" thickBot="1" x14ac:dyDescent="0.35">
      <c r="A309" s="169"/>
      <c r="B309" s="46" t="s">
        <v>167</v>
      </c>
    </row>
    <row r="310" spans="1:2" ht="15" thickBot="1" x14ac:dyDescent="0.35">
      <c r="A310" s="169"/>
      <c r="B310" s="46" t="s">
        <v>211</v>
      </c>
    </row>
    <row r="311" spans="1:2" ht="15" thickBot="1" x14ac:dyDescent="0.35">
      <c r="A311" s="169"/>
      <c r="B311" s="46" t="s">
        <v>293</v>
      </c>
    </row>
    <row r="312" spans="1:2" ht="15" thickBot="1" x14ac:dyDescent="0.35">
      <c r="A312" s="169"/>
      <c r="B312" s="46" t="s">
        <v>294</v>
      </c>
    </row>
    <row r="313" spans="1:2" ht="15" thickBot="1" x14ac:dyDescent="0.35">
      <c r="A313" s="169"/>
      <c r="B313" s="46" t="s">
        <v>171</v>
      </c>
    </row>
    <row r="314" spans="1:2" ht="15" thickBot="1" x14ac:dyDescent="0.35">
      <c r="A314" s="169"/>
      <c r="B314" s="46" t="s">
        <v>172</v>
      </c>
    </row>
    <row r="315" spans="1:2" ht="15" thickBot="1" x14ac:dyDescent="0.35">
      <c r="A315" s="169"/>
      <c r="B315" s="46" t="s">
        <v>282</v>
      </c>
    </row>
    <row r="316" spans="1:2" ht="15" thickBot="1" x14ac:dyDescent="0.35">
      <c r="A316" s="169"/>
      <c r="B316" s="46" t="s">
        <v>283</v>
      </c>
    </row>
    <row r="317" spans="1:2" ht="15" thickBot="1" x14ac:dyDescent="0.35">
      <c r="A317" s="170"/>
      <c r="B317" s="46" t="s">
        <v>284</v>
      </c>
    </row>
    <row r="318" spans="1:2" ht="15" thickBot="1" x14ac:dyDescent="0.35">
      <c r="A318" s="168" t="s">
        <v>160</v>
      </c>
      <c r="B318" s="46" t="s">
        <v>295</v>
      </c>
    </row>
    <row r="319" spans="1:2" ht="15" thickBot="1" x14ac:dyDescent="0.35">
      <c r="A319" s="169"/>
      <c r="B319" s="46" t="s">
        <v>149</v>
      </c>
    </row>
    <row r="320" spans="1:2" ht="15" thickBot="1" x14ac:dyDescent="0.35">
      <c r="A320" s="169"/>
      <c r="B320" s="46" t="s">
        <v>11</v>
      </c>
    </row>
    <row r="321" spans="1:3" ht="15" thickBot="1" x14ac:dyDescent="0.35">
      <c r="A321" s="169"/>
      <c r="B321" s="46" t="s">
        <v>279</v>
      </c>
    </row>
    <row r="322" spans="1:3" ht="15" thickBot="1" x14ac:dyDescent="0.35">
      <c r="A322" s="170"/>
      <c r="B322" s="46" t="s">
        <v>6</v>
      </c>
    </row>
    <row r="323" spans="1:3" ht="15" thickBot="1" x14ac:dyDescent="0.35">
      <c r="A323" s="168" t="s">
        <v>85</v>
      </c>
      <c r="B323" s="46" t="s">
        <v>6</v>
      </c>
      <c r="C323" s="52"/>
    </row>
    <row r="324" spans="1:3" ht="15" thickBot="1" x14ac:dyDescent="0.35">
      <c r="A324" s="174"/>
      <c r="B324" s="61" t="s">
        <v>149</v>
      </c>
      <c r="C324" s="54"/>
    </row>
    <row r="325" spans="1:3" ht="15" thickBot="1" x14ac:dyDescent="0.35">
      <c r="A325" s="175" t="s">
        <v>296</v>
      </c>
      <c r="B325" s="44" t="s">
        <v>297</v>
      </c>
      <c r="C325" t="s">
        <v>1020</v>
      </c>
    </row>
    <row r="326" spans="1:3" ht="15" thickBot="1" x14ac:dyDescent="0.35">
      <c r="A326" s="176"/>
      <c r="B326" s="44" t="s">
        <v>298</v>
      </c>
    </row>
    <row r="327" spans="1:3" ht="15" thickBot="1" x14ac:dyDescent="0.35">
      <c r="A327" s="176"/>
      <c r="B327" s="44" t="s">
        <v>7</v>
      </c>
    </row>
    <row r="328" spans="1:3" ht="15" thickBot="1" x14ac:dyDescent="0.35">
      <c r="A328" s="176"/>
      <c r="B328" s="44" t="s">
        <v>185</v>
      </c>
    </row>
    <row r="329" spans="1:3" ht="15" thickBot="1" x14ac:dyDescent="0.35">
      <c r="A329" s="176"/>
      <c r="B329" s="44" t="s">
        <v>299</v>
      </c>
    </row>
    <row r="330" spans="1:3" ht="15" thickBot="1" x14ac:dyDescent="0.35">
      <c r="A330" s="177"/>
      <c r="B330" s="70" t="s">
        <v>11</v>
      </c>
    </row>
    <row r="331" spans="1:3" ht="15" thickBot="1" x14ac:dyDescent="0.35">
      <c r="A331" s="175" t="s">
        <v>300</v>
      </c>
      <c r="B331" s="44" t="s">
        <v>301</v>
      </c>
    </row>
    <row r="332" spans="1:3" ht="15" thickBot="1" x14ac:dyDescent="0.35">
      <c r="A332" s="176"/>
      <c r="B332" s="44" t="s">
        <v>302</v>
      </c>
    </row>
    <row r="333" spans="1:3" ht="15" thickBot="1" x14ac:dyDescent="0.35">
      <c r="A333" s="177"/>
      <c r="B333" s="44" t="s">
        <v>303</v>
      </c>
    </row>
    <row r="334" spans="1:3" ht="15" thickBot="1" x14ac:dyDescent="0.35">
      <c r="A334" s="175" t="s">
        <v>304</v>
      </c>
      <c r="B334" s="44" t="s">
        <v>305</v>
      </c>
    </row>
    <row r="335" spans="1:3" ht="15" thickBot="1" x14ac:dyDescent="0.35">
      <c r="A335" s="176"/>
      <c r="B335" s="44" t="s">
        <v>306</v>
      </c>
    </row>
    <row r="336" spans="1:3" ht="15" thickBot="1" x14ac:dyDescent="0.35">
      <c r="A336" s="176"/>
      <c r="B336" s="44" t="s">
        <v>211</v>
      </c>
    </row>
    <row r="337" spans="1:2" ht="15" thickBot="1" x14ac:dyDescent="0.35">
      <c r="A337" s="177"/>
      <c r="B337" s="44" t="s">
        <v>172</v>
      </c>
    </row>
    <row r="338" spans="1:2" ht="15" thickBot="1" x14ac:dyDescent="0.35">
      <c r="A338" s="175" t="s">
        <v>1016</v>
      </c>
      <c r="B338" s="44" t="s">
        <v>1017</v>
      </c>
    </row>
    <row r="339" spans="1:2" ht="23.4" thickBot="1" x14ac:dyDescent="0.35">
      <c r="A339" s="176"/>
      <c r="B339" s="44" t="s">
        <v>1018</v>
      </c>
    </row>
    <row r="340" spans="1:2" ht="15" thickBot="1" x14ac:dyDescent="0.35">
      <c r="A340" s="176"/>
      <c r="B340" s="44" t="s">
        <v>307</v>
      </c>
    </row>
    <row r="341" spans="1:2" ht="15" thickBot="1" x14ac:dyDescent="0.35">
      <c r="A341" s="176"/>
      <c r="B341" s="44" t="s">
        <v>308</v>
      </c>
    </row>
    <row r="342" spans="1:2" ht="15" thickBot="1" x14ac:dyDescent="0.35">
      <c r="A342" s="177"/>
      <c r="B342" s="44" t="s">
        <v>309</v>
      </c>
    </row>
    <row r="343" spans="1:2" ht="15" thickBot="1" x14ac:dyDescent="0.35">
      <c r="A343" s="175" t="s">
        <v>307</v>
      </c>
      <c r="B343" s="44" t="s">
        <v>310</v>
      </c>
    </row>
    <row r="344" spans="1:2" ht="15" thickBot="1" x14ac:dyDescent="0.35">
      <c r="A344" s="176"/>
      <c r="B344" s="44" t="s">
        <v>311</v>
      </c>
    </row>
    <row r="345" spans="1:2" ht="15" thickBot="1" x14ac:dyDescent="0.35">
      <c r="A345" s="176"/>
      <c r="B345" s="44" t="s">
        <v>312</v>
      </c>
    </row>
    <row r="346" spans="1:2" ht="15" thickBot="1" x14ac:dyDescent="0.35">
      <c r="A346" s="176"/>
      <c r="B346" s="44" t="s">
        <v>313</v>
      </c>
    </row>
    <row r="347" spans="1:2" ht="15" thickBot="1" x14ac:dyDescent="0.35">
      <c r="A347" s="176"/>
      <c r="B347" s="44" t="s">
        <v>314</v>
      </c>
    </row>
    <row r="348" spans="1:2" ht="15" thickBot="1" x14ac:dyDescent="0.35">
      <c r="A348" s="176"/>
      <c r="B348" s="44" t="s">
        <v>172</v>
      </c>
    </row>
    <row r="349" spans="1:2" ht="15" thickBot="1" x14ac:dyDescent="0.35">
      <c r="A349" s="177"/>
      <c r="B349" s="44" t="s">
        <v>315</v>
      </c>
    </row>
    <row r="350" spans="1:2" ht="15" thickBot="1" x14ac:dyDescent="0.35">
      <c r="A350" s="175" t="s">
        <v>308</v>
      </c>
      <c r="B350" s="44" t="s">
        <v>316</v>
      </c>
    </row>
    <row r="351" spans="1:2" ht="15" thickBot="1" x14ac:dyDescent="0.35">
      <c r="A351" s="176"/>
      <c r="B351" s="44" t="s">
        <v>211</v>
      </c>
    </row>
    <row r="352" spans="1:2" ht="15" thickBot="1" x14ac:dyDescent="0.35">
      <c r="A352" s="177"/>
      <c r="B352" s="44" t="s">
        <v>171</v>
      </c>
    </row>
    <row r="353" spans="1:3" ht="15" thickBot="1" x14ac:dyDescent="0.35">
      <c r="A353" s="175" t="s">
        <v>309</v>
      </c>
      <c r="B353" s="44" t="s">
        <v>317</v>
      </c>
    </row>
    <row r="354" spans="1:3" ht="23.4" thickBot="1" x14ac:dyDescent="0.35">
      <c r="A354" s="177"/>
      <c r="B354" s="44" t="s">
        <v>318</v>
      </c>
    </row>
    <row r="355" spans="1:3" ht="15" thickBot="1" x14ac:dyDescent="0.35">
      <c r="A355" s="175" t="s">
        <v>156</v>
      </c>
      <c r="B355" s="44" t="s">
        <v>319</v>
      </c>
      <c r="C355" s="52"/>
    </row>
    <row r="356" spans="1:3" ht="23.4" thickBot="1" x14ac:dyDescent="0.35">
      <c r="A356" s="176"/>
      <c r="B356" s="44" t="s">
        <v>320</v>
      </c>
      <c r="C356" s="52"/>
    </row>
    <row r="357" spans="1:3" ht="15" thickBot="1" x14ac:dyDescent="0.35">
      <c r="A357" s="176"/>
      <c r="B357" s="44" t="s">
        <v>321</v>
      </c>
      <c r="C357" s="52"/>
    </row>
    <row r="358" spans="1:3" ht="15" thickBot="1" x14ac:dyDescent="0.35">
      <c r="A358" s="176"/>
      <c r="B358" s="44" t="s">
        <v>322</v>
      </c>
      <c r="C358" s="52"/>
    </row>
    <row r="359" spans="1:3" ht="15" thickBot="1" x14ac:dyDescent="0.35">
      <c r="A359" s="176"/>
      <c r="B359" s="44" t="s">
        <v>323</v>
      </c>
      <c r="C359" s="52"/>
    </row>
    <row r="360" spans="1:3" ht="15" thickBot="1" x14ac:dyDescent="0.35">
      <c r="A360" s="176"/>
      <c r="B360" s="44" t="s">
        <v>324</v>
      </c>
      <c r="C360" s="52"/>
    </row>
    <row r="361" spans="1:3" ht="15" thickBot="1" x14ac:dyDescent="0.35">
      <c r="A361" s="176"/>
      <c r="B361" s="44" t="s">
        <v>325</v>
      </c>
      <c r="C361" s="52"/>
    </row>
    <row r="362" spans="1:3" ht="34.799999999999997" thickBot="1" x14ac:dyDescent="0.35">
      <c r="A362" s="176"/>
      <c r="B362" s="44" t="s">
        <v>1019</v>
      </c>
      <c r="C362" s="52"/>
    </row>
    <row r="363" spans="1:3" ht="15" thickBot="1" x14ac:dyDescent="0.35">
      <c r="A363" s="176"/>
      <c r="B363" s="44" t="s">
        <v>326</v>
      </c>
      <c r="C363" s="52"/>
    </row>
    <row r="364" spans="1:3" ht="15" thickBot="1" x14ac:dyDescent="0.35">
      <c r="A364" s="178"/>
      <c r="B364" s="53" t="s">
        <v>327</v>
      </c>
      <c r="C364" s="54"/>
    </row>
    <row r="365" spans="1:3" ht="15" thickBot="1" x14ac:dyDescent="0.35">
      <c r="A365" s="182" t="s">
        <v>155</v>
      </c>
      <c r="B365" s="46" t="s">
        <v>6</v>
      </c>
      <c r="C365" t="s">
        <v>1030</v>
      </c>
    </row>
    <row r="366" spans="1:3" ht="15" thickBot="1" x14ac:dyDescent="0.35">
      <c r="A366" s="169"/>
      <c r="B366" s="46" t="s">
        <v>149</v>
      </c>
    </row>
    <row r="367" spans="1:3" ht="15" thickBot="1" x14ac:dyDescent="0.35">
      <c r="A367" s="170"/>
      <c r="B367" s="46" t="s">
        <v>445</v>
      </c>
    </row>
    <row r="368" spans="1:3" ht="15" thickBot="1" x14ac:dyDescent="0.35">
      <c r="B368" s="74" t="s">
        <v>328</v>
      </c>
    </row>
    <row r="369" spans="1:2" ht="15" thickBot="1" x14ac:dyDescent="0.35">
      <c r="B369" s="75" t="s">
        <v>252</v>
      </c>
    </row>
    <row r="370" spans="1:2" ht="15" thickBot="1" x14ac:dyDescent="0.35">
      <c r="B370" s="75" t="s">
        <v>329</v>
      </c>
    </row>
    <row r="371" spans="1:2" ht="15" thickBot="1" x14ac:dyDescent="0.35">
      <c r="B371" s="75" t="s">
        <v>330</v>
      </c>
    </row>
    <row r="372" spans="1:2" ht="15" thickBot="1" x14ac:dyDescent="0.35">
      <c r="B372" s="75" t="s">
        <v>331</v>
      </c>
    </row>
    <row r="373" spans="1:2" ht="15" thickBot="1" x14ac:dyDescent="0.35">
      <c r="B373" s="75" t="s">
        <v>332</v>
      </c>
    </row>
    <row r="374" spans="1:2" ht="15" thickBot="1" x14ac:dyDescent="0.35">
      <c r="B374" s="75" t="s">
        <v>333</v>
      </c>
    </row>
    <row r="375" spans="1:2" ht="23.4" thickBot="1" x14ac:dyDescent="0.35">
      <c r="B375" s="75" t="s">
        <v>334</v>
      </c>
    </row>
    <row r="376" spans="1:2" ht="15" thickBot="1" x14ac:dyDescent="0.35">
      <c r="B376" s="75" t="s">
        <v>335</v>
      </c>
    </row>
    <row r="377" spans="1:2" ht="15" thickBot="1" x14ac:dyDescent="0.35">
      <c r="A377" s="168" t="s">
        <v>446</v>
      </c>
      <c r="B377" s="73" t="s">
        <v>6</v>
      </c>
    </row>
    <row r="378" spans="1:2" ht="15" thickBot="1" x14ac:dyDescent="0.35">
      <c r="A378" s="169"/>
      <c r="B378" s="46" t="s">
        <v>7</v>
      </c>
    </row>
    <row r="379" spans="1:2" ht="15" thickBot="1" x14ac:dyDescent="0.35">
      <c r="A379" s="169"/>
      <c r="B379" s="46" t="s">
        <v>336</v>
      </c>
    </row>
    <row r="380" spans="1:2" ht="15" thickBot="1" x14ac:dyDescent="0.35">
      <c r="A380" s="169"/>
      <c r="B380" s="46" t="s">
        <v>337</v>
      </c>
    </row>
    <row r="381" spans="1:2" ht="15" thickBot="1" x14ac:dyDescent="0.35">
      <c r="A381" s="169"/>
      <c r="B381" s="46" t="s">
        <v>338</v>
      </c>
    </row>
    <row r="382" spans="1:2" ht="15" thickBot="1" x14ac:dyDescent="0.35">
      <c r="A382" s="170"/>
      <c r="B382" s="46" t="s">
        <v>447</v>
      </c>
    </row>
    <row r="383" spans="1:2" ht="15" thickBot="1" x14ac:dyDescent="0.35">
      <c r="A383" s="168" t="s">
        <v>165</v>
      </c>
      <c r="B383" s="46" t="s">
        <v>240</v>
      </c>
    </row>
    <row r="384" spans="1:2" ht="15" thickBot="1" x14ac:dyDescent="0.35">
      <c r="A384" s="169"/>
      <c r="B384" s="46" t="s">
        <v>149</v>
      </c>
    </row>
    <row r="385" spans="1:2" ht="15" thickBot="1" x14ac:dyDescent="0.35">
      <c r="A385" s="169"/>
      <c r="B385" s="46" t="s">
        <v>339</v>
      </c>
    </row>
    <row r="386" spans="1:2" ht="15" thickBot="1" x14ac:dyDescent="0.35">
      <c r="A386" s="170"/>
      <c r="B386" s="46" t="s">
        <v>340</v>
      </c>
    </row>
    <row r="387" spans="1:2" ht="15" thickBot="1" x14ac:dyDescent="0.35">
      <c r="A387" s="78" t="s">
        <v>341</v>
      </c>
      <c r="B387" s="73" t="s">
        <v>6</v>
      </c>
    </row>
    <row r="388" spans="1:2" ht="15" thickBot="1" x14ac:dyDescent="0.35">
      <c r="A388" s="66"/>
      <c r="B388" s="46" t="s">
        <v>7</v>
      </c>
    </row>
    <row r="389" spans="1:2" ht="101.4" thickBot="1" x14ac:dyDescent="0.35">
      <c r="A389" s="79" t="s">
        <v>1021</v>
      </c>
      <c r="B389" s="46" t="s">
        <v>214</v>
      </c>
    </row>
    <row r="390" spans="1:2" ht="15" thickBot="1" x14ac:dyDescent="0.35">
      <c r="B390" s="76" t="s">
        <v>335</v>
      </c>
    </row>
    <row r="391" spans="1:2" ht="23.4" thickBot="1" x14ac:dyDescent="0.35">
      <c r="B391" s="75" t="s">
        <v>342</v>
      </c>
    </row>
    <row r="392" spans="1:2" ht="15" thickBot="1" x14ac:dyDescent="0.35">
      <c r="A392" s="80" t="s">
        <v>1022</v>
      </c>
      <c r="B392" s="73" t="s">
        <v>240</v>
      </c>
    </row>
    <row r="393" spans="1:2" ht="15" thickBot="1" x14ac:dyDescent="0.35">
      <c r="A393" s="66" t="s">
        <v>1023</v>
      </c>
      <c r="B393" s="46" t="s">
        <v>7</v>
      </c>
    </row>
    <row r="394" spans="1:2" ht="23.4" thickBot="1" x14ac:dyDescent="0.35">
      <c r="A394" s="66"/>
      <c r="B394" s="46" t="s">
        <v>343</v>
      </c>
    </row>
    <row r="395" spans="1:2" ht="160.19999999999999" thickBot="1" x14ac:dyDescent="0.35">
      <c r="A395" s="66" t="s">
        <v>1031</v>
      </c>
      <c r="B395" s="46" t="s">
        <v>344</v>
      </c>
    </row>
    <row r="396" spans="1:2" ht="34.799999999999997" thickBot="1" x14ac:dyDescent="0.35">
      <c r="A396" s="81"/>
      <c r="B396" s="46" t="s">
        <v>345</v>
      </c>
    </row>
    <row r="397" spans="1:2" ht="15" thickBot="1" x14ac:dyDescent="0.35">
      <c r="A397" s="81"/>
      <c r="B397" s="46" t="s">
        <v>157</v>
      </c>
    </row>
    <row r="398" spans="1:2" ht="15" thickBot="1" x14ac:dyDescent="0.35">
      <c r="A398" s="81"/>
      <c r="B398" s="46" t="s">
        <v>346</v>
      </c>
    </row>
    <row r="399" spans="1:2" ht="15" thickBot="1" x14ac:dyDescent="0.35">
      <c r="A399" s="81"/>
      <c r="B399" s="46" t="s">
        <v>347</v>
      </c>
    </row>
    <row r="400" spans="1:2" ht="15" thickBot="1" x14ac:dyDescent="0.35">
      <c r="A400" s="81"/>
      <c r="B400" s="46" t="s">
        <v>332</v>
      </c>
    </row>
    <row r="401" spans="1:2" ht="23.4" thickBot="1" x14ac:dyDescent="0.35">
      <c r="A401" s="81"/>
      <c r="B401" s="46" t="s">
        <v>348</v>
      </c>
    </row>
    <row r="402" spans="1:2" ht="23.4" thickBot="1" x14ac:dyDescent="0.35">
      <c r="A402" s="81"/>
      <c r="B402" s="46" t="s">
        <v>334</v>
      </c>
    </row>
    <row r="403" spans="1:2" ht="15" thickBot="1" x14ac:dyDescent="0.35">
      <c r="A403" s="81"/>
      <c r="B403" s="46" t="s">
        <v>349</v>
      </c>
    </row>
    <row r="404" spans="1:2" ht="23.4" thickBot="1" x14ac:dyDescent="0.35">
      <c r="A404" s="82"/>
      <c r="B404" s="46" t="s">
        <v>350</v>
      </c>
    </row>
    <row r="405" spans="1:2" ht="15" thickBot="1" x14ac:dyDescent="0.35">
      <c r="B405" s="76" t="s">
        <v>335</v>
      </c>
    </row>
    <row r="406" spans="1:2" ht="15" thickBot="1" x14ac:dyDescent="0.35">
      <c r="B406" s="75" t="s">
        <v>85</v>
      </c>
    </row>
    <row r="407" spans="1:2" ht="15" thickBot="1" x14ac:dyDescent="0.35">
      <c r="A407" s="168" t="s">
        <v>85</v>
      </c>
      <c r="B407" s="73" t="s">
        <v>240</v>
      </c>
    </row>
    <row r="408" spans="1:2" ht="15" thickBot="1" x14ac:dyDescent="0.35">
      <c r="A408" s="169"/>
      <c r="B408" s="46" t="s">
        <v>149</v>
      </c>
    </row>
    <row r="409" spans="1:2" ht="15" thickBot="1" x14ac:dyDescent="0.35">
      <c r="A409" s="170"/>
      <c r="B409" s="46" t="s">
        <v>448</v>
      </c>
    </row>
    <row r="410" spans="1:2" ht="15" thickBot="1" x14ac:dyDescent="0.35">
      <c r="A410" s="168" t="s">
        <v>351</v>
      </c>
      <c r="B410" s="46" t="s">
        <v>6</v>
      </c>
    </row>
    <row r="411" spans="1:2" ht="15" thickBot="1" x14ac:dyDescent="0.35">
      <c r="A411" s="169"/>
      <c r="B411" s="46" t="s">
        <v>7</v>
      </c>
    </row>
    <row r="412" spans="1:2" ht="15" thickBot="1" x14ac:dyDescent="0.35">
      <c r="A412" s="170"/>
      <c r="B412" s="46" t="s">
        <v>335</v>
      </c>
    </row>
    <row r="413" spans="1:2" ht="15" thickBot="1" x14ac:dyDescent="0.35">
      <c r="A413" s="66" t="s">
        <v>1024</v>
      </c>
      <c r="B413" s="46" t="s">
        <v>352</v>
      </c>
    </row>
    <row r="414" spans="1:2" ht="34.799999999999997" thickBot="1" x14ac:dyDescent="0.35">
      <c r="A414" s="66" t="s">
        <v>1025</v>
      </c>
      <c r="B414" s="46" t="s">
        <v>353</v>
      </c>
    </row>
    <row r="415" spans="1:2" ht="15" thickBot="1" x14ac:dyDescent="0.35">
      <c r="A415" s="83" t="s">
        <v>987</v>
      </c>
      <c r="B415" s="46" t="s">
        <v>354</v>
      </c>
    </row>
    <row r="416" spans="1:2" ht="15" thickBot="1" x14ac:dyDescent="0.35">
      <c r="A416" s="66"/>
      <c r="B416" s="46" t="s">
        <v>172</v>
      </c>
    </row>
    <row r="417" spans="1:2" ht="160.19999999999999" thickBot="1" x14ac:dyDescent="0.35">
      <c r="A417" s="66" t="s">
        <v>1026</v>
      </c>
      <c r="B417" s="46" t="s">
        <v>170</v>
      </c>
    </row>
    <row r="418" spans="1:2" ht="15" thickBot="1" x14ac:dyDescent="0.35">
      <c r="A418" s="81"/>
      <c r="B418" s="46" t="s">
        <v>167</v>
      </c>
    </row>
    <row r="419" spans="1:2" ht="15" thickBot="1" x14ac:dyDescent="0.35">
      <c r="A419" s="81"/>
      <c r="B419" s="46" t="s">
        <v>355</v>
      </c>
    </row>
    <row r="420" spans="1:2" ht="15" thickBot="1" x14ac:dyDescent="0.35">
      <c r="A420" s="81"/>
      <c r="B420" s="46" t="s">
        <v>356</v>
      </c>
    </row>
    <row r="421" spans="1:2" ht="15" thickBot="1" x14ac:dyDescent="0.35">
      <c r="A421" s="81"/>
      <c r="B421" s="46" t="s">
        <v>357</v>
      </c>
    </row>
    <row r="422" spans="1:2" ht="15" thickBot="1" x14ac:dyDescent="0.35">
      <c r="A422" s="81"/>
      <c r="B422" s="46" t="s">
        <v>7</v>
      </c>
    </row>
    <row r="423" spans="1:2" ht="15" thickBot="1" x14ac:dyDescent="0.35">
      <c r="A423" s="81"/>
      <c r="B423" s="46" t="s">
        <v>358</v>
      </c>
    </row>
    <row r="424" spans="1:2" ht="15" thickBot="1" x14ac:dyDescent="0.35">
      <c r="A424" s="81"/>
      <c r="B424" s="46" t="s">
        <v>359</v>
      </c>
    </row>
    <row r="425" spans="1:2" ht="15" thickBot="1" x14ac:dyDescent="0.35">
      <c r="A425" s="81"/>
      <c r="B425" s="46" t="s">
        <v>289</v>
      </c>
    </row>
    <row r="426" spans="1:2" ht="15" thickBot="1" x14ac:dyDescent="0.35">
      <c r="A426" s="82"/>
      <c r="B426" s="46" t="s">
        <v>328</v>
      </c>
    </row>
    <row r="427" spans="1:2" ht="15" thickBot="1" x14ac:dyDescent="0.35">
      <c r="A427" s="168" t="s">
        <v>360</v>
      </c>
      <c r="B427" s="46" t="s">
        <v>361</v>
      </c>
    </row>
    <row r="428" spans="1:2" ht="15" thickBot="1" x14ac:dyDescent="0.35">
      <c r="A428" s="169"/>
      <c r="B428" s="46" t="s">
        <v>362</v>
      </c>
    </row>
    <row r="429" spans="1:2" ht="15" thickBot="1" x14ac:dyDescent="0.35">
      <c r="A429" s="170"/>
      <c r="B429" s="46" t="s">
        <v>170</v>
      </c>
    </row>
    <row r="430" spans="1:2" ht="15" thickBot="1" x14ac:dyDescent="0.35">
      <c r="B430" s="76" t="s">
        <v>167</v>
      </c>
    </row>
    <row r="431" spans="1:2" ht="15" thickBot="1" x14ac:dyDescent="0.35">
      <c r="B431" s="75" t="s">
        <v>355</v>
      </c>
    </row>
    <row r="432" spans="1:2" ht="15" thickBot="1" x14ac:dyDescent="0.35">
      <c r="B432" s="75" t="s">
        <v>356</v>
      </c>
    </row>
    <row r="433" spans="1:4" ht="15" thickBot="1" x14ac:dyDescent="0.35">
      <c r="B433" s="75" t="s">
        <v>357</v>
      </c>
    </row>
    <row r="434" spans="1:4" ht="15" thickBot="1" x14ac:dyDescent="0.35">
      <c r="B434" s="75" t="s">
        <v>363</v>
      </c>
    </row>
    <row r="435" spans="1:4" ht="15" thickBot="1" x14ac:dyDescent="0.35">
      <c r="A435" s="179" t="s">
        <v>1027</v>
      </c>
      <c r="B435" s="72" t="s">
        <v>364</v>
      </c>
    </row>
    <row r="436" spans="1:4" ht="15" thickBot="1" x14ac:dyDescent="0.35">
      <c r="A436" s="180"/>
      <c r="B436" s="72" t="s">
        <v>6</v>
      </c>
    </row>
    <row r="437" spans="1:4" ht="15" thickBot="1" x14ac:dyDescent="0.35">
      <c r="A437" s="180"/>
      <c r="B437" s="72" t="s">
        <v>7</v>
      </c>
    </row>
    <row r="438" spans="1:4" ht="15" thickBot="1" x14ac:dyDescent="0.35">
      <c r="A438" s="181"/>
      <c r="B438" s="72" t="s">
        <v>149</v>
      </c>
    </row>
    <row r="439" spans="1:4" ht="15" thickBot="1" x14ac:dyDescent="0.35">
      <c r="A439" s="84" t="s">
        <v>32</v>
      </c>
      <c r="B439" s="46" t="s">
        <v>6</v>
      </c>
    </row>
    <row r="440" spans="1:4" ht="16.2" thickBot="1" x14ac:dyDescent="0.35">
      <c r="A440" s="85"/>
      <c r="B440" s="46" t="s">
        <v>149</v>
      </c>
      <c r="D440" s="71"/>
    </row>
    <row r="441" spans="1:4" ht="16.2" thickBot="1" x14ac:dyDescent="0.35">
      <c r="A441" s="85"/>
      <c r="B441" s="46" t="s">
        <v>7</v>
      </c>
      <c r="D441" s="71"/>
    </row>
    <row r="442" spans="1:4" ht="16.2" thickBot="1" x14ac:dyDescent="0.35">
      <c r="A442" s="85"/>
      <c r="B442" s="46" t="s">
        <v>365</v>
      </c>
      <c r="D442" s="71"/>
    </row>
    <row r="443" spans="1:4" ht="16.2" thickBot="1" x14ac:dyDescent="0.35">
      <c r="A443" s="85"/>
      <c r="B443" s="46" t="s">
        <v>335</v>
      </c>
      <c r="D443" s="71"/>
    </row>
    <row r="444" spans="1:4" ht="16.2" thickBot="1" x14ac:dyDescent="0.35">
      <c r="A444" s="86"/>
      <c r="B444" s="46" t="s">
        <v>152</v>
      </c>
      <c r="D444" s="71"/>
    </row>
    <row r="445" spans="1:4" ht="15" thickBot="1" x14ac:dyDescent="0.35">
      <c r="B445" s="76" t="s">
        <v>366</v>
      </c>
    </row>
    <row r="446" spans="1:4" ht="15" thickBot="1" x14ac:dyDescent="0.35">
      <c r="B446" s="75" t="s">
        <v>367</v>
      </c>
    </row>
    <row r="447" spans="1:4" ht="15" thickBot="1" x14ac:dyDescent="0.35">
      <c r="A447" s="78" t="s">
        <v>146</v>
      </c>
      <c r="B447" s="73" t="s">
        <v>6</v>
      </c>
    </row>
    <row r="448" spans="1:4" ht="23.4" thickBot="1" x14ac:dyDescent="0.35">
      <c r="A448" s="66" t="s">
        <v>1028</v>
      </c>
      <c r="B448" s="46" t="s">
        <v>168</v>
      </c>
    </row>
    <row r="449" spans="1:3" ht="15" thickBot="1" x14ac:dyDescent="0.35">
      <c r="A449" s="81"/>
      <c r="B449" s="46" t="s">
        <v>220</v>
      </c>
    </row>
    <row r="450" spans="1:3" ht="15" thickBot="1" x14ac:dyDescent="0.35">
      <c r="A450" s="81"/>
      <c r="B450" s="46" t="s">
        <v>7</v>
      </c>
    </row>
    <row r="451" spans="1:3" ht="15" thickBot="1" x14ac:dyDescent="0.35">
      <c r="A451" s="81"/>
      <c r="B451" s="46" t="s">
        <v>368</v>
      </c>
    </row>
    <row r="452" spans="1:3" ht="15" thickBot="1" x14ac:dyDescent="0.35">
      <c r="A452" s="81"/>
      <c r="B452" s="46" t="s">
        <v>369</v>
      </c>
    </row>
    <row r="453" spans="1:3" ht="15" thickBot="1" x14ac:dyDescent="0.35">
      <c r="A453" s="82"/>
      <c r="B453" s="46" t="s">
        <v>370</v>
      </c>
    </row>
    <row r="454" spans="1:3" ht="15" thickBot="1" x14ac:dyDescent="0.35">
      <c r="A454" s="66" t="s">
        <v>220</v>
      </c>
      <c r="B454" s="46" t="s">
        <v>6</v>
      </c>
    </row>
    <row r="455" spans="1:3" ht="15" thickBot="1" x14ac:dyDescent="0.35">
      <c r="A455" s="66"/>
      <c r="B455" s="46" t="s">
        <v>167</v>
      </c>
    </row>
    <row r="456" spans="1:3" ht="262.8" thickBot="1" x14ac:dyDescent="0.35">
      <c r="A456" s="65" t="s">
        <v>1029</v>
      </c>
      <c r="B456" s="46" t="s">
        <v>170</v>
      </c>
    </row>
    <row r="457" spans="1:3" ht="15" thickBot="1" x14ac:dyDescent="0.35">
      <c r="B457" s="76" t="s">
        <v>212</v>
      </c>
    </row>
    <row r="458" spans="1:3" ht="15" thickBot="1" x14ac:dyDescent="0.35">
      <c r="B458" s="75" t="s">
        <v>149</v>
      </c>
    </row>
    <row r="459" spans="1:3" ht="15" thickBot="1" x14ac:dyDescent="0.35">
      <c r="B459" s="75" t="s">
        <v>371</v>
      </c>
    </row>
    <row r="460" spans="1:3" ht="15" thickBot="1" x14ac:dyDescent="0.35">
      <c r="A460" s="78" t="s">
        <v>449</v>
      </c>
      <c r="B460" s="73" t="s">
        <v>6</v>
      </c>
    </row>
    <row r="461" spans="1:3" ht="15" thickBot="1" x14ac:dyDescent="0.35">
      <c r="A461" s="66"/>
      <c r="B461" s="46" t="s">
        <v>7</v>
      </c>
    </row>
    <row r="462" spans="1:3" ht="15" thickBot="1" x14ac:dyDescent="0.35">
      <c r="A462" s="83" t="s">
        <v>987</v>
      </c>
      <c r="B462" s="46" t="s">
        <v>149</v>
      </c>
    </row>
    <row r="463" spans="1:3" ht="15" thickBot="1" x14ac:dyDescent="0.35">
      <c r="A463" s="81"/>
      <c r="B463" s="46" t="s">
        <v>372</v>
      </c>
      <c r="C463" s="52"/>
    </row>
    <row r="464" spans="1:3" ht="15" thickBot="1" x14ac:dyDescent="0.35">
      <c r="A464" s="87"/>
      <c r="B464" s="61" t="s">
        <v>168</v>
      </c>
      <c r="C464" s="54"/>
    </row>
    <row r="465" spans="1:3" ht="15" thickBot="1" x14ac:dyDescent="0.35">
      <c r="A465" s="65" t="s">
        <v>373</v>
      </c>
      <c r="B465" s="46" t="s">
        <v>6</v>
      </c>
      <c r="C465" t="s">
        <v>1041</v>
      </c>
    </row>
    <row r="466" spans="1:3" ht="15" thickBot="1" x14ac:dyDescent="0.35">
      <c r="A466" s="168" t="s">
        <v>214</v>
      </c>
      <c r="B466" s="46" t="s">
        <v>373</v>
      </c>
    </row>
    <row r="467" spans="1:3" ht="15" thickBot="1" x14ac:dyDescent="0.35">
      <c r="A467" s="169"/>
      <c r="B467" s="46" t="s">
        <v>374</v>
      </c>
    </row>
    <row r="468" spans="1:3" ht="15" thickBot="1" x14ac:dyDescent="0.35">
      <c r="A468" s="169"/>
      <c r="B468" s="46" t="s">
        <v>375</v>
      </c>
    </row>
    <row r="469" spans="1:3" ht="15" thickBot="1" x14ac:dyDescent="0.35">
      <c r="A469" s="169"/>
      <c r="B469" s="46" t="s">
        <v>376</v>
      </c>
    </row>
    <row r="470" spans="1:3" ht="15" thickBot="1" x14ac:dyDescent="0.35">
      <c r="A470" s="169"/>
      <c r="B470" s="46" t="s">
        <v>1032</v>
      </c>
    </row>
    <row r="471" spans="1:3" ht="15" thickBot="1" x14ac:dyDescent="0.35">
      <c r="A471" s="169"/>
      <c r="B471" s="46" t="s">
        <v>1033</v>
      </c>
    </row>
    <row r="472" spans="1:3" ht="15" thickBot="1" x14ac:dyDescent="0.35">
      <c r="A472" s="169"/>
      <c r="B472" s="46" t="s">
        <v>377</v>
      </c>
    </row>
    <row r="473" spans="1:3" ht="15" thickBot="1" x14ac:dyDescent="0.35">
      <c r="A473" s="169"/>
      <c r="B473" s="46" t="s">
        <v>163</v>
      </c>
    </row>
    <row r="474" spans="1:3" ht="23.4" thickBot="1" x14ac:dyDescent="0.35">
      <c r="A474" s="169"/>
      <c r="B474" s="46" t="s">
        <v>378</v>
      </c>
    </row>
    <row r="475" spans="1:3" ht="23.4" thickBot="1" x14ac:dyDescent="0.35">
      <c r="A475" s="169"/>
      <c r="B475" s="46" t="s">
        <v>379</v>
      </c>
    </row>
    <row r="476" spans="1:3" ht="15" thickBot="1" x14ac:dyDescent="0.35">
      <c r="A476" s="169"/>
      <c r="B476" s="46" t="s">
        <v>1034</v>
      </c>
    </row>
    <row r="477" spans="1:3" ht="15" thickBot="1" x14ac:dyDescent="0.35">
      <c r="A477" s="169"/>
      <c r="B477" s="46" t="s">
        <v>380</v>
      </c>
    </row>
    <row r="478" spans="1:3" ht="15" thickBot="1" x14ac:dyDescent="0.35">
      <c r="A478" s="169"/>
      <c r="B478" s="46" t="s">
        <v>237</v>
      </c>
    </row>
    <row r="479" spans="1:3" ht="15" thickBot="1" x14ac:dyDescent="0.35">
      <c r="A479" s="169"/>
      <c r="B479" s="46" t="s">
        <v>381</v>
      </c>
    </row>
    <row r="480" spans="1:3" ht="15" thickBot="1" x14ac:dyDescent="0.35">
      <c r="A480" s="170"/>
      <c r="B480" s="46" t="s">
        <v>251</v>
      </c>
    </row>
    <row r="481" spans="1:3" ht="15" thickBot="1" x14ac:dyDescent="0.35">
      <c r="A481" s="168" t="s">
        <v>163</v>
      </c>
      <c r="B481" s="46" t="s">
        <v>196</v>
      </c>
    </row>
    <row r="482" spans="1:3" ht="23.4" thickBot="1" x14ac:dyDescent="0.35">
      <c r="A482" s="169"/>
      <c r="B482" s="46" t="s">
        <v>382</v>
      </c>
    </row>
    <row r="483" spans="1:3" ht="15" thickBot="1" x14ac:dyDescent="0.35">
      <c r="A483" s="169"/>
      <c r="B483" s="46" t="s">
        <v>383</v>
      </c>
    </row>
    <row r="484" spans="1:3" ht="15" thickBot="1" x14ac:dyDescent="0.35">
      <c r="A484" s="169"/>
      <c r="B484" s="46" t="s">
        <v>384</v>
      </c>
    </row>
    <row r="485" spans="1:3" ht="15" thickBot="1" x14ac:dyDescent="0.35">
      <c r="A485" s="170"/>
      <c r="B485" s="46" t="s">
        <v>40</v>
      </c>
    </row>
    <row r="486" spans="1:3" ht="15" thickBot="1" x14ac:dyDescent="0.35">
      <c r="A486" s="168" t="s">
        <v>196</v>
      </c>
      <c r="B486" s="46" t="s">
        <v>6</v>
      </c>
    </row>
    <row r="487" spans="1:3" ht="15" thickBot="1" x14ac:dyDescent="0.35">
      <c r="A487" s="170"/>
      <c r="B487" s="46" t="s">
        <v>149</v>
      </c>
    </row>
    <row r="488" spans="1:3" ht="15" thickBot="1" x14ac:dyDescent="0.35">
      <c r="A488" s="168" t="s">
        <v>155</v>
      </c>
      <c r="B488" s="46" t="s">
        <v>385</v>
      </c>
      <c r="C488" s="52"/>
    </row>
    <row r="489" spans="1:3" ht="15" thickBot="1" x14ac:dyDescent="0.35">
      <c r="A489" s="169"/>
      <c r="B489" s="46" t="s">
        <v>10</v>
      </c>
      <c r="C489" s="52"/>
    </row>
    <row r="490" spans="1:3" ht="15" thickBot="1" x14ac:dyDescent="0.35">
      <c r="A490" s="169"/>
      <c r="B490" s="46" t="s">
        <v>1035</v>
      </c>
      <c r="C490" s="52"/>
    </row>
    <row r="491" spans="1:3" ht="15" thickBot="1" x14ac:dyDescent="0.35">
      <c r="A491" s="169"/>
      <c r="B491" s="46" t="s">
        <v>89</v>
      </c>
      <c r="C491" s="52"/>
    </row>
    <row r="492" spans="1:3" ht="15" thickBot="1" x14ac:dyDescent="0.35">
      <c r="A492" s="169"/>
      <c r="B492" s="46" t="s">
        <v>386</v>
      </c>
      <c r="C492" s="52"/>
    </row>
    <row r="493" spans="1:3" ht="15" thickBot="1" x14ac:dyDescent="0.35">
      <c r="A493" s="169"/>
      <c r="B493" s="46" t="s">
        <v>251</v>
      </c>
      <c r="C493" s="52"/>
    </row>
    <row r="494" spans="1:3" ht="15" thickBot="1" x14ac:dyDescent="0.35">
      <c r="A494" s="169"/>
      <c r="B494" s="46" t="s">
        <v>115</v>
      </c>
      <c r="C494" s="52"/>
    </row>
    <row r="495" spans="1:3" ht="15" thickBot="1" x14ac:dyDescent="0.35">
      <c r="A495" s="169"/>
      <c r="B495" s="46" t="s">
        <v>1036</v>
      </c>
      <c r="C495" s="52"/>
    </row>
    <row r="496" spans="1:3" ht="15" thickBot="1" x14ac:dyDescent="0.35">
      <c r="A496" s="169"/>
      <c r="B496" s="46" t="s">
        <v>1037</v>
      </c>
      <c r="C496" s="52"/>
    </row>
    <row r="497" spans="1:3" ht="15" thickBot="1" x14ac:dyDescent="0.35">
      <c r="A497" s="169"/>
      <c r="B497" s="46" t="s">
        <v>1038</v>
      </c>
      <c r="C497" s="52"/>
    </row>
    <row r="498" spans="1:3" ht="15" thickBot="1" x14ac:dyDescent="0.35">
      <c r="A498" s="169"/>
      <c r="B498" s="46" t="s">
        <v>387</v>
      </c>
      <c r="C498" s="52"/>
    </row>
    <row r="499" spans="1:3" ht="15" thickBot="1" x14ac:dyDescent="0.35">
      <c r="A499" s="169"/>
      <c r="B499" s="46" t="s">
        <v>388</v>
      </c>
      <c r="C499" s="52"/>
    </row>
    <row r="500" spans="1:3" ht="15" thickBot="1" x14ac:dyDescent="0.35">
      <c r="A500" s="169"/>
      <c r="B500" s="46" t="s">
        <v>450</v>
      </c>
      <c r="C500" s="52"/>
    </row>
    <row r="501" spans="1:3" ht="15" thickBot="1" x14ac:dyDescent="0.35">
      <c r="A501" s="169"/>
      <c r="B501" s="46" t="s">
        <v>1039</v>
      </c>
      <c r="C501" s="52"/>
    </row>
    <row r="502" spans="1:3" ht="15" thickBot="1" x14ac:dyDescent="0.35">
      <c r="A502" s="169"/>
      <c r="B502" s="46" t="s">
        <v>389</v>
      </c>
      <c r="C502" s="52"/>
    </row>
    <row r="503" spans="1:3" ht="15" thickBot="1" x14ac:dyDescent="0.35">
      <c r="A503" s="169"/>
      <c r="B503" s="46" t="s">
        <v>1040</v>
      </c>
      <c r="C503" s="52"/>
    </row>
    <row r="504" spans="1:3" ht="15" thickBot="1" x14ac:dyDescent="0.35">
      <c r="A504" s="169"/>
      <c r="B504" s="46" t="s">
        <v>390</v>
      </c>
      <c r="C504" s="52"/>
    </row>
    <row r="505" spans="1:3" ht="15" thickBot="1" x14ac:dyDescent="0.35">
      <c r="A505" s="169"/>
      <c r="B505" s="46" t="s">
        <v>391</v>
      </c>
      <c r="C505" s="52"/>
    </row>
    <row r="506" spans="1:3" ht="15" thickBot="1" x14ac:dyDescent="0.35">
      <c r="A506" s="169"/>
      <c r="B506" s="46" t="s">
        <v>392</v>
      </c>
      <c r="C506" s="52"/>
    </row>
    <row r="507" spans="1:3" ht="23.4" thickBot="1" x14ac:dyDescent="0.35">
      <c r="A507" s="169"/>
      <c r="B507" s="46" t="s">
        <v>393</v>
      </c>
      <c r="C507" s="52"/>
    </row>
    <row r="508" spans="1:3" ht="15" thickBot="1" x14ac:dyDescent="0.35">
      <c r="A508" s="174"/>
      <c r="B508" s="61" t="s">
        <v>451</v>
      </c>
      <c r="C508" s="54"/>
    </row>
    <row r="509" spans="1:3" ht="15" thickBot="1" x14ac:dyDescent="0.35">
      <c r="A509" s="66" t="s">
        <v>155</v>
      </c>
      <c r="B509" s="46" t="s">
        <v>6</v>
      </c>
      <c r="C509" t="s">
        <v>1053</v>
      </c>
    </row>
    <row r="510" spans="1:3" ht="15" thickBot="1" x14ac:dyDescent="0.35">
      <c r="A510" s="60"/>
      <c r="B510" s="46" t="s">
        <v>452</v>
      </c>
    </row>
    <row r="511" spans="1:3" ht="23.4" thickBot="1" x14ac:dyDescent="0.35">
      <c r="A511" s="66"/>
      <c r="B511" s="46" t="s">
        <v>1043</v>
      </c>
    </row>
    <row r="512" spans="1:3" ht="15" thickBot="1" x14ac:dyDescent="0.35">
      <c r="A512" s="60"/>
      <c r="B512" s="46" t="s">
        <v>453</v>
      </c>
    </row>
    <row r="513" spans="1:2" ht="29.4" thickBot="1" x14ac:dyDescent="0.35">
      <c r="A513" s="68" t="s">
        <v>1042</v>
      </c>
      <c r="B513" s="46" t="s">
        <v>454</v>
      </c>
    </row>
    <row r="514" spans="1:2" ht="15" thickBot="1" x14ac:dyDescent="0.35">
      <c r="A514" s="60"/>
      <c r="B514" s="46" t="s">
        <v>455</v>
      </c>
    </row>
    <row r="515" spans="1:2" ht="15" thickBot="1" x14ac:dyDescent="0.35">
      <c r="A515" s="60"/>
      <c r="B515" s="46" t="s">
        <v>456</v>
      </c>
    </row>
    <row r="516" spans="1:2" ht="15" thickBot="1" x14ac:dyDescent="0.35">
      <c r="A516" s="60"/>
      <c r="B516" s="46" t="s">
        <v>1044</v>
      </c>
    </row>
    <row r="517" spans="1:2" ht="34.799999999999997" thickBot="1" x14ac:dyDescent="0.35">
      <c r="A517" s="60"/>
      <c r="B517" s="46" t="s">
        <v>1045</v>
      </c>
    </row>
    <row r="518" spans="1:2" ht="15" thickBot="1" x14ac:dyDescent="0.35">
      <c r="A518" s="60"/>
      <c r="B518" s="46" t="s">
        <v>457</v>
      </c>
    </row>
    <row r="519" spans="1:2" ht="15" thickBot="1" x14ac:dyDescent="0.35">
      <c r="A519" s="60"/>
      <c r="B519" s="46" t="s">
        <v>458</v>
      </c>
    </row>
    <row r="520" spans="1:2" ht="15" thickBot="1" x14ac:dyDescent="0.35">
      <c r="A520" s="60"/>
      <c r="B520" s="46" t="s">
        <v>253</v>
      </c>
    </row>
    <row r="521" spans="1:2" ht="15" thickBot="1" x14ac:dyDescent="0.35">
      <c r="A521" s="60"/>
      <c r="B521" s="46" t="s">
        <v>159</v>
      </c>
    </row>
    <row r="522" spans="1:2" ht="15" thickBot="1" x14ac:dyDescent="0.35">
      <c r="A522" s="60"/>
      <c r="B522" s="46" t="s">
        <v>459</v>
      </c>
    </row>
    <row r="523" spans="1:2" ht="23.4" thickBot="1" x14ac:dyDescent="0.35">
      <c r="A523" s="60"/>
      <c r="B523" s="46" t="s">
        <v>460</v>
      </c>
    </row>
    <row r="524" spans="1:2" ht="15" thickBot="1" x14ac:dyDescent="0.35">
      <c r="A524" s="60"/>
      <c r="B524" s="46" t="s">
        <v>156</v>
      </c>
    </row>
    <row r="525" spans="1:2" ht="15" thickBot="1" x14ac:dyDescent="0.35">
      <c r="A525" s="60"/>
      <c r="B525" s="46" t="s">
        <v>371</v>
      </c>
    </row>
    <row r="526" spans="1:2" ht="15" thickBot="1" x14ac:dyDescent="0.35">
      <c r="A526" s="60"/>
      <c r="B526" s="46" t="s">
        <v>461</v>
      </c>
    </row>
    <row r="527" spans="1:2" ht="15" thickBot="1" x14ac:dyDescent="0.35">
      <c r="A527" s="60"/>
      <c r="B527" s="46" t="s">
        <v>462</v>
      </c>
    </row>
    <row r="528" spans="1:2" ht="15" thickBot="1" x14ac:dyDescent="0.35">
      <c r="A528" s="60"/>
      <c r="B528" s="46" t="s">
        <v>463</v>
      </c>
    </row>
    <row r="529" spans="1:2" ht="15" thickBot="1" x14ac:dyDescent="0.35">
      <c r="A529" s="60"/>
      <c r="B529" s="46" t="s">
        <v>202</v>
      </c>
    </row>
    <row r="530" spans="1:2" ht="15" thickBot="1" x14ac:dyDescent="0.35">
      <c r="A530" s="60"/>
      <c r="B530" s="46" t="s">
        <v>464</v>
      </c>
    </row>
    <row r="531" spans="1:2" ht="15" thickBot="1" x14ac:dyDescent="0.35">
      <c r="A531" s="60"/>
      <c r="B531" s="46" t="s">
        <v>465</v>
      </c>
    </row>
    <row r="532" spans="1:2" ht="15" thickBot="1" x14ac:dyDescent="0.35">
      <c r="A532" s="60"/>
      <c r="B532" s="46" t="s">
        <v>466</v>
      </c>
    </row>
    <row r="533" spans="1:2" ht="15" thickBot="1" x14ac:dyDescent="0.35">
      <c r="A533" s="60"/>
      <c r="B533" s="46" t="s">
        <v>467</v>
      </c>
    </row>
    <row r="534" spans="1:2" ht="15" thickBot="1" x14ac:dyDescent="0.35">
      <c r="A534" s="60"/>
      <c r="B534" s="46" t="s">
        <v>468</v>
      </c>
    </row>
    <row r="535" spans="1:2" ht="15" thickBot="1" x14ac:dyDescent="0.35">
      <c r="A535" s="60"/>
      <c r="B535" s="46" t="s">
        <v>1046</v>
      </c>
    </row>
    <row r="536" spans="1:2" ht="15" thickBot="1" x14ac:dyDescent="0.35">
      <c r="A536" s="60"/>
      <c r="B536" s="46" t="s">
        <v>469</v>
      </c>
    </row>
    <row r="537" spans="1:2" ht="15" thickBot="1" x14ac:dyDescent="0.35">
      <c r="A537" s="60"/>
      <c r="B537" s="46" t="s">
        <v>470</v>
      </c>
    </row>
    <row r="538" spans="1:2" ht="15" thickBot="1" x14ac:dyDescent="0.35">
      <c r="A538" s="60"/>
      <c r="B538" s="46" t="s">
        <v>471</v>
      </c>
    </row>
    <row r="539" spans="1:2" ht="15" thickBot="1" x14ac:dyDescent="0.35">
      <c r="A539" s="59"/>
      <c r="B539" s="46" t="s">
        <v>13</v>
      </c>
    </row>
    <row r="540" spans="1:2" ht="15" thickBot="1" x14ac:dyDescent="0.35">
      <c r="A540" s="66" t="s">
        <v>466</v>
      </c>
      <c r="B540" s="46" t="s">
        <v>6</v>
      </c>
    </row>
    <row r="541" spans="1:2" ht="15" thickBot="1" x14ac:dyDescent="0.35">
      <c r="A541" s="60"/>
      <c r="B541" s="46" t="s">
        <v>167</v>
      </c>
    </row>
    <row r="542" spans="1:2" ht="15" thickBot="1" x14ac:dyDescent="0.35">
      <c r="A542" s="66"/>
      <c r="B542" s="46" t="s">
        <v>472</v>
      </c>
    </row>
    <row r="543" spans="1:2" ht="15" thickBot="1" x14ac:dyDescent="0.35">
      <c r="A543" s="60"/>
      <c r="B543" s="46" t="s">
        <v>211</v>
      </c>
    </row>
    <row r="544" spans="1:2" ht="15" thickBot="1" x14ac:dyDescent="0.35">
      <c r="A544" s="66" t="s">
        <v>1047</v>
      </c>
      <c r="B544" s="46" t="s">
        <v>171</v>
      </c>
    </row>
    <row r="545" spans="1:2" ht="15" thickBot="1" x14ac:dyDescent="0.35">
      <c r="A545" s="60"/>
      <c r="B545" s="46" t="s">
        <v>172</v>
      </c>
    </row>
    <row r="546" spans="1:2" ht="35.4" thickBot="1" x14ac:dyDescent="0.35">
      <c r="A546" s="88" t="s">
        <v>1048</v>
      </c>
      <c r="B546" s="46" t="s">
        <v>473</v>
      </c>
    </row>
    <row r="547" spans="1:2" ht="46.8" thickBot="1" x14ac:dyDescent="0.35">
      <c r="A547" s="88" t="s">
        <v>1049</v>
      </c>
      <c r="B547" s="46" t="s">
        <v>474</v>
      </c>
    </row>
    <row r="548" spans="1:2" ht="58.2" thickBot="1" x14ac:dyDescent="0.35">
      <c r="A548" s="89" t="s">
        <v>1050</v>
      </c>
      <c r="B548" s="46" t="s">
        <v>475</v>
      </c>
    </row>
    <row r="549" spans="1:2" ht="58.2" thickBot="1" x14ac:dyDescent="0.35">
      <c r="A549" s="89" t="s">
        <v>1051</v>
      </c>
      <c r="B549" s="46" t="s">
        <v>476</v>
      </c>
    </row>
    <row r="550" spans="1:2" ht="15" thickBot="1" x14ac:dyDescent="0.35">
      <c r="A550" s="60"/>
      <c r="B550" s="46" t="s">
        <v>477</v>
      </c>
    </row>
    <row r="551" spans="1:2" ht="15" thickBot="1" x14ac:dyDescent="0.35">
      <c r="A551" s="60"/>
      <c r="B551" s="46" t="s">
        <v>7</v>
      </c>
    </row>
    <row r="552" spans="1:2" ht="15" thickBot="1" x14ac:dyDescent="0.35">
      <c r="A552" s="60"/>
      <c r="B552" s="46" t="s">
        <v>478</v>
      </c>
    </row>
    <row r="553" spans="1:2" ht="15" thickBot="1" x14ac:dyDescent="0.35">
      <c r="A553" s="60"/>
      <c r="B553" s="46" t="s">
        <v>479</v>
      </c>
    </row>
    <row r="554" spans="1:2" ht="15" thickBot="1" x14ac:dyDescent="0.35">
      <c r="A554" s="60"/>
      <c r="B554" s="46" t="s">
        <v>89</v>
      </c>
    </row>
    <row r="555" spans="1:2" ht="15" thickBot="1" x14ac:dyDescent="0.35">
      <c r="A555" s="60"/>
      <c r="B555" s="46" t="s">
        <v>480</v>
      </c>
    </row>
    <row r="556" spans="1:2" ht="15" thickBot="1" x14ac:dyDescent="0.35">
      <c r="A556" s="60"/>
      <c r="B556" s="46" t="s">
        <v>481</v>
      </c>
    </row>
    <row r="557" spans="1:2" ht="15" thickBot="1" x14ac:dyDescent="0.35">
      <c r="A557" s="60"/>
      <c r="B557" s="46" t="s">
        <v>482</v>
      </c>
    </row>
    <row r="558" spans="1:2" ht="15" thickBot="1" x14ac:dyDescent="0.35">
      <c r="A558" s="60"/>
      <c r="B558" s="46" t="s">
        <v>483</v>
      </c>
    </row>
    <row r="559" spans="1:2" ht="15" thickBot="1" x14ac:dyDescent="0.35">
      <c r="A559" s="60"/>
      <c r="B559" s="46" t="s">
        <v>484</v>
      </c>
    </row>
    <row r="560" spans="1:2" ht="15" thickBot="1" x14ac:dyDescent="0.35">
      <c r="A560" s="59"/>
      <c r="B560" s="46" t="s">
        <v>485</v>
      </c>
    </row>
    <row r="561" spans="1:3" ht="15" thickBot="1" x14ac:dyDescent="0.35">
      <c r="A561" s="65"/>
      <c r="B561" s="46" t="s">
        <v>486</v>
      </c>
    </row>
    <row r="562" spans="1:3" ht="23.4" thickBot="1" x14ac:dyDescent="0.35">
      <c r="A562" s="65"/>
      <c r="B562" s="46" t="s">
        <v>487</v>
      </c>
    </row>
    <row r="563" spans="1:3" ht="15" thickBot="1" x14ac:dyDescent="0.35">
      <c r="A563" s="65"/>
      <c r="B563" s="46" t="s">
        <v>202</v>
      </c>
    </row>
    <row r="564" spans="1:3" ht="79.8" thickBot="1" x14ac:dyDescent="0.35">
      <c r="A564" s="168" t="s">
        <v>495</v>
      </c>
      <c r="B564" s="46" t="s">
        <v>240</v>
      </c>
      <c r="C564" s="90" t="s">
        <v>1052</v>
      </c>
    </row>
    <row r="565" spans="1:3" ht="15" thickBot="1" x14ac:dyDescent="0.35">
      <c r="A565" s="169"/>
      <c r="B565" s="46" t="s">
        <v>488</v>
      </c>
    </row>
    <row r="566" spans="1:3" ht="15" thickBot="1" x14ac:dyDescent="0.35">
      <c r="A566" s="169"/>
      <c r="B566" s="46" t="s">
        <v>489</v>
      </c>
    </row>
    <row r="567" spans="1:3" ht="15" thickBot="1" x14ac:dyDescent="0.35">
      <c r="A567" s="169"/>
      <c r="B567" s="46" t="s">
        <v>490</v>
      </c>
    </row>
    <row r="568" spans="1:3" ht="15" thickBot="1" x14ac:dyDescent="0.35">
      <c r="A568" s="169"/>
      <c r="B568" s="46" t="s">
        <v>491</v>
      </c>
    </row>
    <row r="569" spans="1:3" ht="15" thickBot="1" x14ac:dyDescent="0.35">
      <c r="A569" s="169"/>
      <c r="B569" s="46" t="s">
        <v>492</v>
      </c>
    </row>
    <row r="570" spans="1:3" ht="15" thickBot="1" x14ac:dyDescent="0.35">
      <c r="A570" s="170"/>
      <c r="B570" s="46" t="s">
        <v>493</v>
      </c>
    </row>
    <row r="571" spans="1:3" ht="15" thickBot="1" x14ac:dyDescent="0.35">
      <c r="A571" s="168" t="s">
        <v>160</v>
      </c>
      <c r="B571" s="46" t="s">
        <v>6</v>
      </c>
    </row>
    <row r="572" spans="1:3" ht="15" thickBot="1" x14ac:dyDescent="0.35">
      <c r="A572" s="170"/>
      <c r="B572" s="46" t="s">
        <v>149</v>
      </c>
    </row>
    <row r="573" spans="1:3" ht="15" thickBot="1" x14ac:dyDescent="0.35">
      <c r="A573" s="168" t="s">
        <v>214</v>
      </c>
      <c r="B573" s="46" t="s">
        <v>6</v>
      </c>
      <c r="C573" s="52"/>
    </row>
    <row r="574" spans="1:3" ht="15" thickBot="1" x14ac:dyDescent="0.35">
      <c r="A574" s="169"/>
      <c r="B574" s="46" t="s">
        <v>252</v>
      </c>
      <c r="C574" s="52"/>
    </row>
    <row r="575" spans="1:3" ht="23.4" thickBot="1" x14ac:dyDescent="0.35">
      <c r="A575" s="169"/>
      <c r="B575" s="46" t="s">
        <v>494</v>
      </c>
      <c r="C575" s="52"/>
    </row>
    <row r="576" spans="1:3" ht="15" thickBot="1" x14ac:dyDescent="0.35">
      <c r="A576" s="174"/>
      <c r="B576" s="61" t="s">
        <v>71</v>
      </c>
      <c r="C576" s="54"/>
    </row>
    <row r="577" spans="1:3" ht="15" thickBot="1" x14ac:dyDescent="0.35">
      <c r="A577" s="168" t="s">
        <v>163</v>
      </c>
      <c r="B577" s="46" t="s">
        <v>6</v>
      </c>
      <c r="C577" t="s">
        <v>1054</v>
      </c>
    </row>
    <row r="578" spans="1:3" ht="15" thickBot="1" x14ac:dyDescent="0.35">
      <c r="A578" s="169"/>
      <c r="B578" s="46" t="s">
        <v>496</v>
      </c>
    </row>
    <row r="579" spans="1:3" ht="15" thickBot="1" x14ac:dyDescent="0.35">
      <c r="A579" s="169"/>
      <c r="B579" s="46" t="s">
        <v>230</v>
      </c>
    </row>
    <row r="580" spans="1:3" ht="23.4" thickBot="1" x14ac:dyDescent="0.35">
      <c r="A580" s="169"/>
      <c r="B580" s="46" t="s">
        <v>497</v>
      </c>
    </row>
    <row r="581" spans="1:3" ht="15" thickBot="1" x14ac:dyDescent="0.35">
      <c r="A581" s="170"/>
      <c r="B581" s="46" t="s">
        <v>498</v>
      </c>
    </row>
    <row r="582" spans="1:3" ht="15" thickBot="1" x14ac:dyDescent="0.35">
      <c r="A582" s="168" t="s">
        <v>499</v>
      </c>
      <c r="B582" s="46" t="s">
        <v>6</v>
      </c>
    </row>
    <row r="583" spans="1:3" ht="15" thickBot="1" x14ac:dyDescent="0.35">
      <c r="A583" s="170"/>
      <c r="B583" s="46" t="s">
        <v>149</v>
      </c>
    </row>
    <row r="584" spans="1:3" ht="15" thickBot="1" x14ac:dyDescent="0.35">
      <c r="A584" s="168" t="s">
        <v>498</v>
      </c>
      <c r="B584" s="46" t="s">
        <v>6</v>
      </c>
      <c r="C584" s="52"/>
    </row>
    <row r="585" spans="1:3" ht="15" thickBot="1" x14ac:dyDescent="0.35">
      <c r="A585" s="169"/>
      <c r="B585" s="46" t="s">
        <v>167</v>
      </c>
      <c r="C585" s="52"/>
    </row>
    <row r="586" spans="1:3" ht="15" thickBot="1" x14ac:dyDescent="0.35">
      <c r="A586" s="169"/>
      <c r="B586" s="46" t="s">
        <v>172</v>
      </c>
      <c r="C586" s="52"/>
    </row>
    <row r="587" spans="1:3" ht="15" thickBot="1" x14ac:dyDescent="0.35">
      <c r="A587" s="169"/>
      <c r="B587" s="46" t="s">
        <v>211</v>
      </c>
      <c r="C587" s="52"/>
    </row>
    <row r="588" spans="1:3" ht="15" thickBot="1" x14ac:dyDescent="0.35">
      <c r="A588" s="169"/>
      <c r="B588" s="46" t="s">
        <v>171</v>
      </c>
      <c r="C588" s="52"/>
    </row>
    <row r="589" spans="1:3" ht="15" thickBot="1" x14ac:dyDescent="0.35">
      <c r="A589" s="174"/>
      <c r="B589" s="61" t="s">
        <v>47</v>
      </c>
      <c r="C589" s="54"/>
    </row>
    <row r="590" spans="1:3" x14ac:dyDescent="0.3">
      <c r="A590" s="66" t="s">
        <v>89</v>
      </c>
      <c r="B590" s="163" t="s">
        <v>146</v>
      </c>
      <c r="C590" t="s">
        <v>1060</v>
      </c>
    </row>
    <row r="591" spans="1:3" ht="15" thickBot="1" x14ac:dyDescent="0.35">
      <c r="A591" s="66"/>
      <c r="B591" s="166"/>
    </row>
    <row r="592" spans="1:3" ht="114.6" thickBot="1" x14ac:dyDescent="0.35">
      <c r="A592" s="65" t="s">
        <v>1055</v>
      </c>
      <c r="B592" s="46" t="s">
        <v>269</v>
      </c>
    </row>
    <row r="593" spans="1:2" ht="15" thickBot="1" x14ac:dyDescent="0.35">
      <c r="A593" s="168" t="s">
        <v>146</v>
      </c>
      <c r="B593" s="46" t="s">
        <v>6</v>
      </c>
    </row>
    <row r="594" spans="1:2" ht="15" thickBot="1" x14ac:dyDescent="0.35">
      <c r="A594" s="169"/>
      <c r="B594" s="46" t="s">
        <v>500</v>
      </c>
    </row>
    <row r="595" spans="1:2" ht="15" thickBot="1" x14ac:dyDescent="0.35">
      <c r="A595" s="170"/>
      <c r="B595" s="46" t="s">
        <v>501</v>
      </c>
    </row>
    <row r="596" spans="1:2" ht="15" thickBot="1" x14ac:dyDescent="0.35">
      <c r="A596" s="168" t="s">
        <v>269</v>
      </c>
      <c r="B596" s="46" t="s">
        <v>6</v>
      </c>
    </row>
    <row r="597" spans="1:2" ht="15" thickBot="1" x14ac:dyDescent="0.35">
      <c r="A597" s="169"/>
      <c r="B597" s="46" t="s">
        <v>502</v>
      </c>
    </row>
    <row r="598" spans="1:2" ht="15" thickBot="1" x14ac:dyDescent="0.35">
      <c r="A598" s="170"/>
      <c r="B598" s="46" t="s">
        <v>500</v>
      </c>
    </row>
    <row r="599" spans="1:2" ht="15" thickBot="1" x14ac:dyDescent="0.35">
      <c r="A599" s="66" t="s">
        <v>10</v>
      </c>
      <c r="B599" s="46" t="s">
        <v>6</v>
      </c>
    </row>
    <row r="600" spans="1:2" ht="15" thickBot="1" x14ac:dyDescent="0.35">
      <c r="A600" s="66"/>
      <c r="B600" s="46" t="s">
        <v>155</v>
      </c>
    </row>
    <row r="601" spans="1:2" ht="23.4" thickBot="1" x14ac:dyDescent="0.35">
      <c r="A601" s="66" t="s">
        <v>1056</v>
      </c>
      <c r="B601" s="46" t="s">
        <v>503</v>
      </c>
    </row>
    <row r="602" spans="1:2" ht="15" thickBot="1" x14ac:dyDescent="0.35">
      <c r="A602" s="59"/>
      <c r="B602" s="46" t="s">
        <v>504</v>
      </c>
    </row>
    <row r="603" spans="1:2" ht="15" thickBot="1" x14ac:dyDescent="0.35">
      <c r="A603" s="66" t="s">
        <v>155</v>
      </c>
      <c r="B603" s="46" t="s">
        <v>6</v>
      </c>
    </row>
    <row r="604" spans="1:2" ht="15" thickBot="1" x14ac:dyDescent="0.35">
      <c r="A604" s="66"/>
      <c r="B604" s="46" t="s">
        <v>505</v>
      </c>
    </row>
    <row r="605" spans="1:2" ht="34.799999999999997" thickBot="1" x14ac:dyDescent="0.35">
      <c r="A605" s="66" t="s">
        <v>1057</v>
      </c>
      <c r="B605" s="46" t="s">
        <v>506</v>
      </c>
    </row>
    <row r="606" spans="1:2" ht="15" thickBot="1" x14ac:dyDescent="0.35">
      <c r="A606" s="66"/>
      <c r="B606" s="46" t="s">
        <v>196</v>
      </c>
    </row>
    <row r="607" spans="1:2" ht="23.4" thickBot="1" x14ac:dyDescent="0.35">
      <c r="A607" s="66" t="s">
        <v>1058</v>
      </c>
      <c r="B607" s="46" t="s">
        <v>40</v>
      </c>
    </row>
    <row r="608" spans="1:2" ht="15" thickBot="1" x14ac:dyDescent="0.35">
      <c r="A608" s="60"/>
      <c r="B608" s="46" t="s">
        <v>507</v>
      </c>
    </row>
    <row r="609" spans="1:3" ht="15" thickBot="1" x14ac:dyDescent="0.35">
      <c r="A609" s="60"/>
      <c r="B609" s="46" t="s">
        <v>508</v>
      </c>
    </row>
    <row r="610" spans="1:3" ht="15" thickBot="1" x14ac:dyDescent="0.35">
      <c r="A610" s="60"/>
      <c r="B610" s="46" t="s">
        <v>509</v>
      </c>
    </row>
    <row r="611" spans="1:3" ht="15" thickBot="1" x14ac:dyDescent="0.35">
      <c r="A611" s="60"/>
      <c r="B611" s="46" t="s">
        <v>510</v>
      </c>
    </row>
    <row r="612" spans="1:3" ht="15" thickBot="1" x14ac:dyDescent="0.35">
      <c r="A612" s="60"/>
      <c r="B612" s="46" t="s">
        <v>511</v>
      </c>
    </row>
    <row r="613" spans="1:3" ht="15" thickBot="1" x14ac:dyDescent="0.35">
      <c r="A613" s="60"/>
      <c r="B613" s="46" t="s">
        <v>215</v>
      </c>
    </row>
    <row r="614" spans="1:3" ht="15" thickBot="1" x14ac:dyDescent="0.35">
      <c r="A614" s="60"/>
      <c r="B614" s="46" t="s">
        <v>512</v>
      </c>
    </row>
    <row r="615" spans="1:3" ht="15" thickBot="1" x14ac:dyDescent="0.35">
      <c r="A615" s="60"/>
      <c r="B615" s="46" t="s">
        <v>513</v>
      </c>
    </row>
    <row r="616" spans="1:3" ht="15" thickBot="1" x14ac:dyDescent="0.35">
      <c r="A616" s="59"/>
      <c r="B616" s="46" t="s">
        <v>160</v>
      </c>
    </row>
    <row r="617" spans="1:3" ht="15" thickBot="1" x14ac:dyDescent="0.35">
      <c r="A617" s="66" t="s">
        <v>511</v>
      </c>
      <c r="B617" s="46" t="s">
        <v>6</v>
      </c>
    </row>
    <row r="618" spans="1:3" ht="15" thickBot="1" x14ac:dyDescent="0.35">
      <c r="A618" s="66"/>
      <c r="B618" s="46" t="s">
        <v>149</v>
      </c>
    </row>
    <row r="619" spans="1:3" ht="126" thickBot="1" x14ac:dyDescent="0.35">
      <c r="A619" s="67" t="s">
        <v>1059</v>
      </c>
      <c r="B619" s="61" t="s">
        <v>156</v>
      </c>
      <c r="C619" s="54"/>
    </row>
    <row r="620" spans="1:3" ht="15" thickBot="1" x14ac:dyDescent="0.35">
      <c r="A620" s="168" t="s">
        <v>155</v>
      </c>
      <c r="B620" s="46" t="s">
        <v>10</v>
      </c>
      <c r="C620" t="s">
        <v>1061</v>
      </c>
    </row>
    <row r="621" spans="1:3" ht="15" thickBot="1" x14ac:dyDescent="0.35">
      <c r="A621" s="169"/>
      <c r="B621" s="46" t="s">
        <v>6</v>
      </c>
    </row>
    <row r="622" spans="1:3" ht="15" thickBot="1" x14ac:dyDescent="0.35">
      <c r="A622" s="169"/>
      <c r="B622" s="46" t="s">
        <v>7</v>
      </c>
    </row>
    <row r="623" spans="1:3" ht="15" thickBot="1" x14ac:dyDescent="0.35">
      <c r="A623" s="169"/>
      <c r="B623" s="46" t="s">
        <v>519</v>
      </c>
    </row>
    <row r="624" spans="1:3" ht="15" thickBot="1" x14ac:dyDescent="0.35">
      <c r="A624" s="169"/>
      <c r="B624" s="46" t="s">
        <v>520</v>
      </c>
    </row>
    <row r="625" spans="1:3" ht="15" thickBot="1" x14ac:dyDescent="0.35">
      <c r="A625" s="169"/>
      <c r="B625" s="46" t="s">
        <v>521</v>
      </c>
    </row>
    <row r="626" spans="1:3" ht="15" thickBot="1" x14ac:dyDescent="0.35">
      <c r="A626" s="169"/>
      <c r="B626" s="46" t="s">
        <v>160</v>
      </c>
    </row>
    <row r="627" spans="1:3" ht="15" thickBot="1" x14ac:dyDescent="0.35">
      <c r="A627" s="169"/>
      <c r="B627" s="46" t="s">
        <v>522</v>
      </c>
    </row>
    <row r="628" spans="1:3" ht="23.4" thickBot="1" x14ac:dyDescent="0.35">
      <c r="A628" s="169"/>
      <c r="B628" s="46" t="s">
        <v>523</v>
      </c>
    </row>
    <row r="629" spans="1:3" ht="23.4" thickBot="1" x14ac:dyDescent="0.35">
      <c r="A629" s="169"/>
      <c r="B629" s="46" t="s">
        <v>524</v>
      </c>
    </row>
    <row r="630" spans="1:3" ht="15" thickBot="1" x14ac:dyDescent="0.35">
      <c r="A630" s="169"/>
      <c r="B630" s="46" t="s">
        <v>85</v>
      </c>
    </row>
    <row r="631" spans="1:3" ht="15" thickBot="1" x14ac:dyDescent="0.35">
      <c r="A631" s="170"/>
      <c r="B631" s="46" t="s">
        <v>156</v>
      </c>
    </row>
    <row r="632" spans="1:3" ht="15" thickBot="1" x14ac:dyDescent="0.35">
      <c r="A632" s="168" t="s">
        <v>85</v>
      </c>
      <c r="B632" s="46" t="s">
        <v>6</v>
      </c>
    </row>
    <row r="633" spans="1:3" ht="15" thickBot="1" x14ac:dyDescent="0.35">
      <c r="A633" s="170"/>
      <c r="B633" s="46" t="s">
        <v>149</v>
      </c>
    </row>
    <row r="634" spans="1:3" ht="15" thickBot="1" x14ac:dyDescent="0.35">
      <c r="A634" s="168" t="s">
        <v>160</v>
      </c>
      <c r="B634" s="46" t="s">
        <v>6</v>
      </c>
      <c r="C634" s="52"/>
    </row>
    <row r="635" spans="1:3" ht="15" thickBot="1" x14ac:dyDescent="0.35">
      <c r="A635" s="174"/>
      <c r="B635" s="61" t="s">
        <v>149</v>
      </c>
      <c r="C635" s="54"/>
    </row>
    <row r="636" spans="1:3" ht="15" thickBot="1" x14ac:dyDescent="0.35">
      <c r="A636" s="168" t="s">
        <v>155</v>
      </c>
      <c r="B636" s="46" t="s">
        <v>6</v>
      </c>
      <c r="C636" t="s">
        <v>1063</v>
      </c>
    </row>
    <row r="637" spans="1:3" ht="15" thickBot="1" x14ac:dyDescent="0.35">
      <c r="A637" s="169"/>
      <c r="B637" s="46" t="s">
        <v>7</v>
      </c>
    </row>
    <row r="638" spans="1:3" ht="15" thickBot="1" x14ac:dyDescent="0.35">
      <c r="A638" s="169"/>
      <c r="B638" s="46" t="s">
        <v>256</v>
      </c>
    </row>
    <row r="639" spans="1:3" ht="15" thickBot="1" x14ac:dyDescent="0.35">
      <c r="A639" s="169"/>
      <c r="B639" s="46" t="s">
        <v>525</v>
      </c>
    </row>
    <row r="640" spans="1:3" ht="15" thickBot="1" x14ac:dyDescent="0.35">
      <c r="A640" s="169"/>
      <c r="B640" s="46" t="s">
        <v>526</v>
      </c>
    </row>
    <row r="641" spans="1:2" ht="34.799999999999997" thickBot="1" x14ac:dyDescent="0.35">
      <c r="A641" s="169"/>
      <c r="B641" s="46" t="s">
        <v>527</v>
      </c>
    </row>
    <row r="642" spans="1:2" ht="15" thickBot="1" x14ac:dyDescent="0.35">
      <c r="A642" s="169"/>
      <c r="B642" s="46" t="s">
        <v>528</v>
      </c>
    </row>
    <row r="643" spans="1:2" ht="23.4" thickBot="1" x14ac:dyDescent="0.35">
      <c r="A643" s="169"/>
      <c r="B643" s="46" t="s">
        <v>529</v>
      </c>
    </row>
    <row r="644" spans="1:2" ht="34.799999999999997" thickBot="1" x14ac:dyDescent="0.35">
      <c r="A644" s="169"/>
      <c r="B644" s="46" t="s">
        <v>1062</v>
      </c>
    </row>
    <row r="645" spans="1:2" ht="15" thickBot="1" x14ac:dyDescent="0.35">
      <c r="A645" s="169"/>
      <c r="B645" s="46" t="s">
        <v>530</v>
      </c>
    </row>
    <row r="646" spans="1:2" ht="15" thickBot="1" x14ac:dyDescent="0.35">
      <c r="A646" s="169"/>
      <c r="B646" s="46" t="s">
        <v>531</v>
      </c>
    </row>
    <row r="647" spans="1:2" ht="15" thickBot="1" x14ac:dyDescent="0.35">
      <c r="A647" s="169"/>
      <c r="B647" s="46" t="s">
        <v>532</v>
      </c>
    </row>
    <row r="648" spans="1:2" ht="15" thickBot="1" x14ac:dyDescent="0.35">
      <c r="A648" s="169"/>
      <c r="B648" s="46" t="s">
        <v>533</v>
      </c>
    </row>
    <row r="649" spans="1:2" ht="15" thickBot="1" x14ac:dyDescent="0.35">
      <c r="A649" s="170"/>
      <c r="B649" s="46" t="s">
        <v>534</v>
      </c>
    </row>
    <row r="650" spans="1:2" ht="15" thickBot="1" x14ac:dyDescent="0.35">
      <c r="A650" s="168" t="s">
        <v>256</v>
      </c>
      <c r="B650" s="46" t="s">
        <v>6</v>
      </c>
    </row>
    <row r="651" spans="1:2" ht="15" thickBot="1" x14ac:dyDescent="0.35">
      <c r="A651" s="170"/>
      <c r="B651" s="46" t="s">
        <v>149</v>
      </c>
    </row>
    <row r="652" spans="1:2" ht="15" thickBot="1" x14ac:dyDescent="0.35">
      <c r="A652" s="168" t="s">
        <v>85</v>
      </c>
      <c r="B652" s="46" t="s">
        <v>6</v>
      </c>
    </row>
    <row r="653" spans="1:2" ht="15" thickBot="1" x14ac:dyDescent="0.35">
      <c r="A653" s="170"/>
      <c r="B653" s="46" t="s">
        <v>149</v>
      </c>
    </row>
    <row r="654" spans="1:2" ht="15" thickBot="1" x14ac:dyDescent="0.35">
      <c r="A654" s="168" t="s">
        <v>220</v>
      </c>
      <c r="B654" s="46" t="s">
        <v>11</v>
      </c>
    </row>
    <row r="655" spans="1:2" ht="15" thickBot="1" x14ac:dyDescent="0.35">
      <c r="A655" s="169"/>
      <c r="B655" s="46" t="s">
        <v>6</v>
      </c>
    </row>
    <row r="656" spans="1:2" ht="15" thickBot="1" x14ac:dyDescent="0.35">
      <c r="A656" s="169"/>
      <c r="B656" s="46" t="s">
        <v>167</v>
      </c>
    </row>
    <row r="657" spans="1:3" ht="15" thickBot="1" x14ac:dyDescent="0.35">
      <c r="A657" s="169"/>
      <c r="B657" s="46" t="s">
        <v>435</v>
      </c>
    </row>
    <row r="658" spans="1:3" ht="15" thickBot="1" x14ac:dyDescent="0.35">
      <c r="A658" s="169"/>
      <c r="B658" s="46" t="s">
        <v>171</v>
      </c>
    </row>
    <row r="659" spans="1:3" ht="15" thickBot="1" x14ac:dyDescent="0.35">
      <c r="A659" s="170"/>
      <c r="B659" s="46" t="s">
        <v>212</v>
      </c>
    </row>
    <row r="660" spans="1:3" ht="15" thickBot="1" x14ac:dyDescent="0.35">
      <c r="A660" s="66" t="s">
        <v>535</v>
      </c>
      <c r="B660" s="46" t="s">
        <v>536</v>
      </c>
    </row>
    <row r="661" spans="1:3" ht="15" thickBot="1" x14ac:dyDescent="0.35">
      <c r="A661" s="66"/>
      <c r="B661" s="46" t="s">
        <v>537</v>
      </c>
    </row>
    <row r="662" spans="1:3" ht="23.4" thickBot="1" x14ac:dyDescent="0.35">
      <c r="A662" s="68" t="s">
        <v>987</v>
      </c>
      <c r="B662" s="46" t="s">
        <v>538</v>
      </c>
      <c r="C662" s="52"/>
    </row>
    <row r="663" spans="1:3" ht="23.4" thickBot="1" x14ac:dyDescent="0.35">
      <c r="A663" s="93"/>
      <c r="B663" s="61" t="s">
        <v>539</v>
      </c>
      <c r="C663" s="54"/>
    </row>
    <row r="664" spans="1:3" ht="15" thickBot="1" x14ac:dyDescent="0.35">
      <c r="A664" s="51" t="s">
        <v>146</v>
      </c>
      <c r="B664" s="44" t="s">
        <v>6</v>
      </c>
      <c r="C664" t="s">
        <v>1066</v>
      </c>
    </row>
    <row r="665" spans="1:3" ht="15" thickBot="1" x14ac:dyDescent="0.35">
      <c r="A665" s="51" t="s">
        <v>540</v>
      </c>
      <c r="B665" s="44" t="s">
        <v>6</v>
      </c>
    </row>
    <row r="666" spans="1:3" ht="15" thickBot="1" x14ac:dyDescent="0.35">
      <c r="A666" s="51" t="s">
        <v>541</v>
      </c>
      <c r="B666" s="44" t="s">
        <v>6</v>
      </c>
    </row>
    <row r="667" spans="1:3" ht="15" thickBot="1" x14ac:dyDescent="0.35">
      <c r="A667" s="58" t="s">
        <v>542</v>
      </c>
      <c r="B667" s="44" t="s">
        <v>146</v>
      </c>
    </row>
    <row r="668" spans="1:3" ht="15" thickBot="1" x14ac:dyDescent="0.35">
      <c r="A668" s="58"/>
      <c r="B668" s="44" t="s">
        <v>540</v>
      </c>
    </row>
    <row r="669" spans="1:3" ht="46.2" thickBot="1" x14ac:dyDescent="0.35">
      <c r="A669" s="58" t="s">
        <v>1064</v>
      </c>
      <c r="B669" s="44" t="s">
        <v>541</v>
      </c>
    </row>
    <row r="670" spans="1:3" ht="15" thickBot="1" x14ac:dyDescent="0.35">
      <c r="A670" s="60"/>
      <c r="B670" s="44" t="s">
        <v>543</v>
      </c>
    </row>
    <row r="671" spans="1:3" ht="15" thickBot="1" x14ac:dyDescent="0.35">
      <c r="A671" s="60"/>
      <c r="B671" s="44" t="s">
        <v>6</v>
      </c>
    </row>
    <row r="672" spans="1:3" ht="15" thickBot="1" x14ac:dyDescent="0.35">
      <c r="A672" s="60"/>
      <c r="B672" s="44" t="s">
        <v>544</v>
      </c>
    </row>
    <row r="673" spans="1:2" ht="15" thickBot="1" x14ac:dyDescent="0.35">
      <c r="A673" s="60"/>
      <c r="B673" s="44" t="s">
        <v>11</v>
      </c>
    </row>
    <row r="674" spans="1:2" ht="15" thickBot="1" x14ac:dyDescent="0.35">
      <c r="A674" s="60"/>
      <c r="B674" s="44" t="s">
        <v>248</v>
      </c>
    </row>
    <row r="675" spans="1:2" ht="15" thickBot="1" x14ac:dyDescent="0.35">
      <c r="A675" s="60"/>
      <c r="B675" s="44" t="s">
        <v>545</v>
      </c>
    </row>
    <row r="676" spans="1:2" ht="15" thickBot="1" x14ac:dyDescent="0.35">
      <c r="A676" s="60"/>
      <c r="B676" s="44" t="s">
        <v>546</v>
      </c>
    </row>
    <row r="677" spans="1:2" ht="15" thickBot="1" x14ac:dyDescent="0.35">
      <c r="A677" s="60"/>
      <c r="B677" s="44" t="s">
        <v>547</v>
      </c>
    </row>
    <row r="678" spans="1:2" ht="15" thickBot="1" x14ac:dyDescent="0.35">
      <c r="A678" s="60"/>
      <c r="B678" s="44" t="s">
        <v>548</v>
      </c>
    </row>
    <row r="679" spans="1:2" ht="15" thickBot="1" x14ac:dyDescent="0.35">
      <c r="A679" s="59"/>
      <c r="B679" s="44" t="s">
        <v>152</v>
      </c>
    </row>
    <row r="680" spans="1:2" ht="15" thickBot="1" x14ac:dyDescent="0.35">
      <c r="A680" s="175" t="s">
        <v>549</v>
      </c>
      <c r="B680" s="44" t="s">
        <v>550</v>
      </c>
    </row>
    <row r="681" spans="1:2" ht="15" thickBot="1" x14ac:dyDescent="0.35">
      <c r="A681" s="176"/>
      <c r="B681" s="44" t="s">
        <v>167</v>
      </c>
    </row>
    <row r="682" spans="1:2" ht="15" thickBot="1" x14ac:dyDescent="0.35">
      <c r="A682" s="176"/>
      <c r="B682" s="44" t="s">
        <v>551</v>
      </c>
    </row>
    <row r="683" spans="1:2" ht="15" thickBot="1" x14ac:dyDescent="0.35">
      <c r="A683" s="177"/>
      <c r="B683" s="44" t="s">
        <v>1065</v>
      </c>
    </row>
    <row r="684" spans="1:2" ht="15" thickBot="1" x14ac:dyDescent="0.35">
      <c r="A684" s="51" t="s">
        <v>10</v>
      </c>
      <c r="B684" s="44" t="s">
        <v>6</v>
      </c>
    </row>
    <row r="685" spans="1:2" ht="15" thickBot="1" x14ac:dyDescent="0.35">
      <c r="A685" s="51" t="s">
        <v>552</v>
      </c>
      <c r="B685" s="44" t="s">
        <v>6</v>
      </c>
    </row>
    <row r="686" spans="1:2" ht="15" thickBot="1" x14ac:dyDescent="0.35">
      <c r="A686" s="175" t="s">
        <v>163</v>
      </c>
      <c r="B686" s="44" t="s">
        <v>6</v>
      </c>
    </row>
    <row r="687" spans="1:2" ht="15" thickBot="1" x14ac:dyDescent="0.35">
      <c r="A687" s="176"/>
      <c r="B687" s="44" t="s">
        <v>553</v>
      </c>
    </row>
    <row r="688" spans="1:2" ht="15" thickBot="1" x14ac:dyDescent="0.35">
      <c r="A688" s="176"/>
      <c r="B688" s="44" t="s">
        <v>554</v>
      </c>
    </row>
    <row r="689" spans="1:3" ht="15" thickBot="1" x14ac:dyDescent="0.35">
      <c r="A689" s="176"/>
      <c r="B689" s="44" t="s">
        <v>555</v>
      </c>
    </row>
    <row r="690" spans="1:3" ht="15" thickBot="1" x14ac:dyDescent="0.35">
      <c r="A690" s="177"/>
      <c r="B690" s="44" t="s">
        <v>556</v>
      </c>
    </row>
    <row r="691" spans="1:3" ht="15" thickBot="1" x14ac:dyDescent="0.35">
      <c r="A691" s="175" t="s">
        <v>557</v>
      </c>
      <c r="B691" s="44" t="s">
        <v>6</v>
      </c>
    </row>
    <row r="692" spans="1:3" ht="15" thickBot="1" x14ac:dyDescent="0.35">
      <c r="A692" s="176"/>
      <c r="B692" s="44" t="s">
        <v>7</v>
      </c>
    </row>
    <row r="693" spans="1:3" ht="15" thickBot="1" x14ac:dyDescent="0.35">
      <c r="A693" s="177"/>
      <c r="B693" s="44" t="s">
        <v>241</v>
      </c>
    </row>
    <row r="694" spans="1:3" ht="15" thickBot="1" x14ac:dyDescent="0.35">
      <c r="A694" s="175" t="s">
        <v>165</v>
      </c>
      <c r="B694" s="44" t="s">
        <v>6</v>
      </c>
      <c r="C694" s="52"/>
    </row>
    <row r="695" spans="1:3" ht="15" thickBot="1" x14ac:dyDescent="0.35">
      <c r="A695" s="176"/>
      <c r="B695" s="44" t="s">
        <v>11</v>
      </c>
      <c r="C695" s="52"/>
    </row>
    <row r="696" spans="1:3" ht="15" thickBot="1" x14ac:dyDescent="0.35">
      <c r="A696" s="176"/>
      <c r="B696" s="44" t="s">
        <v>558</v>
      </c>
      <c r="C696" s="52"/>
    </row>
    <row r="697" spans="1:3" ht="15" thickBot="1" x14ac:dyDescent="0.35">
      <c r="A697" s="178"/>
      <c r="B697" s="53" t="s">
        <v>559</v>
      </c>
      <c r="C697" s="54"/>
    </row>
    <row r="698" spans="1:3" ht="15" thickBot="1" x14ac:dyDescent="0.35">
      <c r="A698" s="65" t="s">
        <v>286</v>
      </c>
      <c r="B698" s="46" t="s">
        <v>6</v>
      </c>
      <c r="C698" t="s">
        <v>1074</v>
      </c>
    </row>
    <row r="699" spans="1:3" ht="15" thickBot="1" x14ac:dyDescent="0.35">
      <c r="A699" s="65" t="s">
        <v>560</v>
      </c>
      <c r="B699" s="46" t="s">
        <v>6</v>
      </c>
    </row>
    <row r="700" spans="1:3" ht="15" thickBot="1" x14ac:dyDescent="0.35">
      <c r="A700" s="66" t="s">
        <v>155</v>
      </c>
      <c r="B700" s="46" t="s">
        <v>561</v>
      </c>
    </row>
    <row r="701" spans="1:3" ht="15" thickBot="1" x14ac:dyDescent="0.35">
      <c r="A701" s="66"/>
      <c r="B701" s="46" t="s">
        <v>269</v>
      </c>
    </row>
    <row r="702" spans="1:3" ht="148.80000000000001" thickBot="1" x14ac:dyDescent="0.35">
      <c r="A702" s="66" t="s">
        <v>1067</v>
      </c>
      <c r="B702" s="46" t="s">
        <v>562</v>
      </c>
    </row>
    <row r="703" spans="1:3" ht="15" thickBot="1" x14ac:dyDescent="0.35">
      <c r="A703" s="60"/>
      <c r="B703" s="46"/>
    </row>
    <row r="704" spans="1:3" ht="15" thickBot="1" x14ac:dyDescent="0.35">
      <c r="A704" s="60"/>
      <c r="B704" s="46" t="s">
        <v>6</v>
      </c>
    </row>
    <row r="705" spans="1:2" ht="15" thickBot="1" x14ac:dyDescent="0.35">
      <c r="A705" s="60"/>
      <c r="B705" s="46" t="s">
        <v>328</v>
      </c>
    </row>
    <row r="706" spans="1:2" ht="15" thickBot="1" x14ac:dyDescent="0.35">
      <c r="A706" s="60"/>
      <c r="B706" s="46" t="s">
        <v>252</v>
      </c>
    </row>
    <row r="707" spans="1:2" ht="15" thickBot="1" x14ac:dyDescent="0.35">
      <c r="A707" s="60"/>
      <c r="B707" s="46" t="s">
        <v>387</v>
      </c>
    </row>
    <row r="708" spans="1:2" ht="23.4" thickBot="1" x14ac:dyDescent="0.35">
      <c r="A708" s="60"/>
      <c r="B708" s="46" t="s">
        <v>563</v>
      </c>
    </row>
    <row r="709" spans="1:2" ht="15" thickBot="1" x14ac:dyDescent="0.35">
      <c r="A709" s="60"/>
      <c r="B709" s="46" t="s">
        <v>157</v>
      </c>
    </row>
    <row r="710" spans="1:2" ht="15" thickBot="1" x14ac:dyDescent="0.35">
      <c r="A710" s="60"/>
      <c r="B710" s="46" t="s">
        <v>564</v>
      </c>
    </row>
    <row r="711" spans="1:2" ht="15" thickBot="1" x14ac:dyDescent="0.35">
      <c r="A711" s="60"/>
      <c r="B711" s="46" t="s">
        <v>565</v>
      </c>
    </row>
    <row r="712" spans="1:2" ht="15" thickBot="1" x14ac:dyDescent="0.35">
      <c r="A712" s="60"/>
      <c r="B712" s="46" t="s">
        <v>566</v>
      </c>
    </row>
    <row r="713" spans="1:2" ht="15" thickBot="1" x14ac:dyDescent="0.35">
      <c r="A713" s="60"/>
      <c r="B713" s="46" t="s">
        <v>567</v>
      </c>
    </row>
    <row r="714" spans="1:2" ht="15" thickBot="1" x14ac:dyDescent="0.35">
      <c r="A714" s="60"/>
      <c r="B714" s="92" t="s">
        <v>319</v>
      </c>
    </row>
    <row r="715" spans="1:2" ht="15" thickBot="1" x14ac:dyDescent="0.35">
      <c r="A715" s="60"/>
      <c r="B715" s="92" t="s">
        <v>568</v>
      </c>
    </row>
    <row r="716" spans="1:2" ht="23.4" thickBot="1" x14ac:dyDescent="0.35">
      <c r="A716" s="60"/>
      <c r="B716" s="92" t="s">
        <v>569</v>
      </c>
    </row>
    <row r="717" spans="1:2" ht="15" thickBot="1" x14ac:dyDescent="0.35">
      <c r="A717" s="60"/>
      <c r="B717" s="92" t="s">
        <v>1068</v>
      </c>
    </row>
    <row r="718" spans="1:2" ht="15" thickBot="1" x14ac:dyDescent="0.35">
      <c r="A718" s="60"/>
      <c r="B718" s="92" t="s">
        <v>1069</v>
      </c>
    </row>
    <row r="719" spans="1:2" ht="15" thickBot="1" x14ac:dyDescent="0.35">
      <c r="A719" s="60"/>
      <c r="B719" s="92" t="s">
        <v>570</v>
      </c>
    </row>
    <row r="720" spans="1:2" ht="15" thickBot="1" x14ac:dyDescent="0.35">
      <c r="A720" s="60"/>
      <c r="B720" s="92" t="s">
        <v>1070</v>
      </c>
    </row>
    <row r="721" spans="1:2" ht="15" thickBot="1" x14ac:dyDescent="0.35">
      <c r="A721" s="60"/>
      <c r="B721" s="92" t="s">
        <v>571</v>
      </c>
    </row>
    <row r="722" spans="1:2" ht="15" thickBot="1" x14ac:dyDescent="0.35">
      <c r="A722" s="60"/>
      <c r="B722" s="92" t="s">
        <v>572</v>
      </c>
    </row>
    <row r="723" spans="1:2" ht="15" thickBot="1" x14ac:dyDescent="0.35">
      <c r="A723" s="59"/>
      <c r="B723" s="46" t="s">
        <v>573</v>
      </c>
    </row>
    <row r="724" spans="1:2" ht="15" thickBot="1" x14ac:dyDescent="0.35">
      <c r="A724" s="65" t="s">
        <v>428</v>
      </c>
      <c r="B724" s="46" t="s">
        <v>6</v>
      </c>
    </row>
    <row r="725" spans="1:2" ht="15" thickBot="1" x14ac:dyDescent="0.35">
      <c r="A725" s="65" t="s">
        <v>564</v>
      </c>
      <c r="B725" s="46" t="s">
        <v>216</v>
      </c>
    </row>
    <row r="726" spans="1:2" ht="15" thickBot="1" x14ac:dyDescent="0.35">
      <c r="A726" s="168" t="s">
        <v>216</v>
      </c>
      <c r="B726" s="46" t="s">
        <v>574</v>
      </c>
    </row>
    <row r="727" spans="1:2" ht="15" thickBot="1" x14ac:dyDescent="0.35">
      <c r="A727" s="169"/>
      <c r="B727" s="46" t="s">
        <v>6</v>
      </c>
    </row>
    <row r="728" spans="1:2" ht="15" thickBot="1" x14ac:dyDescent="0.35">
      <c r="A728" s="169"/>
      <c r="B728" s="46" t="s">
        <v>7</v>
      </c>
    </row>
    <row r="729" spans="1:2" ht="15" thickBot="1" x14ac:dyDescent="0.35">
      <c r="A729" s="170"/>
      <c r="B729" s="46" t="s">
        <v>534</v>
      </c>
    </row>
    <row r="730" spans="1:2" ht="15" thickBot="1" x14ac:dyDescent="0.35">
      <c r="A730" s="168" t="s">
        <v>220</v>
      </c>
      <c r="B730" s="46" t="s">
        <v>11</v>
      </c>
    </row>
    <row r="731" spans="1:2" ht="15" thickBot="1" x14ac:dyDescent="0.35">
      <c r="A731" s="169"/>
      <c r="B731" s="46" t="s">
        <v>6</v>
      </c>
    </row>
    <row r="732" spans="1:2" ht="15" thickBot="1" x14ac:dyDescent="0.35">
      <c r="A732" s="169"/>
      <c r="B732" s="46" t="s">
        <v>149</v>
      </c>
    </row>
    <row r="733" spans="1:2" ht="15" thickBot="1" x14ac:dyDescent="0.35">
      <c r="A733" s="169"/>
      <c r="B733" s="46" t="s">
        <v>167</v>
      </c>
    </row>
    <row r="734" spans="1:2" ht="15" thickBot="1" x14ac:dyDescent="0.35">
      <c r="A734" s="169"/>
      <c r="B734" s="46" t="s">
        <v>211</v>
      </c>
    </row>
    <row r="735" spans="1:2" ht="15" thickBot="1" x14ac:dyDescent="0.35">
      <c r="A735" s="169"/>
      <c r="B735" s="46" t="s">
        <v>171</v>
      </c>
    </row>
    <row r="736" spans="1:2" ht="15" thickBot="1" x14ac:dyDescent="0.35">
      <c r="A736" s="169"/>
      <c r="B736" s="46" t="s">
        <v>172</v>
      </c>
    </row>
    <row r="737" spans="1:2" ht="15" thickBot="1" x14ac:dyDescent="0.35">
      <c r="A737" s="170"/>
      <c r="B737" s="46" t="s">
        <v>575</v>
      </c>
    </row>
    <row r="738" spans="1:2" ht="15" thickBot="1" x14ac:dyDescent="0.35">
      <c r="A738" s="168" t="s">
        <v>165</v>
      </c>
      <c r="B738" s="46" t="s">
        <v>240</v>
      </c>
    </row>
    <row r="739" spans="1:2" ht="15" thickBot="1" x14ac:dyDescent="0.35">
      <c r="A739" s="169"/>
      <c r="B739" s="46" t="s">
        <v>149</v>
      </c>
    </row>
    <row r="740" spans="1:2" ht="15" thickBot="1" x14ac:dyDescent="0.35">
      <c r="A740" s="170"/>
      <c r="B740" s="46" t="s">
        <v>576</v>
      </c>
    </row>
    <row r="741" spans="1:2" ht="15" thickBot="1" x14ac:dyDescent="0.35">
      <c r="A741" s="168" t="s">
        <v>319</v>
      </c>
      <c r="B741" s="46" t="s">
        <v>577</v>
      </c>
    </row>
    <row r="742" spans="1:2" ht="15" thickBot="1" x14ac:dyDescent="0.35">
      <c r="A742" s="169"/>
      <c r="B742" s="46" t="s">
        <v>578</v>
      </c>
    </row>
    <row r="743" spans="1:2" ht="15" thickBot="1" x14ac:dyDescent="0.35">
      <c r="A743" s="169"/>
      <c r="B743" s="46" t="s">
        <v>579</v>
      </c>
    </row>
    <row r="744" spans="1:2" ht="15" thickBot="1" x14ac:dyDescent="0.35">
      <c r="A744" s="169"/>
      <c r="B744" s="46" t="s">
        <v>580</v>
      </c>
    </row>
    <row r="745" spans="1:2" ht="15" thickBot="1" x14ac:dyDescent="0.35">
      <c r="A745" s="169"/>
      <c r="B745" s="46" t="s">
        <v>218</v>
      </c>
    </row>
    <row r="746" spans="1:2" ht="15" thickBot="1" x14ac:dyDescent="0.35">
      <c r="A746" s="170"/>
      <c r="B746" s="46" t="s">
        <v>581</v>
      </c>
    </row>
    <row r="747" spans="1:2" ht="15" thickBot="1" x14ac:dyDescent="0.35">
      <c r="A747" s="168" t="s">
        <v>568</v>
      </c>
      <c r="B747" s="46" t="s">
        <v>582</v>
      </c>
    </row>
    <row r="748" spans="1:2" ht="15" thickBot="1" x14ac:dyDescent="0.35">
      <c r="A748" s="169"/>
      <c r="B748" s="46" t="s">
        <v>328</v>
      </c>
    </row>
    <row r="749" spans="1:2" ht="15" thickBot="1" x14ac:dyDescent="0.35">
      <c r="A749" s="169"/>
      <c r="B749" s="46" t="s">
        <v>581</v>
      </c>
    </row>
    <row r="750" spans="1:2" ht="15" thickBot="1" x14ac:dyDescent="0.35">
      <c r="A750" s="170"/>
      <c r="B750" s="46" t="s">
        <v>578</v>
      </c>
    </row>
    <row r="751" spans="1:2" ht="15" thickBot="1" x14ac:dyDescent="0.35">
      <c r="A751" s="168" t="s">
        <v>86</v>
      </c>
      <c r="B751" s="46" t="s">
        <v>6</v>
      </c>
    </row>
    <row r="752" spans="1:2" ht="15" thickBot="1" x14ac:dyDescent="0.35">
      <c r="A752" s="170"/>
      <c r="B752" s="46" t="s">
        <v>149</v>
      </c>
    </row>
    <row r="753" spans="1:3" ht="15" thickBot="1" x14ac:dyDescent="0.35">
      <c r="A753" s="168" t="s">
        <v>583</v>
      </c>
      <c r="B753" s="46" t="s">
        <v>145</v>
      </c>
    </row>
    <row r="754" spans="1:3" ht="15" thickBot="1" x14ac:dyDescent="0.35">
      <c r="A754" s="169"/>
      <c r="B754" s="46" t="s">
        <v>7</v>
      </c>
    </row>
    <row r="755" spans="1:3" ht="15" thickBot="1" x14ac:dyDescent="0.35">
      <c r="A755" s="169"/>
      <c r="B755" s="46" t="s">
        <v>428</v>
      </c>
    </row>
    <row r="756" spans="1:3" ht="15" thickBot="1" x14ac:dyDescent="0.35">
      <c r="A756" s="169"/>
      <c r="B756" s="46" t="s">
        <v>285</v>
      </c>
    </row>
    <row r="757" spans="1:3" ht="15" thickBot="1" x14ac:dyDescent="0.35">
      <c r="A757" s="169"/>
      <c r="B757" s="46" t="s">
        <v>1071</v>
      </c>
    </row>
    <row r="758" spans="1:3" ht="15" thickBot="1" x14ac:dyDescent="0.35">
      <c r="A758" s="169"/>
      <c r="B758" s="46" t="s">
        <v>1072</v>
      </c>
    </row>
    <row r="759" spans="1:3" ht="15" thickBot="1" x14ac:dyDescent="0.35">
      <c r="A759" s="169"/>
      <c r="B759" s="46" t="s">
        <v>5</v>
      </c>
    </row>
    <row r="760" spans="1:3" ht="15" thickBot="1" x14ac:dyDescent="0.35">
      <c r="A760" s="169"/>
      <c r="B760" s="46" t="s">
        <v>584</v>
      </c>
    </row>
    <row r="761" spans="1:3" ht="15" thickBot="1" x14ac:dyDescent="0.35">
      <c r="A761" s="170"/>
      <c r="B761" s="46" t="s">
        <v>585</v>
      </c>
    </row>
    <row r="762" spans="1:3" x14ac:dyDescent="0.3">
      <c r="A762" s="66" t="s">
        <v>584</v>
      </c>
      <c r="B762" s="163" t="s">
        <v>11</v>
      </c>
    </row>
    <row r="763" spans="1:3" ht="15" thickBot="1" x14ac:dyDescent="0.35">
      <c r="A763" s="66"/>
      <c r="B763" s="166"/>
    </row>
    <row r="764" spans="1:3" ht="34.799999999999997" thickBot="1" x14ac:dyDescent="0.35">
      <c r="A764" s="67" t="s">
        <v>1073</v>
      </c>
      <c r="B764" s="61" t="s">
        <v>586</v>
      </c>
      <c r="C764" s="54"/>
    </row>
    <row r="765" spans="1:3" ht="15" thickBot="1" x14ac:dyDescent="0.35">
      <c r="A765" s="65" t="s">
        <v>10</v>
      </c>
      <c r="B765" s="46" t="s">
        <v>6</v>
      </c>
      <c r="C765" t="s">
        <v>1075</v>
      </c>
    </row>
    <row r="766" spans="1:3" ht="15" thickBot="1" x14ac:dyDescent="0.35">
      <c r="A766" s="65" t="s">
        <v>587</v>
      </c>
      <c r="B766" s="46" t="s">
        <v>6</v>
      </c>
    </row>
    <row r="767" spans="1:3" ht="15" thickBot="1" x14ac:dyDescent="0.35">
      <c r="A767" s="168" t="s">
        <v>588</v>
      </c>
      <c r="B767" s="46" t="s">
        <v>6</v>
      </c>
    </row>
    <row r="768" spans="1:3" ht="15" thickBot="1" x14ac:dyDescent="0.35">
      <c r="A768" s="169"/>
      <c r="B768" s="46" t="s">
        <v>332</v>
      </c>
    </row>
    <row r="769" spans="1:2" ht="15" thickBot="1" x14ac:dyDescent="0.35">
      <c r="A769" s="169"/>
      <c r="B769" s="46" t="s">
        <v>589</v>
      </c>
    </row>
    <row r="770" spans="1:2" ht="15" thickBot="1" x14ac:dyDescent="0.35">
      <c r="A770" s="169"/>
      <c r="B770" s="46" t="s">
        <v>252</v>
      </c>
    </row>
    <row r="771" spans="1:2" ht="23.4" thickBot="1" x14ac:dyDescent="0.35">
      <c r="A771" s="169"/>
      <c r="B771" s="46" t="s">
        <v>590</v>
      </c>
    </row>
    <row r="772" spans="1:2" ht="15" thickBot="1" x14ac:dyDescent="0.35">
      <c r="A772" s="169"/>
      <c r="B772" s="46" t="s">
        <v>591</v>
      </c>
    </row>
    <row r="773" spans="1:2" ht="15" thickBot="1" x14ac:dyDescent="0.35">
      <c r="A773" s="169"/>
      <c r="B773" s="46" t="s">
        <v>163</v>
      </c>
    </row>
    <row r="774" spans="1:2" ht="15" thickBot="1" x14ac:dyDescent="0.35">
      <c r="A774" s="169"/>
      <c r="B774" s="46" t="s">
        <v>592</v>
      </c>
    </row>
    <row r="775" spans="1:2" ht="15" thickBot="1" x14ac:dyDescent="0.35">
      <c r="A775" s="169"/>
      <c r="B775" s="46" t="s">
        <v>160</v>
      </c>
    </row>
    <row r="776" spans="1:2" ht="15" thickBot="1" x14ac:dyDescent="0.35">
      <c r="A776" s="169"/>
      <c r="B776" s="46" t="s">
        <v>196</v>
      </c>
    </row>
    <row r="777" spans="1:2" ht="15" thickBot="1" x14ac:dyDescent="0.35">
      <c r="A777" s="169"/>
      <c r="B777" s="46" t="s">
        <v>593</v>
      </c>
    </row>
    <row r="778" spans="1:2" ht="15" thickBot="1" x14ac:dyDescent="0.35">
      <c r="A778" s="169"/>
      <c r="B778" s="46" t="s">
        <v>234</v>
      </c>
    </row>
    <row r="779" spans="1:2" ht="15" thickBot="1" x14ac:dyDescent="0.35">
      <c r="A779" s="169"/>
      <c r="B779" s="46" t="s">
        <v>594</v>
      </c>
    </row>
    <row r="780" spans="1:2" ht="15" thickBot="1" x14ac:dyDescent="0.35">
      <c r="A780" s="170"/>
      <c r="B780" s="46" t="s">
        <v>595</v>
      </c>
    </row>
    <row r="781" spans="1:2" ht="15" thickBot="1" x14ac:dyDescent="0.35">
      <c r="A781" s="168" t="s">
        <v>86</v>
      </c>
      <c r="B781" s="46" t="s">
        <v>6</v>
      </c>
    </row>
    <row r="782" spans="1:2" ht="15" thickBot="1" x14ac:dyDescent="0.35">
      <c r="A782" s="170"/>
      <c r="B782" s="46" t="s">
        <v>149</v>
      </c>
    </row>
    <row r="783" spans="1:2" ht="15" thickBot="1" x14ac:dyDescent="0.35">
      <c r="A783" s="168" t="s">
        <v>163</v>
      </c>
      <c r="B783" s="46" t="s">
        <v>596</v>
      </c>
    </row>
    <row r="784" spans="1:2" ht="15" thickBot="1" x14ac:dyDescent="0.35">
      <c r="A784" s="169"/>
      <c r="B784" s="46" t="s">
        <v>597</v>
      </c>
    </row>
    <row r="785" spans="1:3" ht="15" thickBot="1" x14ac:dyDescent="0.35">
      <c r="A785" s="169"/>
      <c r="B785" s="46" t="s">
        <v>230</v>
      </c>
    </row>
    <row r="786" spans="1:3" ht="15" thickBot="1" x14ac:dyDescent="0.35">
      <c r="A786" s="169"/>
      <c r="B786" s="46" t="s">
        <v>598</v>
      </c>
    </row>
    <row r="787" spans="1:3" ht="23.4" thickBot="1" x14ac:dyDescent="0.35">
      <c r="A787" s="170"/>
      <c r="B787" s="46" t="s">
        <v>599</v>
      </c>
    </row>
    <row r="788" spans="1:3" ht="15" thickBot="1" x14ac:dyDescent="0.35">
      <c r="A788" s="168" t="s">
        <v>160</v>
      </c>
      <c r="B788" s="46" t="s">
        <v>6</v>
      </c>
    </row>
    <row r="789" spans="1:3" ht="15" thickBot="1" x14ac:dyDescent="0.35">
      <c r="A789" s="169"/>
      <c r="B789" s="46" t="s">
        <v>149</v>
      </c>
    </row>
    <row r="790" spans="1:3" ht="15" thickBot="1" x14ac:dyDescent="0.35">
      <c r="A790" s="170"/>
      <c r="B790" s="46" t="s">
        <v>12</v>
      </c>
    </row>
    <row r="791" spans="1:3" ht="15" thickBot="1" x14ac:dyDescent="0.35">
      <c r="A791" s="168" t="s">
        <v>196</v>
      </c>
      <c r="B791" s="46" t="s">
        <v>6</v>
      </c>
    </row>
    <row r="792" spans="1:3" ht="15" thickBot="1" x14ac:dyDescent="0.35">
      <c r="A792" s="169"/>
      <c r="B792" s="46" t="s">
        <v>149</v>
      </c>
    </row>
    <row r="793" spans="1:3" ht="15" thickBot="1" x14ac:dyDescent="0.35">
      <c r="A793" s="170"/>
      <c r="B793" s="46" t="s">
        <v>11</v>
      </c>
    </row>
    <row r="794" spans="1:3" ht="15" thickBot="1" x14ac:dyDescent="0.35">
      <c r="A794" s="168" t="s">
        <v>593</v>
      </c>
      <c r="B794" s="46" t="s">
        <v>240</v>
      </c>
    </row>
    <row r="795" spans="1:3" ht="15" thickBot="1" x14ac:dyDescent="0.35">
      <c r="A795" s="169"/>
      <c r="B795" s="46" t="s">
        <v>149</v>
      </c>
    </row>
    <row r="796" spans="1:3" ht="15" thickBot="1" x14ac:dyDescent="0.35">
      <c r="A796" s="169"/>
      <c r="B796" s="46" t="s">
        <v>12</v>
      </c>
    </row>
    <row r="797" spans="1:3" ht="15" thickBot="1" x14ac:dyDescent="0.35">
      <c r="A797" s="170"/>
      <c r="B797" s="46" t="s">
        <v>371</v>
      </c>
    </row>
    <row r="798" spans="1:3" ht="15" thickBot="1" x14ac:dyDescent="0.35">
      <c r="A798" s="168" t="s">
        <v>234</v>
      </c>
      <c r="B798" s="46" t="s">
        <v>6</v>
      </c>
      <c r="C798" s="52"/>
    </row>
    <row r="799" spans="1:3" ht="15" thickBot="1" x14ac:dyDescent="0.35">
      <c r="A799" s="174"/>
      <c r="B799" s="61" t="s">
        <v>7</v>
      </c>
      <c r="C799" s="54"/>
    </row>
    <row r="800" spans="1:3" ht="16.2" thickBot="1" x14ac:dyDescent="0.35">
      <c r="A800" s="66" t="s">
        <v>155</v>
      </c>
      <c r="B800" s="46" t="s">
        <v>53</v>
      </c>
      <c r="C800" s="64" t="s">
        <v>1078</v>
      </c>
    </row>
    <row r="801" spans="1:2" ht="15" thickBot="1" x14ac:dyDescent="0.35">
      <c r="A801" s="60"/>
      <c r="B801" s="46" t="s">
        <v>6</v>
      </c>
    </row>
    <row r="802" spans="1:2" ht="15" thickBot="1" x14ac:dyDescent="0.35">
      <c r="A802" s="66"/>
      <c r="B802" s="46" t="s">
        <v>600</v>
      </c>
    </row>
    <row r="803" spans="1:2" ht="15" thickBot="1" x14ac:dyDescent="0.35">
      <c r="A803" s="60"/>
      <c r="B803" s="46" t="s">
        <v>7</v>
      </c>
    </row>
    <row r="804" spans="1:2" ht="80.400000000000006" thickBot="1" x14ac:dyDescent="0.35">
      <c r="A804" s="66" t="s">
        <v>1076</v>
      </c>
      <c r="B804" s="46" t="s">
        <v>601</v>
      </c>
    </row>
    <row r="805" spans="1:2" ht="15" thickBot="1" x14ac:dyDescent="0.35">
      <c r="A805" s="60"/>
      <c r="B805" s="46" t="s">
        <v>602</v>
      </c>
    </row>
    <row r="806" spans="1:2" ht="15" thickBot="1" x14ac:dyDescent="0.35">
      <c r="A806" s="60"/>
      <c r="B806" s="46" t="s">
        <v>162</v>
      </c>
    </row>
    <row r="807" spans="1:2" ht="15" thickBot="1" x14ac:dyDescent="0.35">
      <c r="A807" s="60"/>
      <c r="B807" s="46" t="s">
        <v>603</v>
      </c>
    </row>
    <row r="808" spans="1:2" ht="15" thickBot="1" x14ac:dyDescent="0.35">
      <c r="A808" s="60"/>
      <c r="B808" s="46" t="s">
        <v>604</v>
      </c>
    </row>
    <row r="809" spans="1:2" ht="15" thickBot="1" x14ac:dyDescent="0.35">
      <c r="A809" s="60"/>
      <c r="B809" s="46" t="s">
        <v>605</v>
      </c>
    </row>
    <row r="810" spans="1:2" ht="15" thickBot="1" x14ac:dyDescent="0.35">
      <c r="A810" s="60"/>
      <c r="B810" s="46" t="s">
        <v>606</v>
      </c>
    </row>
    <row r="811" spans="1:2" ht="15" thickBot="1" x14ac:dyDescent="0.35">
      <c r="A811" s="60"/>
      <c r="B811" s="46" t="s">
        <v>607</v>
      </c>
    </row>
    <row r="812" spans="1:2" ht="15" thickBot="1" x14ac:dyDescent="0.35">
      <c r="A812" s="60"/>
      <c r="B812" s="46" t="s">
        <v>608</v>
      </c>
    </row>
    <row r="813" spans="1:2" ht="15" thickBot="1" x14ac:dyDescent="0.35">
      <c r="A813" s="60"/>
      <c r="B813" s="46" t="s">
        <v>609</v>
      </c>
    </row>
    <row r="814" spans="1:2" ht="15" thickBot="1" x14ac:dyDescent="0.35">
      <c r="A814" s="59"/>
      <c r="B814" s="46" t="s">
        <v>156</v>
      </c>
    </row>
    <row r="815" spans="1:2" ht="15" thickBot="1" x14ac:dyDescent="0.35">
      <c r="A815" s="168" t="s">
        <v>160</v>
      </c>
      <c r="B815" s="46" t="s">
        <v>6</v>
      </c>
    </row>
    <row r="816" spans="1:2" ht="15" thickBot="1" x14ac:dyDescent="0.35">
      <c r="A816" s="169"/>
      <c r="B816" s="46" t="s">
        <v>12</v>
      </c>
    </row>
    <row r="817" spans="1:3" ht="15" thickBot="1" x14ac:dyDescent="0.35">
      <c r="A817" s="169"/>
      <c r="B817" s="46" t="s">
        <v>11</v>
      </c>
    </row>
    <row r="818" spans="1:3" ht="15" thickBot="1" x14ac:dyDescent="0.35">
      <c r="A818" s="169"/>
      <c r="B818" s="46" t="s">
        <v>610</v>
      </c>
    </row>
    <row r="819" spans="1:3" ht="15" thickBot="1" x14ac:dyDescent="0.35">
      <c r="A819" s="170"/>
      <c r="B819" s="46" t="s">
        <v>149</v>
      </c>
    </row>
    <row r="820" spans="1:3" ht="15" thickBot="1" x14ac:dyDescent="0.35">
      <c r="A820" s="168" t="s">
        <v>428</v>
      </c>
      <c r="B820" s="46" t="s">
        <v>6</v>
      </c>
    </row>
    <row r="821" spans="1:3" ht="15" thickBot="1" x14ac:dyDescent="0.35">
      <c r="A821" s="169"/>
      <c r="B821" s="46" t="s">
        <v>7</v>
      </c>
    </row>
    <row r="822" spans="1:3" ht="15" thickBot="1" x14ac:dyDescent="0.35">
      <c r="A822" s="169"/>
      <c r="B822" s="46" t="s">
        <v>167</v>
      </c>
    </row>
    <row r="823" spans="1:3" ht="15" thickBot="1" x14ac:dyDescent="0.35">
      <c r="A823" s="169"/>
      <c r="B823" s="46" t="s">
        <v>211</v>
      </c>
    </row>
    <row r="824" spans="1:3" ht="15" thickBot="1" x14ac:dyDescent="0.35">
      <c r="A824" s="169"/>
      <c r="B824" s="46" t="s">
        <v>171</v>
      </c>
    </row>
    <row r="825" spans="1:3" ht="15" thickBot="1" x14ac:dyDescent="0.35">
      <c r="A825" s="169"/>
      <c r="B825" s="46" t="s">
        <v>212</v>
      </c>
    </row>
    <row r="826" spans="1:3" ht="15" thickBot="1" x14ac:dyDescent="0.35">
      <c r="A826" s="169"/>
      <c r="B826" s="46" t="s">
        <v>248</v>
      </c>
    </row>
    <row r="827" spans="1:3" ht="15" thickBot="1" x14ac:dyDescent="0.35">
      <c r="A827" s="169"/>
      <c r="B827" s="46" t="s">
        <v>575</v>
      </c>
    </row>
    <row r="828" spans="1:3" ht="15" thickBot="1" x14ac:dyDescent="0.35">
      <c r="A828" s="170"/>
      <c r="B828" s="46" t="s">
        <v>1077</v>
      </c>
    </row>
    <row r="829" spans="1:3" ht="15" thickBot="1" x14ac:dyDescent="0.35">
      <c r="A829" s="168" t="s">
        <v>611</v>
      </c>
      <c r="B829" s="46" t="s">
        <v>6</v>
      </c>
    </row>
    <row r="830" spans="1:3" ht="15" thickBot="1" x14ac:dyDescent="0.35">
      <c r="A830" s="169"/>
      <c r="B830" s="46" t="s">
        <v>213</v>
      </c>
    </row>
    <row r="831" spans="1:3" ht="15" thickBot="1" x14ac:dyDescent="0.35">
      <c r="A831" s="170"/>
      <c r="B831" s="46" t="s">
        <v>7</v>
      </c>
    </row>
    <row r="832" spans="1:3" ht="15" thickBot="1" x14ac:dyDescent="0.35">
      <c r="A832" s="168" t="s">
        <v>612</v>
      </c>
      <c r="B832" s="46" t="s">
        <v>286</v>
      </c>
      <c r="C832" s="52"/>
    </row>
    <row r="833" spans="1:3" ht="15" thickBot="1" x14ac:dyDescent="0.35">
      <c r="A833" s="169"/>
      <c r="B833" s="46" t="s">
        <v>6</v>
      </c>
      <c r="C833" s="52"/>
    </row>
    <row r="834" spans="1:3" ht="15" thickBot="1" x14ac:dyDescent="0.35">
      <c r="A834" s="169"/>
      <c r="B834" s="46" t="s">
        <v>613</v>
      </c>
      <c r="C834" s="52"/>
    </row>
    <row r="835" spans="1:3" ht="15" thickBot="1" x14ac:dyDescent="0.35">
      <c r="A835" s="169"/>
      <c r="B835" s="46" t="s">
        <v>250</v>
      </c>
      <c r="C835" s="52"/>
    </row>
    <row r="836" spans="1:3" ht="15" thickBot="1" x14ac:dyDescent="0.35">
      <c r="A836" s="169"/>
      <c r="B836" s="46" t="s">
        <v>614</v>
      </c>
      <c r="C836" s="52"/>
    </row>
    <row r="837" spans="1:3" ht="15" thickBot="1" x14ac:dyDescent="0.35">
      <c r="A837" s="169"/>
      <c r="B837" s="46" t="s">
        <v>12</v>
      </c>
      <c r="C837" s="52"/>
    </row>
    <row r="838" spans="1:3" ht="15" thickBot="1" x14ac:dyDescent="0.35">
      <c r="A838" s="169"/>
      <c r="B838" s="46" t="s">
        <v>11</v>
      </c>
      <c r="C838" s="52"/>
    </row>
    <row r="839" spans="1:3" ht="15" thickBot="1" x14ac:dyDescent="0.35">
      <c r="A839" s="169"/>
      <c r="B839" s="46" t="s">
        <v>610</v>
      </c>
      <c r="C839" s="52"/>
    </row>
    <row r="840" spans="1:3" ht="15" thickBot="1" x14ac:dyDescent="0.35">
      <c r="A840" s="174"/>
      <c r="B840" s="61" t="s">
        <v>149</v>
      </c>
      <c r="C840" s="54"/>
    </row>
    <row r="841" spans="1:3" ht="15" thickBot="1" x14ac:dyDescent="0.35">
      <c r="A841" s="65" t="s">
        <v>615</v>
      </c>
      <c r="B841" s="46" t="s">
        <v>6</v>
      </c>
      <c r="C841" t="s">
        <v>1079</v>
      </c>
    </row>
    <row r="842" spans="1:3" ht="15" thickBot="1" x14ac:dyDescent="0.35">
      <c r="A842" s="168" t="s">
        <v>588</v>
      </c>
      <c r="B842" s="46" t="s">
        <v>433</v>
      </c>
    </row>
    <row r="843" spans="1:3" ht="15" thickBot="1" x14ac:dyDescent="0.35">
      <c r="A843" s="169"/>
      <c r="B843" s="46" t="s">
        <v>616</v>
      </c>
    </row>
    <row r="844" spans="1:3" ht="15" thickBot="1" x14ac:dyDescent="0.35">
      <c r="A844" s="169"/>
      <c r="B844" s="46" t="s">
        <v>6</v>
      </c>
    </row>
    <row r="845" spans="1:3" ht="15" thickBot="1" x14ac:dyDescent="0.35">
      <c r="A845" s="169"/>
      <c r="B845" s="46" t="s">
        <v>256</v>
      </c>
    </row>
    <row r="846" spans="1:3" ht="15" thickBot="1" x14ac:dyDescent="0.35">
      <c r="A846" s="169"/>
      <c r="B846" s="46" t="s">
        <v>163</v>
      </c>
    </row>
    <row r="847" spans="1:3" ht="15" thickBot="1" x14ac:dyDescent="0.35">
      <c r="A847" s="169"/>
      <c r="B847" s="46" t="s">
        <v>617</v>
      </c>
    </row>
    <row r="848" spans="1:3" ht="15" thickBot="1" x14ac:dyDescent="0.35">
      <c r="A848" s="169"/>
      <c r="B848" s="46" t="s">
        <v>230</v>
      </c>
    </row>
    <row r="849" spans="1:3" ht="15" thickBot="1" x14ac:dyDescent="0.35">
      <c r="A849" s="169"/>
      <c r="B849" s="46" t="s">
        <v>618</v>
      </c>
    </row>
    <row r="850" spans="1:3" ht="15" thickBot="1" x14ac:dyDescent="0.35">
      <c r="A850" s="169"/>
      <c r="B850" s="46" t="s">
        <v>619</v>
      </c>
    </row>
    <row r="851" spans="1:3" ht="15" thickBot="1" x14ac:dyDescent="0.35">
      <c r="A851" s="169"/>
      <c r="B851" s="46" t="s">
        <v>620</v>
      </c>
    </row>
    <row r="852" spans="1:3" ht="15" thickBot="1" x14ac:dyDescent="0.35">
      <c r="A852" s="169"/>
      <c r="B852" s="46" t="s">
        <v>621</v>
      </c>
    </row>
    <row r="853" spans="1:3" ht="15" thickBot="1" x14ac:dyDescent="0.35">
      <c r="A853" s="170"/>
      <c r="B853" s="46" t="s">
        <v>595</v>
      </c>
    </row>
    <row r="854" spans="1:3" ht="15" thickBot="1" x14ac:dyDescent="0.35">
      <c r="A854" s="168" t="s">
        <v>85</v>
      </c>
      <c r="B854" s="46" t="s">
        <v>6</v>
      </c>
    </row>
    <row r="855" spans="1:3" ht="15" thickBot="1" x14ac:dyDescent="0.35">
      <c r="A855" s="170"/>
      <c r="B855" s="46" t="s">
        <v>149</v>
      </c>
    </row>
    <row r="856" spans="1:3" ht="15" thickBot="1" x14ac:dyDescent="0.35">
      <c r="A856" s="168" t="s">
        <v>165</v>
      </c>
      <c r="B856" s="46" t="s">
        <v>6</v>
      </c>
    </row>
    <row r="857" spans="1:3" ht="15" thickBot="1" x14ac:dyDescent="0.35">
      <c r="A857" s="170"/>
      <c r="B857" s="46" t="s">
        <v>149</v>
      </c>
    </row>
    <row r="858" spans="1:3" ht="15" thickBot="1" x14ac:dyDescent="0.35">
      <c r="A858" s="168" t="s">
        <v>622</v>
      </c>
      <c r="B858" s="46" t="s">
        <v>6</v>
      </c>
    </row>
    <row r="859" spans="1:3" ht="15" thickBot="1" x14ac:dyDescent="0.35">
      <c r="A859" s="170"/>
      <c r="B859" s="46" t="s">
        <v>623</v>
      </c>
    </row>
    <row r="860" spans="1:3" ht="15" thickBot="1" x14ac:dyDescent="0.35">
      <c r="A860" s="168" t="s">
        <v>256</v>
      </c>
      <c r="B860" s="46" t="s">
        <v>6</v>
      </c>
      <c r="C860" s="52"/>
    </row>
    <row r="861" spans="1:3" ht="15" thickBot="1" x14ac:dyDescent="0.35">
      <c r="A861" s="169"/>
      <c r="B861" s="46" t="s">
        <v>7</v>
      </c>
      <c r="C861" s="52"/>
    </row>
    <row r="862" spans="1:3" ht="15" thickBot="1" x14ac:dyDescent="0.35">
      <c r="A862" s="174"/>
      <c r="B862" s="61" t="s">
        <v>624</v>
      </c>
      <c r="C862" s="54"/>
    </row>
    <row r="863" spans="1:3" ht="15" thickBot="1" x14ac:dyDescent="0.35">
      <c r="A863" s="66" t="s">
        <v>1080</v>
      </c>
      <c r="B863" s="46" t="s">
        <v>6</v>
      </c>
      <c r="C863" t="s">
        <v>1098</v>
      </c>
    </row>
    <row r="864" spans="1:3" ht="15" thickBot="1" x14ac:dyDescent="0.35">
      <c r="A864" s="66"/>
      <c r="B864" s="46" t="s">
        <v>7</v>
      </c>
    </row>
    <row r="865" spans="1:2" ht="15" thickBot="1" x14ac:dyDescent="0.35">
      <c r="A865" s="66" t="s">
        <v>1081</v>
      </c>
      <c r="B865" s="46" t="s">
        <v>625</v>
      </c>
    </row>
    <row r="866" spans="1:2" ht="15" thickBot="1" x14ac:dyDescent="0.35">
      <c r="A866" s="66"/>
      <c r="B866" s="46" t="s">
        <v>53</v>
      </c>
    </row>
    <row r="867" spans="1:2" ht="80.400000000000006" thickBot="1" x14ac:dyDescent="0.35">
      <c r="A867" s="66" t="s">
        <v>1082</v>
      </c>
      <c r="B867" s="46" t="s">
        <v>626</v>
      </c>
    </row>
    <row r="868" spans="1:2" ht="15" thickBot="1" x14ac:dyDescent="0.35">
      <c r="A868" s="59"/>
      <c r="B868" s="46" t="s">
        <v>627</v>
      </c>
    </row>
    <row r="869" spans="1:2" ht="15" thickBot="1" x14ac:dyDescent="0.35">
      <c r="A869" s="168" t="s">
        <v>53</v>
      </c>
      <c r="B869" s="46" t="s">
        <v>6</v>
      </c>
    </row>
    <row r="870" spans="1:2" ht="15" thickBot="1" x14ac:dyDescent="0.35">
      <c r="A870" s="169"/>
      <c r="B870" s="46" t="s">
        <v>7</v>
      </c>
    </row>
    <row r="871" spans="1:2" ht="15" thickBot="1" x14ac:dyDescent="0.35">
      <c r="A871" s="169"/>
      <c r="B871" s="46" t="s">
        <v>289</v>
      </c>
    </row>
    <row r="872" spans="1:2" ht="15" thickBot="1" x14ac:dyDescent="0.35">
      <c r="A872" s="169"/>
      <c r="B872" s="46" t="s">
        <v>628</v>
      </c>
    </row>
    <row r="873" spans="1:2" ht="15" thickBot="1" x14ac:dyDescent="0.35">
      <c r="A873" s="169"/>
      <c r="B873" s="46" t="s">
        <v>274</v>
      </c>
    </row>
    <row r="874" spans="1:2" ht="15" thickBot="1" x14ac:dyDescent="0.35">
      <c r="A874" s="169"/>
      <c r="B874" s="46" t="s">
        <v>629</v>
      </c>
    </row>
    <row r="875" spans="1:2" ht="15" thickBot="1" x14ac:dyDescent="0.35">
      <c r="A875" s="170"/>
      <c r="B875" s="46" t="s">
        <v>630</v>
      </c>
    </row>
    <row r="876" spans="1:2" ht="15" thickBot="1" x14ac:dyDescent="0.35">
      <c r="A876" s="66" t="s">
        <v>10</v>
      </c>
      <c r="B876" s="46" t="s">
        <v>6</v>
      </c>
    </row>
    <row r="877" spans="1:2" ht="15" thickBot="1" x14ac:dyDescent="0.35">
      <c r="A877" s="66"/>
      <c r="B877" s="46" t="s">
        <v>7</v>
      </c>
    </row>
    <row r="878" spans="1:2" ht="15" thickBot="1" x14ac:dyDescent="0.35">
      <c r="A878" s="68" t="s">
        <v>987</v>
      </c>
      <c r="B878" s="46" t="s">
        <v>587</v>
      </c>
    </row>
    <row r="879" spans="1:2" ht="15" thickBot="1" x14ac:dyDescent="0.35">
      <c r="A879" s="66"/>
      <c r="B879" s="46" t="s">
        <v>631</v>
      </c>
    </row>
    <row r="880" spans="1:2" ht="23.4" thickBot="1" x14ac:dyDescent="0.35">
      <c r="A880" s="66" t="s">
        <v>1083</v>
      </c>
      <c r="B880" s="46" t="s">
        <v>324</v>
      </c>
    </row>
    <row r="881" spans="1:2" ht="15" thickBot="1" x14ac:dyDescent="0.35">
      <c r="A881" s="66"/>
      <c r="B881" s="46" t="s">
        <v>626</v>
      </c>
    </row>
    <row r="882" spans="1:2" ht="80.400000000000006" thickBot="1" x14ac:dyDescent="0.35">
      <c r="A882" s="66" t="s">
        <v>1084</v>
      </c>
      <c r="B882" s="46" t="s">
        <v>627</v>
      </c>
    </row>
    <row r="883" spans="1:2" ht="15" thickBot="1" x14ac:dyDescent="0.35">
      <c r="A883" s="59"/>
      <c r="B883" s="46" t="s">
        <v>632</v>
      </c>
    </row>
    <row r="884" spans="1:2" ht="148.19999999999999" x14ac:dyDescent="0.3">
      <c r="A884" s="66" t="s">
        <v>1099</v>
      </c>
      <c r="B884" s="47" t="s">
        <v>6</v>
      </c>
    </row>
    <row r="885" spans="1:2" ht="15" thickBot="1" x14ac:dyDescent="0.35">
      <c r="A885" s="66" t="s">
        <v>587</v>
      </c>
      <c r="B885" s="46" t="s">
        <v>6</v>
      </c>
    </row>
    <row r="886" spans="1:2" ht="15" thickBot="1" x14ac:dyDescent="0.35">
      <c r="A886" s="66"/>
      <c r="B886" s="46" t="s">
        <v>7</v>
      </c>
    </row>
    <row r="887" spans="1:2" ht="15" thickBot="1" x14ac:dyDescent="0.35">
      <c r="A887" s="68" t="s">
        <v>987</v>
      </c>
      <c r="B887" s="46" t="s">
        <v>632</v>
      </c>
    </row>
    <row r="888" spans="1:2" ht="15" thickBot="1" x14ac:dyDescent="0.35">
      <c r="A888" s="66"/>
      <c r="B888" s="46" t="s">
        <v>627</v>
      </c>
    </row>
    <row r="889" spans="1:2" ht="69" thickBot="1" x14ac:dyDescent="0.35">
      <c r="A889" s="66" t="s">
        <v>1085</v>
      </c>
      <c r="B889" s="46" t="s">
        <v>626</v>
      </c>
    </row>
    <row r="890" spans="1:2" ht="15" thickBot="1" x14ac:dyDescent="0.35">
      <c r="A890" s="68" t="s">
        <v>987</v>
      </c>
      <c r="B890" s="46" t="s">
        <v>274</v>
      </c>
    </row>
    <row r="891" spans="1:2" ht="15" thickBot="1" x14ac:dyDescent="0.35">
      <c r="A891" s="66"/>
      <c r="B891" s="46" t="s">
        <v>630</v>
      </c>
    </row>
    <row r="892" spans="1:2" ht="46.2" thickBot="1" x14ac:dyDescent="0.35">
      <c r="A892" s="65" t="s">
        <v>1086</v>
      </c>
      <c r="B892" s="46" t="s">
        <v>629</v>
      </c>
    </row>
    <row r="893" spans="1:2" ht="15" thickBot="1" x14ac:dyDescent="0.35">
      <c r="A893" s="66" t="s">
        <v>324</v>
      </c>
      <c r="B893" s="46" t="s">
        <v>6</v>
      </c>
    </row>
    <row r="894" spans="1:2" ht="15" thickBot="1" x14ac:dyDescent="0.35">
      <c r="A894" s="66"/>
      <c r="B894" s="46" t="s">
        <v>7</v>
      </c>
    </row>
    <row r="895" spans="1:2" ht="15" thickBot="1" x14ac:dyDescent="0.35">
      <c r="A895" s="68" t="s">
        <v>987</v>
      </c>
      <c r="B895" s="46" t="s">
        <v>220</v>
      </c>
    </row>
    <row r="896" spans="1:2" ht="15" thickBot="1" x14ac:dyDescent="0.35">
      <c r="A896" s="66"/>
      <c r="B896" s="46" t="s">
        <v>634</v>
      </c>
    </row>
    <row r="897" spans="1:2" ht="34.799999999999997" thickBot="1" x14ac:dyDescent="0.35">
      <c r="A897" s="66" t="s">
        <v>1087</v>
      </c>
      <c r="B897" s="46" t="s">
        <v>627</v>
      </c>
    </row>
    <row r="898" spans="1:2" ht="34.799999999999997" thickBot="1" x14ac:dyDescent="0.35">
      <c r="A898" s="66" t="s">
        <v>1088</v>
      </c>
      <c r="B898" s="46" t="s">
        <v>635</v>
      </c>
    </row>
    <row r="899" spans="1:2" ht="69" thickBot="1" x14ac:dyDescent="0.35">
      <c r="A899" s="66" t="s">
        <v>1089</v>
      </c>
      <c r="B899" s="46" t="s">
        <v>636</v>
      </c>
    </row>
    <row r="900" spans="1:2" ht="15" thickBot="1" x14ac:dyDescent="0.35">
      <c r="A900" s="60"/>
      <c r="B900" s="46" t="s">
        <v>434</v>
      </c>
    </row>
    <row r="901" spans="1:2" ht="15" thickBot="1" x14ac:dyDescent="0.35">
      <c r="A901" s="59"/>
      <c r="B901" s="46" t="s">
        <v>637</v>
      </c>
    </row>
    <row r="902" spans="1:2" ht="15" thickBot="1" x14ac:dyDescent="0.35">
      <c r="A902" s="168" t="s">
        <v>638</v>
      </c>
      <c r="B902" s="46" t="s">
        <v>6</v>
      </c>
    </row>
    <row r="903" spans="1:2" ht="15" thickBot="1" x14ac:dyDescent="0.35">
      <c r="A903" s="169"/>
      <c r="B903" s="46" t="s">
        <v>7</v>
      </c>
    </row>
    <row r="904" spans="1:2" ht="15" thickBot="1" x14ac:dyDescent="0.35">
      <c r="A904" s="170"/>
      <c r="B904" s="46" t="s">
        <v>629</v>
      </c>
    </row>
    <row r="905" spans="1:2" ht="15" thickBot="1" x14ac:dyDescent="0.35">
      <c r="A905" s="168" t="s">
        <v>629</v>
      </c>
      <c r="B905" s="46" t="s">
        <v>6</v>
      </c>
    </row>
    <row r="906" spans="1:2" ht="15" thickBot="1" x14ac:dyDescent="0.35">
      <c r="A906" s="169"/>
      <c r="B906" s="46" t="s">
        <v>7</v>
      </c>
    </row>
    <row r="907" spans="1:2" ht="15" thickBot="1" x14ac:dyDescent="0.35">
      <c r="A907" s="169"/>
      <c r="B907" s="46" t="s">
        <v>639</v>
      </c>
    </row>
    <row r="908" spans="1:2" ht="15" thickBot="1" x14ac:dyDescent="0.35">
      <c r="A908" s="169"/>
      <c r="B908" s="46" t="s">
        <v>220</v>
      </c>
    </row>
    <row r="909" spans="1:2" ht="15" thickBot="1" x14ac:dyDescent="0.35">
      <c r="A909" s="169"/>
      <c r="B909" s="46" t="s">
        <v>627</v>
      </c>
    </row>
    <row r="910" spans="1:2" ht="23.4" thickBot="1" x14ac:dyDescent="0.35">
      <c r="A910" s="169"/>
      <c r="B910" s="46" t="s">
        <v>635</v>
      </c>
    </row>
    <row r="911" spans="1:2" ht="15" thickBot="1" x14ac:dyDescent="0.35">
      <c r="A911" s="169"/>
      <c r="B911" s="46" t="s">
        <v>434</v>
      </c>
    </row>
    <row r="912" spans="1:2" ht="15" thickBot="1" x14ac:dyDescent="0.35">
      <c r="A912" s="170"/>
      <c r="B912" s="46" t="s">
        <v>637</v>
      </c>
    </row>
    <row r="913" spans="1:2" ht="15" thickBot="1" x14ac:dyDescent="0.35">
      <c r="A913" s="66" t="s">
        <v>640</v>
      </c>
      <c r="B913" s="46" t="s">
        <v>6</v>
      </c>
    </row>
    <row r="914" spans="1:2" ht="15" thickBot="1" x14ac:dyDescent="0.35">
      <c r="A914" s="66"/>
      <c r="B914" s="46" t="s">
        <v>7</v>
      </c>
    </row>
    <row r="915" spans="1:2" ht="46.2" thickBot="1" x14ac:dyDescent="0.35">
      <c r="A915" s="66" t="s">
        <v>1090</v>
      </c>
      <c r="B915" s="46" t="s">
        <v>641</v>
      </c>
    </row>
    <row r="916" spans="1:2" ht="15" thickBot="1" x14ac:dyDescent="0.35">
      <c r="A916" s="60"/>
      <c r="B916" s="46" t="s">
        <v>630</v>
      </c>
    </row>
    <row r="917" spans="1:2" ht="15" thickBot="1" x14ac:dyDescent="0.35">
      <c r="A917" s="60"/>
      <c r="B917" s="46" t="s">
        <v>642</v>
      </c>
    </row>
    <row r="918" spans="1:2" ht="15" thickBot="1" x14ac:dyDescent="0.35">
      <c r="A918" s="60"/>
      <c r="B918" s="46" t="s">
        <v>643</v>
      </c>
    </row>
    <row r="919" spans="1:2" ht="15" thickBot="1" x14ac:dyDescent="0.35">
      <c r="A919" s="59"/>
      <c r="B919" s="46" t="s">
        <v>627</v>
      </c>
    </row>
    <row r="920" spans="1:2" ht="15" thickBot="1" x14ac:dyDescent="0.35">
      <c r="A920" s="66" t="s">
        <v>644</v>
      </c>
      <c r="B920" s="46" t="s">
        <v>6</v>
      </c>
    </row>
    <row r="921" spans="1:2" ht="15" thickBot="1" x14ac:dyDescent="0.35">
      <c r="A921" s="66"/>
      <c r="B921" s="46" t="s">
        <v>7</v>
      </c>
    </row>
    <row r="922" spans="1:2" ht="46.2" thickBot="1" x14ac:dyDescent="0.35">
      <c r="A922" s="66" t="s">
        <v>1091</v>
      </c>
      <c r="B922" s="46" t="s">
        <v>645</v>
      </c>
    </row>
    <row r="923" spans="1:2" ht="15" thickBot="1" x14ac:dyDescent="0.35">
      <c r="A923" s="60"/>
      <c r="B923" s="46" t="s">
        <v>646</v>
      </c>
    </row>
    <row r="924" spans="1:2" ht="15" thickBot="1" x14ac:dyDescent="0.35">
      <c r="A924" s="60"/>
      <c r="B924" s="46" t="s">
        <v>220</v>
      </c>
    </row>
    <row r="925" spans="1:2" ht="15" thickBot="1" x14ac:dyDescent="0.35">
      <c r="A925" s="60"/>
      <c r="B925" s="46" t="s">
        <v>627</v>
      </c>
    </row>
    <row r="926" spans="1:2" ht="15" thickBot="1" x14ac:dyDescent="0.35">
      <c r="A926" s="60"/>
      <c r="B926" s="46" t="s">
        <v>434</v>
      </c>
    </row>
    <row r="927" spans="1:2" ht="23.4" thickBot="1" x14ac:dyDescent="0.35">
      <c r="A927" s="60"/>
      <c r="B927" s="46" t="s">
        <v>635</v>
      </c>
    </row>
    <row r="928" spans="1:2" ht="15" thickBot="1" x14ac:dyDescent="0.35">
      <c r="A928" s="59"/>
      <c r="B928" s="46" t="s">
        <v>637</v>
      </c>
    </row>
    <row r="929" spans="1:3" ht="57.6" thickBot="1" x14ac:dyDescent="0.35">
      <c r="A929" s="66" t="s">
        <v>1100</v>
      </c>
      <c r="B929" s="47" t="s">
        <v>6</v>
      </c>
      <c r="C929" t="s">
        <v>1101</v>
      </c>
    </row>
    <row r="930" spans="1:3" x14ac:dyDescent="0.3">
      <c r="A930" s="66" t="s">
        <v>648</v>
      </c>
      <c r="B930" s="163" t="s">
        <v>6</v>
      </c>
    </row>
    <row r="931" spans="1:3" ht="15" thickBot="1" x14ac:dyDescent="0.35">
      <c r="A931" s="66"/>
      <c r="B931" s="166"/>
    </row>
    <row r="932" spans="1:3" ht="57.6" thickBot="1" x14ac:dyDescent="0.35">
      <c r="A932" s="66" t="s">
        <v>1092</v>
      </c>
      <c r="B932" s="46" t="s">
        <v>7</v>
      </c>
    </row>
    <row r="933" spans="1:3" ht="15" thickBot="1" x14ac:dyDescent="0.35">
      <c r="A933" s="66"/>
      <c r="B933" s="46" t="s">
        <v>649</v>
      </c>
    </row>
    <row r="934" spans="1:3" ht="23.4" thickBot="1" x14ac:dyDescent="0.35">
      <c r="A934" s="66" t="s">
        <v>1093</v>
      </c>
      <c r="B934" s="46" t="s">
        <v>650</v>
      </c>
    </row>
    <row r="935" spans="1:3" ht="15" thickBot="1" x14ac:dyDescent="0.35">
      <c r="A935" s="66"/>
      <c r="B935" s="46" t="s">
        <v>627</v>
      </c>
    </row>
    <row r="936" spans="1:3" ht="91.8" thickBot="1" x14ac:dyDescent="0.35">
      <c r="A936" s="66" t="s">
        <v>1094</v>
      </c>
      <c r="B936" s="46" t="s">
        <v>635</v>
      </c>
    </row>
    <row r="937" spans="1:3" ht="23.4" thickBot="1" x14ac:dyDescent="0.35">
      <c r="A937" s="66"/>
      <c r="B937" s="46" t="s">
        <v>651</v>
      </c>
    </row>
    <row r="938" spans="1:3" ht="87" thickBot="1" x14ac:dyDescent="0.35">
      <c r="A938" s="68" t="s">
        <v>1095</v>
      </c>
      <c r="B938" s="46" t="s">
        <v>434</v>
      </c>
    </row>
    <row r="939" spans="1:3" ht="43.8" thickBot="1" x14ac:dyDescent="0.35">
      <c r="A939" s="69" t="s">
        <v>1096</v>
      </c>
      <c r="B939" s="46" t="s">
        <v>637</v>
      </c>
    </row>
    <row r="940" spans="1:3" ht="15" thickBot="1" x14ac:dyDescent="0.35">
      <c r="A940" s="168" t="s">
        <v>652</v>
      </c>
      <c r="B940" s="46" t="s">
        <v>11</v>
      </c>
    </row>
    <row r="941" spans="1:3" ht="15" thickBot="1" x14ac:dyDescent="0.35">
      <c r="A941" s="169"/>
      <c r="B941" s="46" t="s">
        <v>6</v>
      </c>
    </row>
    <row r="942" spans="1:3" ht="15" thickBot="1" x14ac:dyDescent="0.35">
      <c r="A942" s="169"/>
      <c r="B942" s="46" t="s">
        <v>653</v>
      </c>
    </row>
    <row r="943" spans="1:3" ht="15" thickBot="1" x14ac:dyDescent="0.35">
      <c r="A943" s="170"/>
      <c r="B943" s="46" t="s">
        <v>627</v>
      </c>
    </row>
    <row r="944" spans="1:3" ht="23.4" thickBot="1" x14ac:dyDescent="0.35">
      <c r="A944" s="66" t="s">
        <v>540</v>
      </c>
      <c r="B944" s="47" t="s">
        <v>6</v>
      </c>
      <c r="C944" s="49" t="s">
        <v>1097</v>
      </c>
    </row>
    <row r="945" spans="1:3" ht="23.4" thickBot="1" x14ac:dyDescent="0.35">
      <c r="A945" s="66" t="s">
        <v>269</v>
      </c>
      <c r="B945" s="47" t="s">
        <v>6</v>
      </c>
      <c r="C945" s="49" t="s">
        <v>1097</v>
      </c>
    </row>
    <row r="946" spans="1:3" ht="23.4" thickBot="1" x14ac:dyDescent="0.35">
      <c r="A946" s="66" t="s">
        <v>654</v>
      </c>
      <c r="B946" s="47" t="s">
        <v>6</v>
      </c>
      <c r="C946" s="49" t="s">
        <v>1097</v>
      </c>
    </row>
    <row r="947" spans="1:3" ht="34.799999999999997" thickBot="1" x14ac:dyDescent="0.35">
      <c r="A947" s="66" t="s">
        <v>1102</v>
      </c>
      <c r="B947" s="47" t="s">
        <v>655</v>
      </c>
      <c r="C947" s="49" t="s">
        <v>1097</v>
      </c>
    </row>
    <row r="948" spans="1:3" ht="15" thickBot="1" x14ac:dyDescent="0.35">
      <c r="A948" s="65"/>
      <c r="B948" s="46" t="s">
        <v>6</v>
      </c>
    </row>
    <row r="949" spans="1:3" ht="15" thickBot="1" x14ac:dyDescent="0.35">
      <c r="A949" s="65"/>
      <c r="B949" s="46" t="s">
        <v>167</v>
      </c>
    </row>
    <row r="950" spans="1:3" ht="15" thickBot="1" x14ac:dyDescent="0.35">
      <c r="A950" s="65"/>
      <c r="B950" s="46" t="s">
        <v>170</v>
      </c>
    </row>
    <row r="951" spans="1:3" ht="15" thickBot="1" x14ac:dyDescent="0.35">
      <c r="A951" s="65"/>
      <c r="B951" s="46" t="s">
        <v>656</v>
      </c>
    </row>
    <row r="952" spans="1:3" ht="69" thickBot="1" x14ac:dyDescent="0.35">
      <c r="A952" s="66" t="s">
        <v>1103</v>
      </c>
      <c r="B952" s="47" t="s">
        <v>10</v>
      </c>
      <c r="C952" s="49" t="s">
        <v>1097</v>
      </c>
    </row>
    <row r="953" spans="1:3" ht="15" thickBot="1" x14ac:dyDescent="0.35">
      <c r="A953" s="65"/>
      <c r="B953" s="46" t="s">
        <v>658</v>
      </c>
    </row>
    <row r="954" spans="1:3" ht="15" thickBot="1" x14ac:dyDescent="0.35">
      <c r="A954" s="65"/>
      <c r="B954" s="46" t="s">
        <v>659</v>
      </c>
    </row>
    <row r="955" spans="1:3" ht="15" thickBot="1" x14ac:dyDescent="0.35">
      <c r="A955" s="65"/>
      <c r="B955" s="46" t="s">
        <v>6</v>
      </c>
    </row>
    <row r="956" spans="1:3" ht="15" thickBot="1" x14ac:dyDescent="0.35">
      <c r="A956" s="65"/>
      <c r="B956" s="46" t="s">
        <v>660</v>
      </c>
    </row>
    <row r="957" spans="1:3" ht="15" thickBot="1" x14ac:dyDescent="0.35">
      <c r="A957" s="65"/>
      <c r="B957" s="46" t="s">
        <v>661</v>
      </c>
    </row>
    <row r="958" spans="1:3" ht="15" thickBot="1" x14ac:dyDescent="0.35">
      <c r="A958" s="65"/>
      <c r="B958" s="46" t="s">
        <v>7</v>
      </c>
    </row>
    <row r="959" spans="1:3" ht="23.4" thickBot="1" x14ac:dyDescent="0.35">
      <c r="A959" s="65"/>
      <c r="B959" s="46" t="s">
        <v>662</v>
      </c>
    </row>
    <row r="960" spans="1:3" ht="15" thickBot="1" x14ac:dyDescent="0.35">
      <c r="A960" s="65"/>
      <c r="B960" s="46" t="s">
        <v>663</v>
      </c>
    </row>
    <row r="961" spans="1:3" ht="15" thickBot="1" x14ac:dyDescent="0.35">
      <c r="A961" s="65"/>
      <c r="B961" s="46" t="s">
        <v>664</v>
      </c>
    </row>
    <row r="962" spans="1:3" ht="15" thickBot="1" x14ac:dyDescent="0.35">
      <c r="A962" s="65"/>
      <c r="B962" s="46" t="s">
        <v>627</v>
      </c>
    </row>
    <row r="963" spans="1:3" ht="15" thickBot="1" x14ac:dyDescent="0.35">
      <c r="A963" s="65"/>
      <c r="B963" s="46" t="s">
        <v>665</v>
      </c>
    </row>
    <row r="964" spans="1:3" ht="15" thickBot="1" x14ac:dyDescent="0.35">
      <c r="A964" s="65"/>
      <c r="B964" s="46" t="s">
        <v>666</v>
      </c>
    </row>
    <row r="965" spans="1:3" ht="15" thickBot="1" x14ac:dyDescent="0.35">
      <c r="A965" s="65"/>
      <c r="B965" s="46" t="s">
        <v>335</v>
      </c>
      <c r="C965" s="52"/>
    </row>
    <row r="966" spans="1:3" ht="15" thickBot="1" x14ac:dyDescent="0.35">
      <c r="A966" s="67"/>
      <c r="B966" s="61" t="s">
        <v>578</v>
      </c>
      <c r="C966" s="54"/>
    </row>
    <row r="967" spans="1:3" ht="15" thickBot="1" x14ac:dyDescent="0.35">
      <c r="A967" s="168" t="s">
        <v>163</v>
      </c>
      <c r="B967" s="46" t="s">
        <v>667</v>
      </c>
      <c r="C967" t="s">
        <v>1104</v>
      </c>
    </row>
    <row r="968" spans="1:3" ht="15" thickBot="1" x14ac:dyDescent="0.35">
      <c r="A968" s="169"/>
      <c r="B968" s="46" t="s">
        <v>90</v>
      </c>
    </row>
    <row r="969" spans="1:3" ht="15" thickBot="1" x14ac:dyDescent="0.35">
      <c r="A969" s="169"/>
      <c r="B969" s="46" t="s">
        <v>668</v>
      </c>
    </row>
    <row r="970" spans="1:3" ht="15" thickBot="1" x14ac:dyDescent="0.35">
      <c r="A970" s="169"/>
      <c r="B970" s="46" t="s">
        <v>279</v>
      </c>
    </row>
    <row r="971" spans="1:3" ht="15" thickBot="1" x14ac:dyDescent="0.35">
      <c r="A971" s="169"/>
      <c r="B971" s="46" t="s">
        <v>669</v>
      </c>
    </row>
    <row r="972" spans="1:3" ht="15" thickBot="1" x14ac:dyDescent="0.35">
      <c r="A972" s="169"/>
      <c r="B972" s="46" t="s">
        <v>670</v>
      </c>
    </row>
    <row r="973" spans="1:3" ht="15" thickBot="1" x14ac:dyDescent="0.35">
      <c r="A973" s="169"/>
      <c r="B973" s="46" t="s">
        <v>238</v>
      </c>
    </row>
    <row r="974" spans="1:3" ht="15" thickBot="1" x14ac:dyDescent="0.35">
      <c r="A974" s="169"/>
      <c r="B974" s="46" t="s">
        <v>671</v>
      </c>
    </row>
    <row r="975" spans="1:3" ht="15" thickBot="1" x14ac:dyDescent="0.35">
      <c r="A975" s="169"/>
      <c r="B975" s="46" t="s">
        <v>672</v>
      </c>
    </row>
    <row r="976" spans="1:3" ht="15" thickBot="1" x14ac:dyDescent="0.35">
      <c r="A976" s="169"/>
      <c r="B976" s="46" t="s">
        <v>673</v>
      </c>
    </row>
    <row r="977" spans="1:2" ht="15" thickBot="1" x14ac:dyDescent="0.35">
      <c r="A977" s="169"/>
      <c r="B977" s="46" t="s">
        <v>11</v>
      </c>
    </row>
    <row r="978" spans="1:2" ht="23.4" thickBot="1" x14ac:dyDescent="0.35">
      <c r="A978" s="169"/>
      <c r="B978" s="46" t="s">
        <v>674</v>
      </c>
    </row>
    <row r="979" spans="1:2" ht="23.4" thickBot="1" x14ac:dyDescent="0.35">
      <c r="A979" s="169"/>
      <c r="B979" s="46" t="s">
        <v>675</v>
      </c>
    </row>
    <row r="980" spans="1:2" ht="15" thickBot="1" x14ac:dyDescent="0.35">
      <c r="A980" s="169"/>
      <c r="B980" s="46" t="s">
        <v>676</v>
      </c>
    </row>
    <row r="981" spans="1:2" ht="34.799999999999997" thickBot="1" x14ac:dyDescent="0.35">
      <c r="A981" s="169"/>
      <c r="B981" s="46" t="s">
        <v>677</v>
      </c>
    </row>
    <row r="982" spans="1:2" ht="34.799999999999997" thickBot="1" x14ac:dyDescent="0.35">
      <c r="A982" s="169"/>
      <c r="B982" s="46" t="s">
        <v>678</v>
      </c>
    </row>
    <row r="983" spans="1:2" ht="15" thickBot="1" x14ac:dyDescent="0.35">
      <c r="A983" s="169"/>
      <c r="B983" s="46" t="s">
        <v>679</v>
      </c>
    </row>
    <row r="984" spans="1:2" ht="15" thickBot="1" x14ac:dyDescent="0.35">
      <c r="A984" s="169"/>
      <c r="B984" s="46" t="s">
        <v>680</v>
      </c>
    </row>
    <row r="985" spans="1:2" ht="15" thickBot="1" x14ac:dyDescent="0.35">
      <c r="A985" s="169"/>
      <c r="B985" s="46" t="s">
        <v>681</v>
      </c>
    </row>
    <row r="986" spans="1:2" ht="23.4" thickBot="1" x14ac:dyDescent="0.35">
      <c r="A986" s="169"/>
      <c r="B986" s="46" t="s">
        <v>682</v>
      </c>
    </row>
    <row r="987" spans="1:2" ht="15" thickBot="1" x14ac:dyDescent="0.35">
      <c r="A987" s="169"/>
      <c r="B987" s="46" t="s">
        <v>683</v>
      </c>
    </row>
    <row r="988" spans="1:2" ht="15" thickBot="1" x14ac:dyDescent="0.35">
      <c r="A988" s="169"/>
      <c r="B988" s="46" t="s">
        <v>335</v>
      </c>
    </row>
    <row r="989" spans="1:2" ht="15" thickBot="1" x14ac:dyDescent="0.35">
      <c r="A989" s="169"/>
      <c r="B989" s="46" t="s">
        <v>684</v>
      </c>
    </row>
    <row r="990" spans="1:2" ht="15" thickBot="1" x14ac:dyDescent="0.35">
      <c r="A990" s="170"/>
      <c r="B990" s="46" t="s">
        <v>685</v>
      </c>
    </row>
    <row r="991" spans="1:2" ht="15" thickBot="1" x14ac:dyDescent="0.35">
      <c r="A991" s="168" t="s">
        <v>686</v>
      </c>
      <c r="B991" s="46" t="s">
        <v>574</v>
      </c>
    </row>
    <row r="992" spans="1:2" ht="15" thickBot="1" x14ac:dyDescent="0.35">
      <c r="A992" s="169"/>
      <c r="B992" s="46" t="s">
        <v>6</v>
      </c>
    </row>
    <row r="993" spans="1:2" ht="15" thickBot="1" x14ac:dyDescent="0.35">
      <c r="A993" s="169"/>
      <c r="B993" s="46" t="s">
        <v>687</v>
      </c>
    </row>
    <row r="994" spans="1:2" ht="15" thickBot="1" x14ac:dyDescent="0.35">
      <c r="A994" s="169"/>
      <c r="B994" s="46" t="s">
        <v>688</v>
      </c>
    </row>
    <row r="995" spans="1:2" ht="15" thickBot="1" x14ac:dyDescent="0.35">
      <c r="A995" s="169"/>
      <c r="B995" s="46" t="s">
        <v>689</v>
      </c>
    </row>
    <row r="996" spans="1:2" ht="15" thickBot="1" x14ac:dyDescent="0.35">
      <c r="A996" s="169"/>
      <c r="B996" s="46" t="s">
        <v>157</v>
      </c>
    </row>
    <row r="997" spans="1:2" ht="15" thickBot="1" x14ac:dyDescent="0.35">
      <c r="A997" s="170"/>
      <c r="B997" s="46" t="s">
        <v>690</v>
      </c>
    </row>
    <row r="998" spans="1:2" ht="15" thickBot="1" x14ac:dyDescent="0.35">
      <c r="A998" s="168" t="s">
        <v>165</v>
      </c>
      <c r="B998" s="46" t="s">
        <v>6</v>
      </c>
    </row>
    <row r="999" spans="1:2" ht="15" thickBot="1" x14ac:dyDescent="0.35">
      <c r="A999" s="169"/>
      <c r="B999" s="46" t="s">
        <v>498</v>
      </c>
    </row>
    <row r="1000" spans="1:2" ht="15" thickBot="1" x14ac:dyDescent="0.35">
      <c r="A1000" s="169"/>
      <c r="B1000" s="46" t="s">
        <v>7</v>
      </c>
    </row>
    <row r="1001" spans="1:2" ht="23.4" thickBot="1" x14ac:dyDescent="0.35">
      <c r="A1001" s="169"/>
      <c r="B1001" s="46" t="s">
        <v>691</v>
      </c>
    </row>
    <row r="1002" spans="1:2" ht="15" thickBot="1" x14ac:dyDescent="0.35">
      <c r="A1002" s="170"/>
      <c r="B1002" s="46" t="s">
        <v>692</v>
      </c>
    </row>
    <row r="1003" spans="1:2" ht="15" thickBot="1" x14ac:dyDescent="0.35">
      <c r="A1003" s="168" t="s">
        <v>428</v>
      </c>
      <c r="B1003" s="46" t="s">
        <v>279</v>
      </c>
    </row>
    <row r="1004" spans="1:2" ht="15" thickBot="1" x14ac:dyDescent="0.35">
      <c r="A1004" s="169"/>
      <c r="B1004" s="46" t="s">
        <v>6</v>
      </c>
    </row>
    <row r="1005" spans="1:2" ht="15" thickBot="1" x14ac:dyDescent="0.35">
      <c r="A1005" s="169"/>
      <c r="B1005" s="44" t="s">
        <v>167</v>
      </c>
    </row>
    <row r="1006" spans="1:2" ht="15" thickBot="1" x14ac:dyDescent="0.35">
      <c r="A1006" s="169"/>
      <c r="B1006" s="44" t="s">
        <v>170</v>
      </c>
    </row>
    <row r="1007" spans="1:2" ht="15" thickBot="1" x14ac:dyDescent="0.35">
      <c r="A1007" s="169"/>
      <c r="B1007" s="46" t="s">
        <v>171</v>
      </c>
    </row>
    <row r="1008" spans="1:2" ht="15" thickBot="1" x14ac:dyDescent="0.35">
      <c r="A1008" s="169"/>
      <c r="B1008" s="44" t="s">
        <v>693</v>
      </c>
    </row>
    <row r="1009" spans="1:2" ht="15" thickBot="1" x14ac:dyDescent="0.35">
      <c r="A1009" s="169"/>
      <c r="B1009" s="46" t="s">
        <v>248</v>
      </c>
    </row>
    <row r="1010" spans="1:2" ht="23.4" thickBot="1" x14ac:dyDescent="0.35">
      <c r="A1010" s="169"/>
      <c r="B1010" s="46" t="s">
        <v>1105</v>
      </c>
    </row>
    <row r="1011" spans="1:2" ht="23.4" thickBot="1" x14ac:dyDescent="0.35">
      <c r="A1011" s="169"/>
      <c r="B1011" s="46" t="s">
        <v>1106</v>
      </c>
    </row>
    <row r="1012" spans="1:2" ht="15" thickBot="1" x14ac:dyDescent="0.35">
      <c r="A1012" s="169"/>
      <c r="B1012" s="46" t="s">
        <v>1107</v>
      </c>
    </row>
    <row r="1013" spans="1:2" ht="15" thickBot="1" x14ac:dyDescent="0.35">
      <c r="A1013" s="169"/>
      <c r="B1013" s="46" t="s">
        <v>575</v>
      </c>
    </row>
    <row r="1014" spans="1:2" ht="15" thickBot="1" x14ac:dyDescent="0.35">
      <c r="A1014" s="169"/>
      <c r="B1014" s="46" t="s">
        <v>156</v>
      </c>
    </row>
    <row r="1015" spans="1:2" ht="15" thickBot="1" x14ac:dyDescent="0.35">
      <c r="A1015" s="169"/>
      <c r="B1015" s="46" t="s">
        <v>694</v>
      </c>
    </row>
    <row r="1016" spans="1:2" ht="15" thickBot="1" x14ac:dyDescent="0.35">
      <c r="A1016" s="169"/>
      <c r="B1016" s="46" t="s">
        <v>685</v>
      </c>
    </row>
    <row r="1017" spans="1:2" ht="15" thickBot="1" x14ac:dyDescent="0.35">
      <c r="A1017" s="169"/>
      <c r="B1017" s="46" t="s">
        <v>89</v>
      </c>
    </row>
    <row r="1018" spans="1:2" ht="15" thickBot="1" x14ac:dyDescent="0.35">
      <c r="A1018" s="169"/>
      <c r="B1018" s="46" t="s">
        <v>695</v>
      </c>
    </row>
    <row r="1019" spans="1:2" ht="15" thickBot="1" x14ac:dyDescent="0.35">
      <c r="A1019" s="170"/>
      <c r="B1019" s="46" t="s">
        <v>696</v>
      </c>
    </row>
    <row r="1020" spans="1:2" ht="15" thickBot="1" x14ac:dyDescent="0.35">
      <c r="A1020" s="168" t="s">
        <v>697</v>
      </c>
      <c r="B1020" s="46" t="s">
        <v>6</v>
      </c>
    </row>
    <row r="1021" spans="1:2" ht="15" thickBot="1" x14ac:dyDescent="0.35">
      <c r="A1021" s="169"/>
      <c r="B1021" s="46" t="s">
        <v>698</v>
      </c>
    </row>
    <row r="1022" spans="1:2" ht="15" thickBot="1" x14ac:dyDescent="0.35">
      <c r="A1022" s="169"/>
      <c r="B1022" s="46" t="s">
        <v>11</v>
      </c>
    </row>
    <row r="1023" spans="1:2" ht="15" thickBot="1" x14ac:dyDescent="0.35">
      <c r="A1023" s="169"/>
      <c r="B1023" s="46" t="s">
        <v>612</v>
      </c>
    </row>
    <row r="1024" spans="1:2" ht="15" thickBot="1" x14ac:dyDescent="0.35">
      <c r="A1024" s="169"/>
      <c r="B1024" s="46" t="s">
        <v>699</v>
      </c>
    </row>
    <row r="1025" spans="1:3" ht="15" thickBot="1" x14ac:dyDescent="0.35">
      <c r="A1025" s="170"/>
      <c r="B1025" s="46" t="s">
        <v>213</v>
      </c>
    </row>
    <row r="1026" spans="1:3" ht="15" thickBot="1" x14ac:dyDescent="0.35">
      <c r="A1026" s="168" t="s">
        <v>648</v>
      </c>
      <c r="B1026" s="46" t="s">
        <v>700</v>
      </c>
    </row>
    <row r="1027" spans="1:3" ht="15" thickBot="1" x14ac:dyDescent="0.35">
      <c r="A1027" s="169"/>
      <c r="B1027" s="46" t="s">
        <v>240</v>
      </c>
    </row>
    <row r="1028" spans="1:3" ht="15" thickBot="1" x14ac:dyDescent="0.35">
      <c r="A1028" s="169"/>
      <c r="B1028" s="46" t="s">
        <v>701</v>
      </c>
    </row>
    <row r="1029" spans="1:3" ht="15" thickBot="1" x14ac:dyDescent="0.35">
      <c r="A1029" s="170"/>
      <c r="B1029" s="46" t="s">
        <v>564</v>
      </c>
    </row>
    <row r="1030" spans="1:3" ht="34.799999999999997" thickBot="1" x14ac:dyDescent="0.35">
      <c r="A1030" s="66" t="s">
        <v>675</v>
      </c>
      <c r="B1030" s="46" t="s">
        <v>279</v>
      </c>
    </row>
    <row r="1031" spans="1:3" ht="15" thickBot="1" x14ac:dyDescent="0.35">
      <c r="A1031" s="66"/>
      <c r="B1031" s="46" t="s">
        <v>6</v>
      </c>
    </row>
    <row r="1032" spans="1:3" ht="58.2" thickBot="1" x14ac:dyDescent="0.35">
      <c r="A1032" s="68" t="s">
        <v>1108</v>
      </c>
      <c r="B1032" s="46" t="s">
        <v>1109</v>
      </c>
    </row>
    <row r="1033" spans="1:3" ht="15" thickBot="1" x14ac:dyDescent="0.35">
      <c r="A1033" s="59"/>
      <c r="B1033" s="46" t="s">
        <v>1110</v>
      </c>
    </row>
    <row r="1034" spans="1:3" ht="15" thickBot="1" x14ac:dyDescent="0.35">
      <c r="A1034" s="171" t="s">
        <v>1111</v>
      </c>
      <c r="B1034" s="46" t="s">
        <v>1112</v>
      </c>
      <c r="C1034" s="52"/>
    </row>
    <row r="1035" spans="1:3" ht="15" thickBot="1" x14ac:dyDescent="0.35">
      <c r="A1035" s="172"/>
      <c r="B1035" s="46" t="s">
        <v>1113</v>
      </c>
      <c r="C1035" s="52"/>
    </row>
    <row r="1036" spans="1:3" ht="15" thickBot="1" x14ac:dyDescent="0.35">
      <c r="A1036" s="172"/>
      <c r="B1036" s="46" t="s">
        <v>1114</v>
      </c>
      <c r="C1036" s="52"/>
    </row>
    <row r="1037" spans="1:3" ht="15" thickBot="1" x14ac:dyDescent="0.35">
      <c r="A1037" s="172"/>
      <c r="B1037" s="46" t="s">
        <v>1115</v>
      </c>
      <c r="C1037" s="52"/>
    </row>
    <row r="1038" spans="1:3" ht="15" thickBot="1" x14ac:dyDescent="0.35">
      <c r="A1038" s="172"/>
      <c r="B1038" s="46" t="s">
        <v>1116</v>
      </c>
      <c r="C1038" s="52"/>
    </row>
    <row r="1039" spans="1:3" ht="15" thickBot="1" x14ac:dyDescent="0.35">
      <c r="A1039" s="173"/>
      <c r="B1039" s="61" t="s">
        <v>260</v>
      </c>
      <c r="C1039" s="54"/>
    </row>
    <row r="1040" spans="1:3" ht="15" thickBot="1" x14ac:dyDescent="0.35">
      <c r="A1040" s="163" t="s">
        <v>155</v>
      </c>
      <c r="B1040" s="46" t="s">
        <v>11</v>
      </c>
      <c r="C1040" t="s">
        <v>1117</v>
      </c>
    </row>
    <row r="1041" spans="1:2" ht="15" thickBot="1" x14ac:dyDescent="0.35">
      <c r="A1041" s="164"/>
      <c r="B1041" s="46" t="s">
        <v>7</v>
      </c>
    </row>
    <row r="1042" spans="1:2" ht="15" thickBot="1" x14ac:dyDescent="0.35">
      <c r="A1042" s="164"/>
      <c r="B1042" s="46" t="s">
        <v>702</v>
      </c>
    </row>
    <row r="1043" spans="1:2" ht="15" thickBot="1" x14ac:dyDescent="0.35">
      <c r="A1043" s="164"/>
      <c r="B1043" s="46" t="s">
        <v>703</v>
      </c>
    </row>
    <row r="1044" spans="1:2" ht="15" thickBot="1" x14ac:dyDescent="0.35">
      <c r="A1044" s="164"/>
      <c r="B1044" s="46" t="s">
        <v>704</v>
      </c>
    </row>
    <row r="1045" spans="1:2" ht="15" thickBot="1" x14ac:dyDescent="0.35">
      <c r="A1045" s="164"/>
      <c r="B1045" s="46" t="s">
        <v>705</v>
      </c>
    </row>
    <row r="1046" spans="1:2" ht="15" thickBot="1" x14ac:dyDescent="0.35">
      <c r="A1046" s="164"/>
      <c r="B1046" s="46" t="s">
        <v>706</v>
      </c>
    </row>
    <row r="1047" spans="1:2" ht="23.4" thickBot="1" x14ac:dyDescent="0.35">
      <c r="A1047" s="164"/>
      <c r="B1047" s="46" t="s">
        <v>707</v>
      </c>
    </row>
    <row r="1048" spans="1:2" ht="15" thickBot="1" x14ac:dyDescent="0.35">
      <c r="A1048" s="164"/>
      <c r="B1048" s="46" t="s">
        <v>371</v>
      </c>
    </row>
    <row r="1049" spans="1:2" ht="15" thickBot="1" x14ac:dyDescent="0.35">
      <c r="A1049" s="164"/>
      <c r="B1049" s="46" t="s">
        <v>708</v>
      </c>
    </row>
    <row r="1050" spans="1:2" ht="15" thickBot="1" x14ac:dyDescent="0.35">
      <c r="A1050" s="164"/>
      <c r="B1050" s="46" t="s">
        <v>709</v>
      </c>
    </row>
    <row r="1051" spans="1:2" ht="15" thickBot="1" x14ac:dyDescent="0.35">
      <c r="A1051" s="164"/>
      <c r="B1051" s="46" t="s">
        <v>710</v>
      </c>
    </row>
    <row r="1052" spans="1:2" ht="15" thickBot="1" x14ac:dyDescent="0.35">
      <c r="A1052" s="164"/>
      <c r="B1052" s="46" t="s">
        <v>711</v>
      </c>
    </row>
    <row r="1053" spans="1:2" ht="15" thickBot="1" x14ac:dyDescent="0.35">
      <c r="A1053" s="166"/>
      <c r="B1053" s="46" t="s">
        <v>712</v>
      </c>
    </row>
    <row r="1054" spans="1:2" ht="15" thickBot="1" x14ac:dyDescent="0.35">
      <c r="A1054" s="49" t="s">
        <v>713</v>
      </c>
      <c r="B1054" s="46" t="s">
        <v>6</v>
      </c>
    </row>
    <row r="1055" spans="1:2" ht="15" thickBot="1" x14ac:dyDescent="0.35">
      <c r="A1055" s="49" t="s">
        <v>615</v>
      </c>
      <c r="B1055" s="46" t="s">
        <v>6</v>
      </c>
    </row>
    <row r="1056" spans="1:2" ht="15" thickBot="1" x14ac:dyDescent="0.35">
      <c r="A1056" s="49"/>
      <c r="B1056" s="46" t="s">
        <v>714</v>
      </c>
    </row>
    <row r="1057" spans="1:2" ht="15" thickBot="1" x14ac:dyDescent="0.35">
      <c r="A1057" s="163" t="s">
        <v>286</v>
      </c>
      <c r="B1057" s="46" t="s">
        <v>6</v>
      </c>
    </row>
    <row r="1058" spans="1:2" ht="15" thickBot="1" x14ac:dyDescent="0.35">
      <c r="A1058" s="164"/>
      <c r="B1058" s="46" t="s">
        <v>7</v>
      </c>
    </row>
    <row r="1059" spans="1:2" ht="15" thickBot="1" x14ac:dyDescent="0.35">
      <c r="A1059" s="164"/>
      <c r="B1059" s="46" t="s">
        <v>289</v>
      </c>
    </row>
    <row r="1060" spans="1:2" ht="15" thickBot="1" x14ac:dyDescent="0.35">
      <c r="A1060" s="164"/>
      <c r="B1060" s="46" t="s">
        <v>715</v>
      </c>
    </row>
    <row r="1061" spans="1:2" ht="15" thickBot="1" x14ac:dyDescent="0.35">
      <c r="A1061" s="164"/>
      <c r="B1061" s="46" t="s">
        <v>716</v>
      </c>
    </row>
    <row r="1062" spans="1:2" ht="15" thickBot="1" x14ac:dyDescent="0.35">
      <c r="A1062" s="166"/>
      <c r="B1062" s="46" t="s">
        <v>625</v>
      </c>
    </row>
    <row r="1063" spans="1:2" x14ac:dyDescent="0.3">
      <c r="A1063" s="48" t="s">
        <v>717</v>
      </c>
      <c r="B1063" s="163" t="s">
        <v>6</v>
      </c>
    </row>
    <row r="1064" spans="1:2" x14ac:dyDescent="0.3">
      <c r="A1064" s="48"/>
      <c r="B1064" s="164"/>
    </row>
    <row r="1065" spans="1:2" ht="15" thickBot="1" x14ac:dyDescent="0.35">
      <c r="A1065" s="63" t="s">
        <v>987</v>
      </c>
      <c r="B1065" s="166"/>
    </row>
    <row r="1066" spans="1:2" ht="15" thickBot="1" x14ac:dyDescent="0.35">
      <c r="A1066" s="163" t="s">
        <v>220</v>
      </c>
      <c r="B1066" s="46" t="s">
        <v>6</v>
      </c>
    </row>
    <row r="1067" spans="1:2" ht="15" thickBot="1" x14ac:dyDescent="0.35">
      <c r="A1067" s="164"/>
      <c r="B1067" s="46" t="s">
        <v>167</v>
      </c>
    </row>
    <row r="1068" spans="1:2" ht="15" thickBot="1" x14ac:dyDescent="0.35">
      <c r="A1068" s="164"/>
      <c r="B1068" s="46" t="s">
        <v>211</v>
      </c>
    </row>
    <row r="1069" spans="1:2" ht="15" thickBot="1" x14ac:dyDescent="0.35">
      <c r="A1069" s="164"/>
      <c r="B1069" s="46" t="s">
        <v>91</v>
      </c>
    </row>
    <row r="1070" spans="1:2" ht="15" thickBot="1" x14ac:dyDescent="0.35">
      <c r="A1070" s="164"/>
      <c r="B1070" s="46" t="s">
        <v>171</v>
      </c>
    </row>
    <row r="1071" spans="1:2" ht="15" thickBot="1" x14ac:dyDescent="0.35">
      <c r="A1071" s="164"/>
      <c r="B1071" s="46" t="s">
        <v>172</v>
      </c>
    </row>
    <row r="1072" spans="1:2" ht="15" thickBot="1" x14ac:dyDescent="0.35">
      <c r="A1072" s="164"/>
      <c r="B1072" s="46" t="s">
        <v>718</v>
      </c>
    </row>
    <row r="1073" spans="1:3" ht="15" thickBot="1" x14ac:dyDescent="0.35">
      <c r="A1073" s="166"/>
      <c r="B1073" s="46" t="s">
        <v>719</v>
      </c>
    </row>
    <row r="1074" spans="1:3" ht="15" thickBot="1" x14ac:dyDescent="0.35">
      <c r="A1074" s="163" t="s">
        <v>214</v>
      </c>
      <c r="B1074" s="46" t="s">
        <v>720</v>
      </c>
    </row>
    <row r="1075" spans="1:3" ht="15" thickBot="1" x14ac:dyDescent="0.35">
      <c r="A1075" s="164"/>
      <c r="B1075" s="46" t="s">
        <v>163</v>
      </c>
    </row>
    <row r="1076" spans="1:3" ht="15" thickBot="1" x14ac:dyDescent="0.35">
      <c r="A1076" s="164"/>
      <c r="B1076" s="46" t="s">
        <v>721</v>
      </c>
    </row>
    <row r="1077" spans="1:3" ht="15" thickBot="1" x14ac:dyDescent="0.35">
      <c r="A1077" s="164"/>
      <c r="B1077" s="46" t="s">
        <v>617</v>
      </c>
    </row>
    <row r="1078" spans="1:3" ht="15" thickBot="1" x14ac:dyDescent="0.35">
      <c r="A1078" s="164"/>
      <c r="B1078" s="46" t="s">
        <v>722</v>
      </c>
    </row>
    <row r="1079" spans="1:3" ht="23.4" thickBot="1" x14ac:dyDescent="0.35">
      <c r="A1079" s="164"/>
      <c r="B1079" s="46" t="s">
        <v>723</v>
      </c>
    </row>
    <row r="1080" spans="1:3" ht="15" thickBot="1" x14ac:dyDescent="0.35">
      <c r="A1080" s="164"/>
      <c r="B1080" s="46" t="s">
        <v>724</v>
      </c>
    </row>
    <row r="1081" spans="1:3" ht="15" thickBot="1" x14ac:dyDescent="0.35">
      <c r="A1081" s="164"/>
      <c r="B1081" s="46" t="s">
        <v>725</v>
      </c>
    </row>
    <row r="1082" spans="1:3" ht="15" thickBot="1" x14ac:dyDescent="0.35">
      <c r="A1082" s="164"/>
      <c r="B1082" s="46" t="s">
        <v>85</v>
      </c>
    </row>
    <row r="1083" spans="1:3" ht="15" thickBot="1" x14ac:dyDescent="0.35">
      <c r="A1083" s="164"/>
      <c r="B1083" s="46" t="s">
        <v>726</v>
      </c>
    </row>
    <row r="1084" spans="1:3" ht="15" thickBot="1" x14ac:dyDescent="0.35">
      <c r="A1084" s="164"/>
      <c r="B1084" s="46" t="s">
        <v>727</v>
      </c>
    </row>
    <row r="1085" spans="1:3" ht="15" thickBot="1" x14ac:dyDescent="0.35">
      <c r="A1085" s="164"/>
      <c r="B1085" s="46" t="s">
        <v>1118</v>
      </c>
    </row>
    <row r="1086" spans="1:3" ht="23.4" thickBot="1" x14ac:dyDescent="0.35">
      <c r="A1086" s="164"/>
      <c r="B1086" s="46" t="s">
        <v>728</v>
      </c>
    </row>
    <row r="1087" spans="1:3" ht="15" thickBot="1" x14ac:dyDescent="0.35">
      <c r="A1087" s="166"/>
      <c r="B1087" s="46" t="s">
        <v>729</v>
      </c>
    </row>
    <row r="1088" spans="1:3" ht="15" thickBot="1" x14ac:dyDescent="0.35">
      <c r="A1088" s="163" t="s">
        <v>160</v>
      </c>
      <c r="B1088" s="46" t="s">
        <v>6</v>
      </c>
      <c r="C1088" s="52"/>
    </row>
    <row r="1089" spans="1:3" ht="15" thickBot="1" x14ac:dyDescent="0.35">
      <c r="A1089" s="166"/>
      <c r="B1089" s="46" t="s">
        <v>149</v>
      </c>
      <c r="C1089" s="52"/>
    </row>
    <row r="1090" spans="1:3" ht="15" thickBot="1" x14ac:dyDescent="0.35">
      <c r="A1090" s="163" t="s">
        <v>85</v>
      </c>
      <c r="B1090" s="46" t="s">
        <v>6</v>
      </c>
      <c r="C1090" s="52"/>
    </row>
    <row r="1091" spans="1:3" ht="15" thickBot="1" x14ac:dyDescent="0.35">
      <c r="A1091" s="165"/>
      <c r="B1091" s="61" t="s">
        <v>149</v>
      </c>
      <c r="C1091" s="54"/>
    </row>
    <row r="1092" spans="1:3" ht="15" thickBot="1" x14ac:dyDescent="0.35">
      <c r="A1092" s="49" t="s">
        <v>615</v>
      </c>
      <c r="B1092" s="46" t="s">
        <v>6</v>
      </c>
      <c r="C1092" t="s">
        <v>1119</v>
      </c>
    </row>
    <row r="1093" spans="1:3" ht="15" thickBot="1" x14ac:dyDescent="0.35">
      <c r="A1093" s="160" t="s">
        <v>730</v>
      </c>
      <c r="B1093" s="92" t="s">
        <v>6</v>
      </c>
    </row>
    <row r="1094" spans="1:3" ht="15" thickBot="1" x14ac:dyDescent="0.35">
      <c r="A1094" s="161"/>
      <c r="B1094" s="92" t="s">
        <v>357</v>
      </c>
    </row>
    <row r="1095" spans="1:3" ht="15" thickBot="1" x14ac:dyDescent="0.35">
      <c r="A1095" s="161"/>
      <c r="B1095" s="92" t="s">
        <v>167</v>
      </c>
    </row>
    <row r="1096" spans="1:3" ht="15" thickBot="1" x14ac:dyDescent="0.35">
      <c r="A1096" s="161"/>
      <c r="B1096" s="92" t="s">
        <v>211</v>
      </c>
    </row>
    <row r="1097" spans="1:3" ht="15" thickBot="1" x14ac:dyDescent="0.35">
      <c r="A1097" s="161"/>
      <c r="B1097" s="92" t="s">
        <v>171</v>
      </c>
    </row>
    <row r="1098" spans="1:3" ht="15" thickBot="1" x14ac:dyDescent="0.35">
      <c r="A1098" s="161"/>
      <c r="B1098" s="92" t="s">
        <v>212</v>
      </c>
    </row>
    <row r="1099" spans="1:3" ht="15" thickBot="1" x14ac:dyDescent="0.35">
      <c r="A1099" s="161"/>
      <c r="B1099" s="92" t="s">
        <v>731</v>
      </c>
    </row>
    <row r="1100" spans="1:3" ht="15" thickBot="1" x14ac:dyDescent="0.35">
      <c r="A1100" s="161"/>
      <c r="B1100" s="92" t="s">
        <v>718</v>
      </c>
    </row>
    <row r="1101" spans="1:3" ht="15" thickBot="1" x14ac:dyDescent="0.35">
      <c r="A1101" s="161"/>
      <c r="B1101" s="92" t="s">
        <v>732</v>
      </c>
    </row>
    <row r="1102" spans="1:3" ht="23.4" thickBot="1" x14ac:dyDescent="0.35">
      <c r="A1102" s="161"/>
      <c r="B1102" s="92" t="s">
        <v>733</v>
      </c>
    </row>
    <row r="1103" spans="1:3" ht="15" thickBot="1" x14ac:dyDescent="0.35">
      <c r="A1103" s="162"/>
      <c r="B1103" s="92" t="s">
        <v>734</v>
      </c>
    </row>
    <row r="1104" spans="1:3" ht="15" thickBot="1" x14ac:dyDescent="0.35">
      <c r="A1104" s="75" t="s">
        <v>735</v>
      </c>
      <c r="B1104" s="92"/>
    </row>
    <row r="1105" spans="1:2" ht="15" thickBot="1" x14ac:dyDescent="0.35">
      <c r="A1105" s="160" t="s">
        <v>163</v>
      </c>
      <c r="B1105" s="92" t="s">
        <v>6</v>
      </c>
    </row>
    <row r="1106" spans="1:2" ht="15" thickBot="1" x14ac:dyDescent="0.35">
      <c r="A1106" s="161"/>
      <c r="B1106" s="92" t="s">
        <v>190</v>
      </c>
    </row>
    <row r="1107" spans="1:2" ht="15" thickBot="1" x14ac:dyDescent="0.35">
      <c r="A1107" s="161"/>
      <c r="B1107" s="92" t="s">
        <v>299</v>
      </c>
    </row>
    <row r="1108" spans="1:2" ht="15" thickBot="1" x14ac:dyDescent="0.35">
      <c r="A1108" s="161"/>
      <c r="B1108" s="92" t="s">
        <v>736</v>
      </c>
    </row>
    <row r="1109" spans="1:2" ht="15" thickBot="1" x14ac:dyDescent="0.35">
      <c r="A1109" s="161"/>
      <c r="B1109" s="92" t="s">
        <v>737</v>
      </c>
    </row>
    <row r="1110" spans="1:2" ht="15" thickBot="1" x14ac:dyDescent="0.35">
      <c r="A1110" s="161"/>
      <c r="B1110" s="92" t="s">
        <v>738</v>
      </c>
    </row>
    <row r="1111" spans="1:2" ht="15" thickBot="1" x14ac:dyDescent="0.35">
      <c r="A1111" s="161"/>
      <c r="B1111" s="92" t="s">
        <v>1120</v>
      </c>
    </row>
    <row r="1112" spans="1:2" ht="15" thickBot="1" x14ac:dyDescent="0.35">
      <c r="A1112" s="161"/>
      <c r="B1112" s="92" t="s">
        <v>739</v>
      </c>
    </row>
    <row r="1113" spans="1:2" ht="23.4" thickBot="1" x14ac:dyDescent="0.35">
      <c r="A1113" s="161"/>
      <c r="B1113" s="92" t="s">
        <v>740</v>
      </c>
    </row>
    <row r="1114" spans="1:2" ht="15" thickBot="1" x14ac:dyDescent="0.35">
      <c r="A1114" s="161"/>
      <c r="B1114" s="92" t="s">
        <v>741</v>
      </c>
    </row>
    <row r="1115" spans="1:2" ht="15" thickBot="1" x14ac:dyDescent="0.35">
      <c r="A1115" s="161"/>
      <c r="B1115" s="92" t="s">
        <v>742</v>
      </c>
    </row>
    <row r="1116" spans="1:2" ht="15" thickBot="1" x14ac:dyDescent="0.35">
      <c r="A1116" s="161"/>
      <c r="B1116" s="92" t="s">
        <v>743</v>
      </c>
    </row>
    <row r="1117" spans="1:2" ht="15" thickBot="1" x14ac:dyDescent="0.35">
      <c r="A1117" s="162"/>
      <c r="B1117" s="92" t="s">
        <v>744</v>
      </c>
    </row>
    <row r="1118" spans="1:2" ht="15" thickBot="1" x14ac:dyDescent="0.35">
      <c r="A1118" s="160" t="s">
        <v>155</v>
      </c>
      <c r="B1118" s="92" t="s">
        <v>6</v>
      </c>
    </row>
    <row r="1119" spans="1:2" ht="15" thickBot="1" x14ac:dyDescent="0.35">
      <c r="A1119" s="161"/>
      <c r="B1119" s="92" t="s">
        <v>745</v>
      </c>
    </row>
    <row r="1120" spans="1:2" ht="15" thickBot="1" x14ac:dyDescent="0.35">
      <c r="A1120" s="161"/>
      <c r="B1120" s="92" t="s">
        <v>746</v>
      </c>
    </row>
    <row r="1121" spans="1:3" ht="15" thickBot="1" x14ac:dyDescent="0.35">
      <c r="A1121" s="161"/>
      <c r="B1121" s="92" t="s">
        <v>730</v>
      </c>
    </row>
    <row r="1122" spans="1:3" ht="15" thickBot="1" x14ac:dyDescent="0.35">
      <c r="A1122" s="161"/>
      <c r="B1122" s="92" t="s">
        <v>747</v>
      </c>
    </row>
    <row r="1123" spans="1:3" ht="15" thickBot="1" x14ac:dyDescent="0.35">
      <c r="A1123" s="162"/>
      <c r="B1123" s="92" t="s">
        <v>748</v>
      </c>
    </row>
    <row r="1124" spans="1:3" ht="15" thickBot="1" x14ac:dyDescent="0.35">
      <c r="A1124" s="160" t="s">
        <v>749</v>
      </c>
      <c r="B1124" s="92" t="s">
        <v>750</v>
      </c>
    </row>
    <row r="1125" spans="1:3" ht="15" thickBot="1" x14ac:dyDescent="0.35">
      <c r="A1125" s="161"/>
      <c r="B1125" s="92" t="s">
        <v>751</v>
      </c>
    </row>
    <row r="1126" spans="1:3" ht="15" thickBot="1" x14ac:dyDescent="0.35">
      <c r="A1126" s="161"/>
      <c r="B1126" s="92" t="s">
        <v>752</v>
      </c>
    </row>
    <row r="1127" spans="1:3" ht="15" thickBot="1" x14ac:dyDescent="0.35">
      <c r="A1127" s="161"/>
      <c r="B1127" s="92" t="s">
        <v>753</v>
      </c>
    </row>
    <row r="1128" spans="1:3" ht="15" thickBot="1" x14ac:dyDescent="0.35">
      <c r="A1128" s="162"/>
      <c r="B1128" s="92" t="s">
        <v>754</v>
      </c>
    </row>
    <row r="1129" spans="1:3" ht="15" thickBot="1" x14ac:dyDescent="0.35">
      <c r="A1129" s="160" t="s">
        <v>86</v>
      </c>
      <c r="B1129" s="92" t="s">
        <v>755</v>
      </c>
    </row>
    <row r="1130" spans="1:3" ht="15" thickBot="1" x14ac:dyDescent="0.35">
      <c r="A1130" s="162"/>
      <c r="B1130" s="92" t="s">
        <v>6</v>
      </c>
    </row>
    <row r="1131" spans="1:3" ht="15" thickBot="1" x14ac:dyDescent="0.35">
      <c r="A1131" s="160" t="s">
        <v>165</v>
      </c>
      <c r="B1131" s="92" t="s">
        <v>750</v>
      </c>
      <c r="C1131" s="52"/>
    </row>
    <row r="1132" spans="1:3" ht="15" thickBot="1" x14ac:dyDescent="0.35">
      <c r="A1132" s="161"/>
      <c r="B1132" s="92" t="s">
        <v>756</v>
      </c>
      <c r="C1132" s="52"/>
    </row>
    <row r="1133" spans="1:3" ht="15" thickBot="1" x14ac:dyDescent="0.35">
      <c r="A1133" s="161"/>
      <c r="B1133" s="92" t="s">
        <v>757</v>
      </c>
      <c r="C1133" s="52"/>
    </row>
    <row r="1134" spans="1:3" ht="15" thickBot="1" x14ac:dyDescent="0.35">
      <c r="A1134" s="161"/>
      <c r="B1134" s="92" t="s">
        <v>758</v>
      </c>
      <c r="C1134" s="52"/>
    </row>
    <row r="1135" spans="1:3" ht="15" thickBot="1" x14ac:dyDescent="0.35">
      <c r="A1135" s="161"/>
      <c r="B1135" s="92" t="s">
        <v>1121</v>
      </c>
      <c r="C1135" s="52"/>
    </row>
    <row r="1136" spans="1:3" ht="15" thickBot="1" x14ac:dyDescent="0.35">
      <c r="A1136" s="167"/>
      <c r="B1136" s="95" t="s">
        <v>165</v>
      </c>
      <c r="C1136" s="54"/>
    </row>
    <row r="1137" spans="1:3" ht="15" thickBot="1" x14ac:dyDescent="0.35">
      <c r="A1137" s="75" t="s">
        <v>10</v>
      </c>
      <c r="B1137" s="92" t="s">
        <v>6</v>
      </c>
      <c r="C1137" t="s">
        <v>1122</v>
      </c>
    </row>
    <row r="1138" spans="1:3" ht="15" thickBot="1" x14ac:dyDescent="0.35">
      <c r="A1138" s="160" t="s">
        <v>759</v>
      </c>
      <c r="B1138" s="92" t="s">
        <v>6</v>
      </c>
    </row>
    <row r="1139" spans="1:3" ht="15" thickBot="1" x14ac:dyDescent="0.35">
      <c r="A1139" s="161"/>
      <c r="B1139" s="92" t="s">
        <v>7</v>
      </c>
    </row>
    <row r="1140" spans="1:3" ht="15" thickBot="1" x14ac:dyDescent="0.35">
      <c r="A1140" s="161"/>
      <c r="B1140" s="92" t="s">
        <v>760</v>
      </c>
    </row>
    <row r="1141" spans="1:3" ht="15" thickBot="1" x14ac:dyDescent="0.35">
      <c r="A1141" s="161"/>
      <c r="B1141" s="92" t="s">
        <v>761</v>
      </c>
    </row>
    <row r="1142" spans="1:3" ht="15" thickBot="1" x14ac:dyDescent="0.35">
      <c r="A1142" s="161"/>
      <c r="B1142" s="92" t="s">
        <v>762</v>
      </c>
    </row>
    <row r="1143" spans="1:3" ht="15" thickBot="1" x14ac:dyDescent="0.35">
      <c r="A1143" s="161"/>
      <c r="B1143" s="92" t="s">
        <v>763</v>
      </c>
    </row>
    <row r="1144" spans="1:3" ht="15" thickBot="1" x14ac:dyDescent="0.35">
      <c r="A1144" s="161"/>
      <c r="B1144" s="92" t="s">
        <v>725</v>
      </c>
    </row>
    <row r="1145" spans="1:3" ht="23.4" thickBot="1" x14ac:dyDescent="0.35">
      <c r="A1145" s="161"/>
      <c r="B1145" s="92" t="s">
        <v>764</v>
      </c>
    </row>
    <row r="1146" spans="1:3" ht="15" thickBot="1" x14ac:dyDescent="0.35">
      <c r="A1146" s="161"/>
      <c r="B1146" s="92" t="s">
        <v>765</v>
      </c>
    </row>
    <row r="1147" spans="1:3" ht="15" thickBot="1" x14ac:dyDescent="0.35">
      <c r="A1147" s="161"/>
      <c r="B1147" s="92" t="s">
        <v>202</v>
      </c>
    </row>
    <row r="1148" spans="1:3" ht="15" thickBot="1" x14ac:dyDescent="0.35">
      <c r="A1148" s="162"/>
      <c r="B1148" s="92" t="s">
        <v>766</v>
      </c>
    </row>
    <row r="1149" spans="1:3" ht="15" thickBot="1" x14ac:dyDescent="0.35">
      <c r="A1149" s="160" t="s">
        <v>160</v>
      </c>
      <c r="B1149" s="92" t="s">
        <v>6</v>
      </c>
    </row>
    <row r="1150" spans="1:3" ht="15" thickBot="1" x14ac:dyDescent="0.35">
      <c r="A1150" s="161"/>
      <c r="B1150" s="92" t="s">
        <v>149</v>
      </c>
    </row>
    <row r="1151" spans="1:3" ht="15" thickBot="1" x14ac:dyDescent="0.35">
      <c r="A1151" s="161"/>
      <c r="B1151" s="92" t="s">
        <v>11</v>
      </c>
    </row>
    <row r="1152" spans="1:3" ht="15" thickBot="1" x14ac:dyDescent="0.35">
      <c r="A1152" s="162"/>
      <c r="B1152" s="92" t="s">
        <v>610</v>
      </c>
    </row>
    <row r="1153" spans="1:3" ht="15" thickBot="1" x14ac:dyDescent="0.35">
      <c r="A1153" s="160" t="s">
        <v>155</v>
      </c>
      <c r="B1153" s="92" t="s">
        <v>6</v>
      </c>
      <c r="C1153" s="52"/>
    </row>
    <row r="1154" spans="1:3" ht="15" thickBot="1" x14ac:dyDescent="0.35">
      <c r="A1154" s="161"/>
      <c r="B1154" s="92" t="s">
        <v>7</v>
      </c>
      <c r="C1154" s="52"/>
    </row>
    <row r="1155" spans="1:3" ht="15" thickBot="1" x14ac:dyDescent="0.35">
      <c r="A1155" s="161"/>
      <c r="B1155" s="92" t="s">
        <v>767</v>
      </c>
      <c r="C1155" s="52"/>
    </row>
    <row r="1156" spans="1:3" ht="15" thickBot="1" x14ac:dyDescent="0.35">
      <c r="A1156" s="161"/>
      <c r="B1156" s="92" t="s">
        <v>768</v>
      </c>
      <c r="C1156" s="52"/>
    </row>
    <row r="1157" spans="1:3" ht="43.8" thickBot="1" x14ac:dyDescent="0.35">
      <c r="A1157" s="161"/>
      <c r="B1157" s="96" t="s">
        <v>769</v>
      </c>
      <c r="C1157" s="52"/>
    </row>
    <row r="1158" spans="1:3" ht="23.4" thickBot="1" x14ac:dyDescent="0.35">
      <c r="A1158" s="161"/>
      <c r="B1158" s="92" t="s">
        <v>770</v>
      </c>
      <c r="C1158" s="52"/>
    </row>
    <row r="1159" spans="1:3" ht="15" thickBot="1" x14ac:dyDescent="0.35">
      <c r="A1159" s="161"/>
      <c r="B1159" s="92" t="s">
        <v>771</v>
      </c>
      <c r="C1159" s="52"/>
    </row>
    <row r="1160" spans="1:3" ht="34.799999999999997" thickBot="1" x14ac:dyDescent="0.35">
      <c r="A1160" s="162"/>
      <c r="B1160" s="92" t="s">
        <v>772</v>
      </c>
      <c r="C1160" s="52"/>
    </row>
    <row r="1161" spans="1:3" ht="15" thickBot="1" x14ac:dyDescent="0.35">
      <c r="A1161" s="160" t="s">
        <v>622</v>
      </c>
      <c r="B1161" s="92" t="s">
        <v>6</v>
      </c>
      <c r="C1161" s="52"/>
    </row>
    <row r="1162" spans="1:3" ht="15" thickBot="1" x14ac:dyDescent="0.35">
      <c r="A1162" s="167"/>
      <c r="B1162" s="95" t="s">
        <v>332</v>
      </c>
      <c r="C1162" s="54"/>
    </row>
    <row r="1163" spans="1:3" ht="15" thickBot="1" x14ac:dyDescent="0.35">
      <c r="A1163" s="94" t="s">
        <v>214</v>
      </c>
      <c r="B1163" s="92" t="s">
        <v>279</v>
      </c>
      <c r="C1163" t="s">
        <v>1123</v>
      </c>
    </row>
    <row r="1164" spans="1:3" ht="15" thickBot="1" x14ac:dyDescent="0.35">
      <c r="A1164" s="77" t="s">
        <v>987</v>
      </c>
      <c r="B1164" s="92" t="s">
        <v>773</v>
      </c>
    </row>
    <row r="1165" spans="1:3" ht="15" thickBot="1" x14ac:dyDescent="0.35">
      <c r="A1165" s="56"/>
      <c r="B1165" s="92" t="s">
        <v>6</v>
      </c>
    </row>
    <row r="1166" spans="1:3" ht="15" thickBot="1" x14ac:dyDescent="0.35">
      <c r="A1166" s="56"/>
      <c r="B1166" s="92" t="s">
        <v>7</v>
      </c>
    </row>
    <row r="1167" spans="1:3" ht="15" thickBot="1" x14ac:dyDescent="0.35">
      <c r="A1167" s="56"/>
      <c r="B1167" s="92" t="s">
        <v>774</v>
      </c>
    </row>
    <row r="1168" spans="1:3" ht="15" thickBot="1" x14ac:dyDescent="0.35">
      <c r="A1168" s="56"/>
      <c r="B1168" s="92" t="s">
        <v>161</v>
      </c>
    </row>
    <row r="1169" spans="1:2" ht="15" thickBot="1" x14ac:dyDescent="0.35">
      <c r="A1169" s="56"/>
      <c r="B1169" s="92" t="s">
        <v>775</v>
      </c>
    </row>
    <row r="1170" spans="1:2" ht="15" thickBot="1" x14ac:dyDescent="0.35">
      <c r="A1170" s="56"/>
      <c r="B1170" s="92" t="s">
        <v>238</v>
      </c>
    </row>
    <row r="1171" spans="1:2" ht="23.4" thickBot="1" x14ac:dyDescent="0.35">
      <c r="A1171" s="56"/>
      <c r="B1171" s="92" t="s">
        <v>776</v>
      </c>
    </row>
    <row r="1172" spans="1:2" ht="15" thickBot="1" x14ac:dyDescent="0.35">
      <c r="A1172" s="56"/>
      <c r="B1172" s="92" t="s">
        <v>279</v>
      </c>
    </row>
    <row r="1173" spans="1:2" ht="15" thickBot="1" x14ac:dyDescent="0.35">
      <c r="A1173" s="56"/>
      <c r="B1173" s="92" t="s">
        <v>1124</v>
      </c>
    </row>
    <row r="1174" spans="1:2" ht="15" thickBot="1" x14ac:dyDescent="0.35">
      <c r="A1174" s="56"/>
      <c r="B1174" s="92" t="s">
        <v>777</v>
      </c>
    </row>
    <row r="1175" spans="1:2" ht="15" thickBot="1" x14ac:dyDescent="0.35">
      <c r="A1175" s="55"/>
      <c r="B1175" s="92" t="s">
        <v>434</v>
      </c>
    </row>
    <row r="1176" spans="1:2" ht="15" thickBot="1" x14ac:dyDescent="0.35">
      <c r="A1176" s="94" t="s">
        <v>778</v>
      </c>
      <c r="B1176" s="92" t="s">
        <v>6</v>
      </c>
    </row>
    <row r="1177" spans="1:2" ht="15" thickBot="1" x14ac:dyDescent="0.35">
      <c r="A1177" s="94"/>
      <c r="B1177" s="92" t="s">
        <v>7</v>
      </c>
    </row>
    <row r="1178" spans="1:2" ht="34.799999999999997" thickBot="1" x14ac:dyDescent="0.35">
      <c r="A1178" s="94" t="s">
        <v>1125</v>
      </c>
      <c r="B1178" s="92" t="s">
        <v>779</v>
      </c>
    </row>
    <row r="1179" spans="1:2" ht="15" thickBot="1" x14ac:dyDescent="0.35">
      <c r="A1179" s="77" t="s">
        <v>987</v>
      </c>
      <c r="B1179" s="92" t="s">
        <v>780</v>
      </c>
    </row>
    <row r="1180" spans="1:2" ht="15" thickBot="1" x14ac:dyDescent="0.35">
      <c r="A1180" s="56"/>
      <c r="B1180" s="92" t="s">
        <v>781</v>
      </c>
    </row>
    <row r="1181" spans="1:2" ht="15" thickBot="1" x14ac:dyDescent="0.35">
      <c r="A1181" s="56"/>
      <c r="B1181" s="92" t="s">
        <v>782</v>
      </c>
    </row>
    <row r="1182" spans="1:2" ht="15" thickBot="1" x14ac:dyDescent="0.35">
      <c r="A1182" s="56"/>
      <c r="B1182" s="92" t="s">
        <v>783</v>
      </c>
    </row>
    <row r="1183" spans="1:2" ht="15" thickBot="1" x14ac:dyDescent="0.35">
      <c r="A1183" s="56"/>
      <c r="B1183" s="92" t="s">
        <v>784</v>
      </c>
    </row>
    <row r="1184" spans="1:2" ht="15" thickBot="1" x14ac:dyDescent="0.35">
      <c r="A1184" s="55"/>
      <c r="B1184" s="92" t="s">
        <v>785</v>
      </c>
    </row>
    <row r="1185" spans="1:2" ht="15" thickBot="1" x14ac:dyDescent="0.35">
      <c r="A1185" s="160" t="s">
        <v>428</v>
      </c>
      <c r="B1185" s="92" t="s">
        <v>6</v>
      </c>
    </row>
    <row r="1186" spans="1:2" ht="15" thickBot="1" x14ac:dyDescent="0.35">
      <c r="A1186" s="161"/>
      <c r="B1186" s="92" t="s">
        <v>149</v>
      </c>
    </row>
    <row r="1187" spans="1:2" ht="15" thickBot="1" x14ac:dyDescent="0.35">
      <c r="A1187" s="162"/>
      <c r="B1187" s="92" t="s">
        <v>167</v>
      </c>
    </row>
    <row r="1188" spans="1:2" ht="15" thickBot="1" x14ac:dyDescent="0.35">
      <c r="A1188" s="43" t="s">
        <v>257</v>
      </c>
      <c r="B1188" s="44" t="s">
        <v>6</v>
      </c>
    </row>
    <row r="1189" spans="1:2" ht="29.4" thickBot="1" x14ac:dyDescent="0.35">
      <c r="A1189" s="50" t="s">
        <v>1126</v>
      </c>
      <c r="B1189" s="44" t="s">
        <v>687</v>
      </c>
    </row>
    <row r="1190" spans="1:2" ht="15" thickBot="1" x14ac:dyDescent="0.35">
      <c r="A1190" s="56"/>
      <c r="B1190" s="44" t="s">
        <v>786</v>
      </c>
    </row>
    <row r="1191" spans="1:2" ht="15" thickBot="1" x14ac:dyDescent="0.35">
      <c r="A1191" s="56"/>
      <c r="B1191" s="44" t="s">
        <v>161</v>
      </c>
    </row>
    <row r="1192" spans="1:2" ht="15" thickBot="1" x14ac:dyDescent="0.35">
      <c r="A1192" s="56"/>
      <c r="B1192" s="44" t="s">
        <v>238</v>
      </c>
    </row>
    <row r="1193" spans="1:2" ht="15" thickBot="1" x14ac:dyDescent="0.35">
      <c r="A1193" s="56"/>
      <c r="B1193" s="92" t="s">
        <v>777</v>
      </c>
    </row>
    <row r="1194" spans="1:2" ht="15" thickBot="1" x14ac:dyDescent="0.35">
      <c r="A1194" s="55"/>
      <c r="B1194" s="92" t="s">
        <v>196</v>
      </c>
    </row>
    <row r="1195" spans="1:2" ht="15" thickBot="1" x14ac:dyDescent="0.35">
      <c r="A1195" s="94" t="s">
        <v>633</v>
      </c>
      <c r="B1195" s="92" t="s">
        <v>700</v>
      </c>
    </row>
    <row r="1196" spans="1:2" ht="15" thickBot="1" x14ac:dyDescent="0.35">
      <c r="A1196" s="94"/>
      <c r="B1196" s="92" t="s">
        <v>6</v>
      </c>
    </row>
    <row r="1197" spans="1:2" ht="15" thickBot="1" x14ac:dyDescent="0.35">
      <c r="A1197" s="77" t="s">
        <v>987</v>
      </c>
      <c r="B1197" s="92" t="s">
        <v>774</v>
      </c>
    </row>
    <row r="1198" spans="1:2" ht="15" thickBot="1" x14ac:dyDescent="0.35">
      <c r="A1198" s="56"/>
      <c r="B1198" s="92" t="s">
        <v>422</v>
      </c>
    </row>
    <row r="1199" spans="1:2" ht="15" thickBot="1" x14ac:dyDescent="0.35">
      <c r="A1199" s="56"/>
      <c r="B1199" s="92" t="s">
        <v>775</v>
      </c>
    </row>
    <row r="1200" spans="1:2" ht="15" thickBot="1" x14ac:dyDescent="0.35">
      <c r="A1200" s="56"/>
      <c r="B1200" s="92" t="s">
        <v>238</v>
      </c>
    </row>
    <row r="1201" spans="1:2" ht="23.4" thickBot="1" x14ac:dyDescent="0.35">
      <c r="A1201" s="56"/>
      <c r="B1201" s="92" t="s">
        <v>787</v>
      </c>
    </row>
    <row r="1202" spans="1:2" ht="23.4" thickBot="1" x14ac:dyDescent="0.35">
      <c r="A1202" s="56"/>
      <c r="B1202" s="92" t="s">
        <v>788</v>
      </c>
    </row>
    <row r="1203" spans="1:2" ht="15" thickBot="1" x14ac:dyDescent="0.35">
      <c r="A1203" s="56"/>
      <c r="B1203" s="92" t="s">
        <v>789</v>
      </c>
    </row>
    <row r="1204" spans="1:2" ht="15" thickBot="1" x14ac:dyDescent="0.35">
      <c r="A1204" s="56"/>
      <c r="B1204" s="92" t="s">
        <v>782</v>
      </c>
    </row>
    <row r="1205" spans="1:2" ht="15" thickBot="1" x14ac:dyDescent="0.35">
      <c r="A1205" s="56"/>
      <c r="B1205" s="92" t="s">
        <v>434</v>
      </c>
    </row>
    <row r="1206" spans="1:2" ht="15" thickBot="1" x14ac:dyDescent="0.35">
      <c r="A1206" s="55"/>
      <c r="B1206" s="92" t="s">
        <v>790</v>
      </c>
    </row>
    <row r="1207" spans="1:2" ht="23.4" thickBot="1" x14ac:dyDescent="0.35">
      <c r="A1207" s="94" t="s">
        <v>791</v>
      </c>
      <c r="B1207" s="92" t="s">
        <v>6</v>
      </c>
    </row>
    <row r="1208" spans="1:2" ht="15" thickBot="1" x14ac:dyDescent="0.35">
      <c r="A1208" s="94"/>
      <c r="B1208" s="92" t="s">
        <v>7</v>
      </c>
    </row>
    <row r="1209" spans="1:2" ht="34.799999999999997" thickBot="1" x14ac:dyDescent="0.35">
      <c r="A1209" s="77" t="s">
        <v>987</v>
      </c>
      <c r="B1209" s="92" t="s">
        <v>779</v>
      </c>
    </row>
    <row r="1210" spans="1:2" ht="15" thickBot="1" x14ac:dyDescent="0.35">
      <c r="A1210" s="56"/>
      <c r="B1210" s="92" t="s">
        <v>780</v>
      </c>
    </row>
    <row r="1211" spans="1:2" ht="15" thickBot="1" x14ac:dyDescent="0.35">
      <c r="A1211" s="56"/>
      <c r="B1211" s="92" t="s">
        <v>781</v>
      </c>
    </row>
    <row r="1212" spans="1:2" ht="15" thickBot="1" x14ac:dyDescent="0.35">
      <c r="A1212" s="56"/>
      <c r="B1212" s="92" t="s">
        <v>792</v>
      </c>
    </row>
    <row r="1213" spans="1:2" ht="15" thickBot="1" x14ac:dyDescent="0.35">
      <c r="A1213" s="56"/>
      <c r="B1213" s="92" t="s">
        <v>782</v>
      </c>
    </row>
    <row r="1214" spans="1:2" ht="15" thickBot="1" x14ac:dyDescent="0.35">
      <c r="A1214" s="56"/>
      <c r="B1214" s="92" t="s">
        <v>709</v>
      </c>
    </row>
    <row r="1215" spans="1:2" ht="15" thickBot="1" x14ac:dyDescent="0.35">
      <c r="A1215" s="56"/>
      <c r="B1215" s="92" t="s">
        <v>196</v>
      </c>
    </row>
    <row r="1216" spans="1:2" ht="15" thickBot="1" x14ac:dyDescent="0.35">
      <c r="A1216" s="56"/>
      <c r="B1216" s="92" t="s">
        <v>784</v>
      </c>
    </row>
    <row r="1217" spans="1:2" ht="15" thickBot="1" x14ac:dyDescent="0.35">
      <c r="A1217" s="55"/>
      <c r="B1217" s="92" t="s">
        <v>785</v>
      </c>
    </row>
    <row r="1218" spans="1:2" ht="15" thickBot="1" x14ac:dyDescent="0.35">
      <c r="A1218" s="94" t="s">
        <v>793</v>
      </c>
      <c r="B1218" s="92" t="s">
        <v>6</v>
      </c>
    </row>
    <row r="1219" spans="1:2" ht="15" thickBot="1" x14ac:dyDescent="0.35">
      <c r="A1219" s="94"/>
      <c r="B1219" s="92" t="s">
        <v>7</v>
      </c>
    </row>
    <row r="1220" spans="1:2" ht="34.799999999999997" thickBot="1" x14ac:dyDescent="0.35">
      <c r="A1220" s="77" t="s">
        <v>987</v>
      </c>
      <c r="B1220" s="92" t="s">
        <v>779</v>
      </c>
    </row>
    <row r="1221" spans="1:2" ht="15" thickBot="1" x14ac:dyDescent="0.35">
      <c r="A1221" s="56"/>
      <c r="B1221" s="92" t="s">
        <v>780</v>
      </c>
    </row>
    <row r="1222" spans="1:2" ht="15" thickBot="1" x14ac:dyDescent="0.35">
      <c r="A1222" s="56"/>
      <c r="B1222" s="92" t="s">
        <v>782</v>
      </c>
    </row>
    <row r="1223" spans="1:2" ht="15" thickBot="1" x14ac:dyDescent="0.35">
      <c r="A1223" s="56"/>
      <c r="B1223" s="92" t="s">
        <v>781</v>
      </c>
    </row>
    <row r="1224" spans="1:2" ht="15" thickBot="1" x14ac:dyDescent="0.35">
      <c r="A1224" s="56"/>
      <c r="B1224" s="92" t="s">
        <v>794</v>
      </c>
    </row>
    <row r="1225" spans="1:2" ht="15" thickBot="1" x14ac:dyDescent="0.35">
      <c r="A1225" s="56"/>
      <c r="B1225" s="92" t="s">
        <v>709</v>
      </c>
    </row>
    <row r="1226" spans="1:2" ht="15" thickBot="1" x14ac:dyDescent="0.35">
      <c r="A1226" s="56"/>
      <c r="B1226" s="92" t="s">
        <v>783</v>
      </c>
    </row>
    <row r="1227" spans="1:2" ht="15" thickBot="1" x14ac:dyDescent="0.35">
      <c r="A1227" s="56"/>
      <c r="B1227" s="92" t="s">
        <v>784</v>
      </c>
    </row>
    <row r="1228" spans="1:2" ht="15" thickBot="1" x14ac:dyDescent="0.35">
      <c r="A1228" s="55"/>
      <c r="B1228" s="92" t="s">
        <v>785</v>
      </c>
    </row>
    <row r="1229" spans="1:2" ht="15" thickBot="1" x14ac:dyDescent="0.35">
      <c r="A1229" s="94" t="s">
        <v>588</v>
      </c>
      <c r="B1229" s="92" t="s">
        <v>279</v>
      </c>
    </row>
    <row r="1230" spans="1:2" ht="23.4" thickBot="1" x14ac:dyDescent="0.35">
      <c r="A1230" s="94"/>
      <c r="B1230" s="92" t="s">
        <v>795</v>
      </c>
    </row>
    <row r="1231" spans="1:2" ht="23.4" thickBot="1" x14ac:dyDescent="0.35">
      <c r="A1231" s="94" t="s">
        <v>1127</v>
      </c>
      <c r="B1231" s="92" t="s">
        <v>6</v>
      </c>
    </row>
    <row r="1232" spans="1:2" ht="15" thickBot="1" x14ac:dyDescent="0.35">
      <c r="A1232" s="77" t="s">
        <v>987</v>
      </c>
      <c r="B1232" s="92" t="s">
        <v>7</v>
      </c>
    </row>
    <row r="1233" spans="1:2" ht="15" thickBot="1" x14ac:dyDescent="0.35">
      <c r="A1233" s="56"/>
      <c r="B1233" s="92" t="s">
        <v>796</v>
      </c>
    </row>
    <row r="1234" spans="1:2" ht="15" thickBot="1" x14ac:dyDescent="0.35">
      <c r="A1234" s="56"/>
      <c r="B1234" s="92" t="s">
        <v>458</v>
      </c>
    </row>
    <row r="1235" spans="1:2" ht="15" thickBot="1" x14ac:dyDescent="0.35">
      <c r="A1235" s="56"/>
      <c r="B1235" s="92" t="s">
        <v>781</v>
      </c>
    </row>
    <row r="1236" spans="1:2" ht="15" thickBot="1" x14ac:dyDescent="0.35">
      <c r="A1236" s="56"/>
      <c r="B1236" s="92" t="s">
        <v>794</v>
      </c>
    </row>
    <row r="1237" spans="1:2" ht="15" thickBot="1" x14ac:dyDescent="0.35">
      <c r="A1237" s="56"/>
      <c r="B1237" s="92" t="s">
        <v>782</v>
      </c>
    </row>
    <row r="1238" spans="1:2" ht="15" thickBot="1" x14ac:dyDescent="0.35">
      <c r="A1238" s="56"/>
      <c r="B1238" s="92" t="s">
        <v>775</v>
      </c>
    </row>
    <row r="1239" spans="1:2" ht="15" thickBot="1" x14ac:dyDescent="0.35">
      <c r="A1239" s="56"/>
      <c r="B1239" s="92" t="s">
        <v>709</v>
      </c>
    </row>
    <row r="1240" spans="1:2" ht="15" thickBot="1" x14ac:dyDescent="0.35">
      <c r="A1240" s="56"/>
      <c r="B1240" s="92" t="s">
        <v>196</v>
      </c>
    </row>
    <row r="1241" spans="1:2" ht="15" thickBot="1" x14ac:dyDescent="0.35">
      <c r="A1241" s="56"/>
      <c r="B1241" s="92" t="s">
        <v>797</v>
      </c>
    </row>
    <row r="1242" spans="1:2" ht="15" thickBot="1" x14ac:dyDescent="0.35">
      <c r="A1242" s="56"/>
      <c r="B1242" s="92" t="s">
        <v>785</v>
      </c>
    </row>
    <row r="1243" spans="1:2" ht="15" thickBot="1" x14ac:dyDescent="0.35">
      <c r="A1243" s="55"/>
      <c r="B1243" s="92" t="s">
        <v>798</v>
      </c>
    </row>
    <row r="1244" spans="1:2" ht="15" thickBot="1" x14ac:dyDescent="0.35">
      <c r="A1244" s="160" t="s">
        <v>216</v>
      </c>
      <c r="B1244" s="92" t="s">
        <v>6</v>
      </c>
    </row>
    <row r="1245" spans="1:2" ht="15" thickBot="1" x14ac:dyDescent="0.35">
      <c r="A1245" s="162"/>
      <c r="B1245" s="92" t="s">
        <v>7</v>
      </c>
    </row>
    <row r="1246" spans="1:2" ht="15" thickBot="1" x14ac:dyDescent="0.35">
      <c r="A1246" s="160" t="s">
        <v>165</v>
      </c>
      <c r="B1246" s="92" t="s">
        <v>6</v>
      </c>
    </row>
    <row r="1247" spans="1:2" ht="15" thickBot="1" x14ac:dyDescent="0.35">
      <c r="A1247" s="161"/>
      <c r="B1247" s="92" t="s">
        <v>149</v>
      </c>
    </row>
    <row r="1248" spans="1:2" ht="15" thickBot="1" x14ac:dyDescent="0.35">
      <c r="A1248" s="162"/>
      <c r="B1248" s="92" t="s">
        <v>12</v>
      </c>
    </row>
    <row r="1249" spans="1:2" ht="15" thickBot="1" x14ac:dyDescent="0.35">
      <c r="A1249" s="94" t="s">
        <v>629</v>
      </c>
      <c r="B1249" s="92" t="s">
        <v>6</v>
      </c>
    </row>
    <row r="1250" spans="1:2" ht="15" thickBot="1" x14ac:dyDescent="0.35">
      <c r="A1250" s="94"/>
      <c r="B1250" s="92" t="s">
        <v>189</v>
      </c>
    </row>
    <row r="1251" spans="1:2" ht="15" thickBot="1" x14ac:dyDescent="0.35">
      <c r="A1251" s="77" t="s">
        <v>987</v>
      </c>
      <c r="B1251" s="92" t="s">
        <v>7</v>
      </c>
    </row>
    <row r="1252" spans="1:2" ht="15" thickBot="1" x14ac:dyDescent="0.35">
      <c r="A1252" s="56"/>
      <c r="B1252" s="92" t="s">
        <v>161</v>
      </c>
    </row>
    <row r="1253" spans="1:2" ht="15" thickBot="1" x14ac:dyDescent="0.35">
      <c r="A1253" s="56"/>
      <c r="B1253" s="92" t="s">
        <v>434</v>
      </c>
    </row>
    <row r="1254" spans="1:2" ht="15" thickBot="1" x14ac:dyDescent="0.35">
      <c r="A1254" s="55"/>
      <c r="B1254" s="92" t="s">
        <v>799</v>
      </c>
    </row>
    <row r="1255" spans="1:2" ht="15" thickBot="1" x14ac:dyDescent="0.35">
      <c r="A1255" s="94" t="s">
        <v>10</v>
      </c>
      <c r="B1255" s="92" t="s">
        <v>6</v>
      </c>
    </row>
    <row r="1256" spans="1:2" ht="15" thickBot="1" x14ac:dyDescent="0.35">
      <c r="A1256" s="94"/>
      <c r="B1256" s="92" t="s">
        <v>7</v>
      </c>
    </row>
    <row r="1257" spans="1:2" ht="15" thickBot="1" x14ac:dyDescent="0.35">
      <c r="A1257" s="77" t="s">
        <v>987</v>
      </c>
      <c r="B1257" s="92" t="s">
        <v>800</v>
      </c>
    </row>
    <row r="1258" spans="1:2" ht="15" thickBot="1" x14ac:dyDescent="0.35">
      <c r="A1258" s="55"/>
      <c r="B1258" s="92" t="s">
        <v>799</v>
      </c>
    </row>
    <row r="1259" spans="1:2" ht="15" thickBot="1" x14ac:dyDescent="0.35">
      <c r="A1259" s="94" t="s">
        <v>716</v>
      </c>
      <c r="B1259" s="92" t="s">
        <v>700</v>
      </c>
    </row>
    <row r="1260" spans="1:2" ht="15" thickBot="1" x14ac:dyDescent="0.35">
      <c r="A1260" s="94"/>
      <c r="B1260" s="92" t="s">
        <v>801</v>
      </c>
    </row>
    <row r="1261" spans="1:2" ht="15" thickBot="1" x14ac:dyDescent="0.35">
      <c r="A1261" s="97" t="s">
        <v>987</v>
      </c>
      <c r="B1261" s="92" t="s">
        <v>802</v>
      </c>
    </row>
    <row r="1262" spans="1:2" ht="15" thickBot="1" x14ac:dyDescent="0.35">
      <c r="A1262" s="94" t="s">
        <v>1128</v>
      </c>
      <c r="B1262" s="92" t="s">
        <v>279</v>
      </c>
    </row>
    <row r="1263" spans="1:2" ht="15" thickBot="1" x14ac:dyDescent="0.35">
      <c r="A1263" s="94"/>
      <c r="B1263" s="92" t="s">
        <v>6</v>
      </c>
    </row>
    <row r="1264" spans="1:2" ht="15" thickBot="1" x14ac:dyDescent="0.35">
      <c r="A1264" s="77" t="s">
        <v>987</v>
      </c>
      <c r="B1264" s="92" t="s">
        <v>167</v>
      </c>
    </row>
    <row r="1265" spans="1:2" ht="15" thickBot="1" x14ac:dyDescent="0.35">
      <c r="A1265" s="56"/>
      <c r="B1265" s="92" t="s">
        <v>1129</v>
      </c>
    </row>
    <row r="1266" spans="1:2" ht="15" thickBot="1" x14ac:dyDescent="0.35">
      <c r="A1266" s="56"/>
      <c r="B1266" s="92" t="s">
        <v>544</v>
      </c>
    </row>
    <row r="1267" spans="1:2" ht="15" thickBot="1" x14ac:dyDescent="0.35">
      <c r="A1267" s="56"/>
      <c r="B1267" s="92" t="s">
        <v>211</v>
      </c>
    </row>
    <row r="1268" spans="1:2" ht="15" thickBot="1" x14ac:dyDescent="0.35">
      <c r="A1268" s="56"/>
      <c r="B1268" s="92" t="s">
        <v>171</v>
      </c>
    </row>
    <row r="1269" spans="1:2" ht="15" thickBot="1" x14ac:dyDescent="0.35">
      <c r="A1269" s="56"/>
      <c r="B1269" s="92" t="s">
        <v>172</v>
      </c>
    </row>
    <row r="1270" spans="1:2" ht="15" thickBot="1" x14ac:dyDescent="0.35">
      <c r="A1270" s="56"/>
      <c r="B1270" s="92" t="s">
        <v>242</v>
      </c>
    </row>
    <row r="1271" spans="1:2" ht="15" thickBot="1" x14ac:dyDescent="0.35">
      <c r="A1271" s="55"/>
      <c r="B1271" s="92" t="s">
        <v>1130</v>
      </c>
    </row>
    <row r="1272" spans="1:2" ht="15" thickBot="1" x14ac:dyDescent="0.35">
      <c r="A1272" s="94" t="s">
        <v>1131</v>
      </c>
      <c r="B1272" s="92" t="s">
        <v>240</v>
      </c>
    </row>
    <row r="1273" spans="1:2" ht="15" thickBot="1" x14ac:dyDescent="0.35">
      <c r="A1273" s="94"/>
      <c r="B1273" s="92" t="s">
        <v>1132</v>
      </c>
    </row>
    <row r="1274" spans="1:2" ht="15" thickBot="1" x14ac:dyDescent="0.35">
      <c r="A1274" s="77" t="s">
        <v>987</v>
      </c>
      <c r="B1274" s="92" t="s">
        <v>488</v>
      </c>
    </row>
    <row r="1275" spans="1:2" ht="15" thickBot="1" x14ac:dyDescent="0.35">
      <c r="A1275" s="56"/>
      <c r="B1275" s="92" t="s">
        <v>1133</v>
      </c>
    </row>
    <row r="1276" spans="1:2" ht="15" thickBot="1" x14ac:dyDescent="0.35">
      <c r="A1276" s="56"/>
      <c r="B1276" s="92" t="s">
        <v>1134</v>
      </c>
    </row>
    <row r="1277" spans="1:2" ht="15" thickBot="1" x14ac:dyDescent="0.35">
      <c r="A1277" s="56"/>
      <c r="B1277" s="92" t="s">
        <v>490</v>
      </c>
    </row>
    <row r="1278" spans="1:2" ht="15" thickBot="1" x14ac:dyDescent="0.35">
      <c r="A1278" s="56"/>
      <c r="B1278" s="92" t="s">
        <v>171</v>
      </c>
    </row>
    <row r="1279" spans="1:2" ht="15" thickBot="1" x14ac:dyDescent="0.35">
      <c r="A1279" s="55"/>
      <c r="B1279" s="92" t="s">
        <v>172</v>
      </c>
    </row>
    <row r="1280" spans="1:2" ht="15" thickBot="1" x14ac:dyDescent="0.35">
      <c r="A1280" s="75" t="s">
        <v>615</v>
      </c>
      <c r="B1280" s="92"/>
    </row>
    <row r="1281" spans="1:2" ht="23.4" thickBot="1" x14ac:dyDescent="0.35">
      <c r="A1281" s="94" t="s">
        <v>1135</v>
      </c>
      <c r="B1281" s="92" t="s">
        <v>6</v>
      </c>
    </row>
    <row r="1282" spans="1:2" ht="15" thickBot="1" x14ac:dyDescent="0.35">
      <c r="A1282" s="94"/>
      <c r="B1282" s="92" t="s">
        <v>7</v>
      </c>
    </row>
    <row r="1283" spans="1:2" ht="15" thickBot="1" x14ac:dyDescent="0.35">
      <c r="A1283" s="77" t="s">
        <v>987</v>
      </c>
      <c r="B1283" s="92" t="s">
        <v>156</v>
      </c>
    </row>
    <row r="1284" spans="1:2" ht="15" thickBot="1" x14ac:dyDescent="0.35">
      <c r="A1284" s="56"/>
      <c r="B1284" s="92" t="s">
        <v>428</v>
      </c>
    </row>
    <row r="1285" spans="1:2" ht="15" thickBot="1" x14ac:dyDescent="0.35">
      <c r="A1285" s="56"/>
      <c r="B1285" s="92" t="s">
        <v>202</v>
      </c>
    </row>
    <row r="1286" spans="1:2" ht="15" thickBot="1" x14ac:dyDescent="0.35">
      <c r="A1286" s="56"/>
      <c r="B1286" s="92" t="s">
        <v>434</v>
      </c>
    </row>
    <row r="1287" spans="1:2" ht="15" thickBot="1" x14ac:dyDescent="0.35">
      <c r="A1287" s="55"/>
      <c r="B1287" s="92" t="s">
        <v>1136</v>
      </c>
    </row>
    <row r="1288" spans="1:2" ht="15" thickBot="1" x14ac:dyDescent="0.35">
      <c r="A1288" s="160" t="s">
        <v>160</v>
      </c>
      <c r="B1288" s="92" t="s">
        <v>6</v>
      </c>
    </row>
    <row r="1289" spans="1:2" ht="15" thickBot="1" x14ac:dyDescent="0.35">
      <c r="A1289" s="162"/>
      <c r="B1289" s="92" t="s">
        <v>149</v>
      </c>
    </row>
    <row r="1290" spans="1:2" ht="23.4" thickBot="1" x14ac:dyDescent="0.35">
      <c r="A1290" s="94" t="s">
        <v>1137</v>
      </c>
      <c r="B1290" s="92" t="s">
        <v>6</v>
      </c>
    </row>
    <row r="1291" spans="1:2" ht="15" thickBot="1" x14ac:dyDescent="0.35">
      <c r="A1291" s="94"/>
      <c r="B1291" s="92" t="s">
        <v>7</v>
      </c>
    </row>
    <row r="1292" spans="1:2" ht="23.4" thickBot="1" x14ac:dyDescent="0.35">
      <c r="A1292" s="94" t="s">
        <v>1138</v>
      </c>
      <c r="B1292" s="92" t="s">
        <v>196</v>
      </c>
    </row>
    <row r="1293" spans="1:2" ht="15" thickBot="1" x14ac:dyDescent="0.35">
      <c r="A1293" s="77" t="s">
        <v>987</v>
      </c>
      <c r="B1293" s="92" t="s">
        <v>797</v>
      </c>
    </row>
    <row r="1294" spans="1:2" ht="15" thickBot="1" x14ac:dyDescent="0.35">
      <c r="A1294" s="56"/>
      <c r="B1294" s="92" t="s">
        <v>427</v>
      </c>
    </row>
    <row r="1295" spans="1:2" ht="15" thickBot="1" x14ac:dyDescent="0.35">
      <c r="A1295" s="56"/>
      <c r="B1295" s="92" t="s">
        <v>424</v>
      </c>
    </row>
    <row r="1296" spans="1:2" ht="15" thickBot="1" x14ac:dyDescent="0.35">
      <c r="A1296" s="55"/>
      <c r="B1296" s="92" t="s">
        <v>799</v>
      </c>
    </row>
    <row r="1297" spans="1:3" ht="15" thickBot="1" x14ac:dyDescent="0.35">
      <c r="A1297" s="163" t="s">
        <v>615</v>
      </c>
      <c r="B1297" s="46" t="s">
        <v>6</v>
      </c>
      <c r="C1297" s="52"/>
    </row>
    <row r="1298" spans="1:3" ht="15" thickBot="1" x14ac:dyDescent="0.35">
      <c r="A1298" s="164"/>
      <c r="B1298" s="46" t="s">
        <v>7</v>
      </c>
      <c r="C1298" s="52"/>
    </row>
    <row r="1299" spans="1:3" ht="15" thickBot="1" x14ac:dyDescent="0.35">
      <c r="A1299" s="164"/>
      <c r="B1299" s="46" t="s">
        <v>803</v>
      </c>
      <c r="C1299" s="52"/>
    </row>
    <row r="1300" spans="1:3" ht="15" thickBot="1" x14ac:dyDescent="0.35">
      <c r="A1300" s="164"/>
      <c r="B1300" s="46" t="s">
        <v>790</v>
      </c>
      <c r="C1300" s="52"/>
    </row>
    <row r="1301" spans="1:3" ht="15" thickBot="1" x14ac:dyDescent="0.35">
      <c r="A1301" s="164"/>
      <c r="B1301" s="46" t="s">
        <v>804</v>
      </c>
      <c r="C1301" s="52"/>
    </row>
    <row r="1302" spans="1:3" ht="15" thickBot="1" x14ac:dyDescent="0.35">
      <c r="A1302" s="165"/>
      <c r="B1302" s="61" t="s">
        <v>289</v>
      </c>
      <c r="C1302" s="54"/>
    </row>
    <row r="1303" spans="1:3" ht="15" thickBot="1" x14ac:dyDescent="0.35">
      <c r="A1303" s="48" t="s">
        <v>805</v>
      </c>
      <c r="B1303" s="46" t="s">
        <v>6</v>
      </c>
      <c r="C1303" t="s">
        <v>1139</v>
      </c>
    </row>
    <row r="1304" spans="1:3" ht="15" thickBot="1" x14ac:dyDescent="0.35">
      <c r="A1304" s="48"/>
      <c r="B1304" s="46" t="s">
        <v>7</v>
      </c>
    </row>
    <row r="1305" spans="1:3" ht="69" thickBot="1" x14ac:dyDescent="0.35">
      <c r="A1305" s="49" t="s">
        <v>1140</v>
      </c>
      <c r="B1305" s="46" t="s">
        <v>163</v>
      </c>
    </row>
    <row r="1306" spans="1:3" ht="15" thickBot="1" x14ac:dyDescent="0.35">
      <c r="A1306" s="163" t="s">
        <v>148</v>
      </c>
      <c r="B1306" s="46" t="s">
        <v>6</v>
      </c>
    </row>
    <row r="1307" spans="1:3" ht="15" thickBot="1" x14ac:dyDescent="0.35">
      <c r="A1307" s="164"/>
      <c r="B1307" s="46" t="s">
        <v>149</v>
      </c>
    </row>
    <row r="1308" spans="1:3" ht="15" thickBot="1" x14ac:dyDescent="0.35">
      <c r="A1308" s="164"/>
      <c r="B1308" s="46" t="s">
        <v>806</v>
      </c>
    </row>
    <row r="1309" spans="1:3" ht="15" thickBot="1" x14ac:dyDescent="0.35">
      <c r="A1309" s="164"/>
      <c r="B1309" s="46" t="s">
        <v>807</v>
      </c>
    </row>
    <row r="1310" spans="1:3" ht="15" thickBot="1" x14ac:dyDescent="0.35">
      <c r="A1310" s="166"/>
      <c r="B1310" s="46" t="s">
        <v>808</v>
      </c>
    </row>
    <row r="1311" spans="1:3" ht="15" thickBot="1" x14ac:dyDescent="0.35">
      <c r="A1311" s="48" t="s">
        <v>455</v>
      </c>
      <c r="B1311" s="46" t="s">
        <v>809</v>
      </c>
    </row>
    <row r="1312" spans="1:3" ht="15" thickBot="1" x14ac:dyDescent="0.35">
      <c r="A1312" s="48"/>
      <c r="B1312" s="46" t="s">
        <v>810</v>
      </c>
    </row>
    <row r="1313" spans="1:2" ht="148.80000000000001" thickBot="1" x14ac:dyDescent="0.35">
      <c r="A1313" s="48" t="s">
        <v>1141</v>
      </c>
      <c r="B1313" s="46" t="s">
        <v>811</v>
      </c>
    </row>
    <row r="1314" spans="1:2" ht="15" thickBot="1" x14ac:dyDescent="0.35">
      <c r="A1314" s="56"/>
      <c r="B1314" s="46" t="s">
        <v>812</v>
      </c>
    </row>
    <row r="1315" spans="1:2" ht="15" thickBot="1" x14ac:dyDescent="0.35">
      <c r="A1315" s="56"/>
      <c r="B1315" s="46" t="s">
        <v>813</v>
      </c>
    </row>
    <row r="1316" spans="1:2" ht="15" thickBot="1" x14ac:dyDescent="0.35">
      <c r="A1316" s="56"/>
      <c r="B1316" s="46" t="s">
        <v>279</v>
      </c>
    </row>
    <row r="1317" spans="1:2" ht="15" thickBot="1" x14ac:dyDescent="0.35">
      <c r="A1317" s="56"/>
      <c r="B1317" s="46" t="s">
        <v>6</v>
      </c>
    </row>
    <row r="1318" spans="1:2" ht="15" thickBot="1" x14ac:dyDescent="0.35">
      <c r="A1318" s="56"/>
      <c r="B1318" s="46" t="s">
        <v>814</v>
      </c>
    </row>
    <row r="1319" spans="1:2" ht="15" thickBot="1" x14ac:dyDescent="0.35">
      <c r="A1319" s="56"/>
      <c r="B1319" s="46" t="s">
        <v>11</v>
      </c>
    </row>
    <row r="1320" spans="1:2" ht="15" thickBot="1" x14ac:dyDescent="0.35">
      <c r="A1320" s="56"/>
      <c r="B1320" s="46" t="s">
        <v>7</v>
      </c>
    </row>
    <row r="1321" spans="1:2" ht="15" thickBot="1" x14ac:dyDescent="0.35">
      <c r="A1321" s="56"/>
      <c r="B1321" s="46" t="s">
        <v>196</v>
      </c>
    </row>
    <row r="1322" spans="1:2" ht="15" thickBot="1" x14ac:dyDescent="0.35">
      <c r="A1322" s="56"/>
      <c r="B1322" s="46" t="s">
        <v>815</v>
      </c>
    </row>
    <row r="1323" spans="1:2" ht="15" thickBot="1" x14ac:dyDescent="0.35">
      <c r="A1323" s="56"/>
      <c r="B1323" s="46" t="s">
        <v>816</v>
      </c>
    </row>
    <row r="1324" spans="1:2" ht="15" thickBot="1" x14ac:dyDescent="0.35">
      <c r="A1324" s="56"/>
      <c r="B1324" s="46" t="s">
        <v>190</v>
      </c>
    </row>
    <row r="1325" spans="1:2" ht="15" thickBot="1" x14ac:dyDescent="0.35">
      <c r="A1325" s="56"/>
      <c r="B1325" s="46" t="s">
        <v>817</v>
      </c>
    </row>
    <row r="1326" spans="1:2" ht="15" thickBot="1" x14ac:dyDescent="0.35">
      <c r="A1326" s="56"/>
      <c r="B1326" s="46" t="s">
        <v>818</v>
      </c>
    </row>
    <row r="1327" spans="1:2" ht="23.4" thickBot="1" x14ac:dyDescent="0.35">
      <c r="A1327" s="56"/>
      <c r="B1327" s="46" t="s">
        <v>229</v>
      </c>
    </row>
    <row r="1328" spans="1:2" ht="15" thickBot="1" x14ac:dyDescent="0.35">
      <c r="A1328" s="56"/>
      <c r="B1328" s="46" t="s">
        <v>819</v>
      </c>
    </row>
    <row r="1329" spans="1:2" ht="15" thickBot="1" x14ac:dyDescent="0.35">
      <c r="A1329" s="56"/>
      <c r="B1329" s="46" t="s">
        <v>820</v>
      </c>
    </row>
    <row r="1330" spans="1:2" ht="15" thickBot="1" x14ac:dyDescent="0.35">
      <c r="A1330" s="56"/>
      <c r="B1330" s="46" t="s">
        <v>45</v>
      </c>
    </row>
    <row r="1331" spans="1:2" ht="15" thickBot="1" x14ac:dyDescent="0.35">
      <c r="A1331" s="56"/>
      <c r="B1331" s="46" t="s">
        <v>821</v>
      </c>
    </row>
    <row r="1332" spans="1:2" ht="15" thickBot="1" x14ac:dyDescent="0.35">
      <c r="A1332" s="56"/>
      <c r="B1332" s="46" t="s">
        <v>822</v>
      </c>
    </row>
    <row r="1333" spans="1:2" ht="15" thickBot="1" x14ac:dyDescent="0.35">
      <c r="A1333" s="56"/>
      <c r="B1333" s="46" t="s">
        <v>823</v>
      </c>
    </row>
    <row r="1334" spans="1:2" ht="15" thickBot="1" x14ac:dyDescent="0.35">
      <c r="A1334" s="56"/>
      <c r="B1334" s="46" t="s">
        <v>824</v>
      </c>
    </row>
    <row r="1335" spans="1:2" ht="15" thickBot="1" x14ac:dyDescent="0.35">
      <c r="A1335" s="56"/>
      <c r="B1335" s="46" t="s">
        <v>230</v>
      </c>
    </row>
    <row r="1336" spans="1:2" ht="15" thickBot="1" x14ac:dyDescent="0.35">
      <c r="A1336" s="56"/>
      <c r="B1336" s="46" t="s">
        <v>825</v>
      </c>
    </row>
    <row r="1337" spans="1:2" ht="15" thickBot="1" x14ac:dyDescent="0.35">
      <c r="A1337" s="56"/>
      <c r="B1337" s="46" t="s">
        <v>446</v>
      </c>
    </row>
    <row r="1338" spans="1:2" ht="15" thickBot="1" x14ac:dyDescent="0.35">
      <c r="A1338" s="56"/>
      <c r="B1338" s="46" t="s">
        <v>826</v>
      </c>
    </row>
    <row r="1339" spans="1:2" ht="23.4" thickBot="1" x14ac:dyDescent="0.35">
      <c r="A1339" s="55"/>
      <c r="B1339" s="46" t="s">
        <v>827</v>
      </c>
    </row>
    <row r="1340" spans="1:2" ht="15" thickBot="1" x14ac:dyDescent="0.35">
      <c r="A1340" s="163" t="s">
        <v>324</v>
      </c>
      <c r="B1340" s="46" t="s">
        <v>574</v>
      </c>
    </row>
    <row r="1341" spans="1:2" ht="15" thickBot="1" x14ac:dyDescent="0.35">
      <c r="A1341" s="166"/>
      <c r="B1341" s="46" t="s">
        <v>6</v>
      </c>
    </row>
    <row r="1342" spans="1:2" ht="15" thickBot="1" x14ac:dyDescent="0.35">
      <c r="A1342" s="163" t="s">
        <v>160</v>
      </c>
      <c r="B1342" s="46" t="s">
        <v>240</v>
      </c>
    </row>
    <row r="1343" spans="1:2" ht="15" thickBot="1" x14ac:dyDescent="0.35">
      <c r="A1343" s="166"/>
      <c r="B1343" s="46" t="s">
        <v>149</v>
      </c>
    </row>
    <row r="1344" spans="1:2" ht="15" thickBot="1" x14ac:dyDescent="0.35">
      <c r="A1344" s="163" t="s">
        <v>196</v>
      </c>
      <c r="B1344" s="46" t="s">
        <v>7</v>
      </c>
    </row>
    <row r="1345" spans="1:3" ht="15" thickBot="1" x14ac:dyDescent="0.35">
      <c r="A1345" s="164"/>
      <c r="B1345" s="46" t="s">
        <v>190</v>
      </c>
    </row>
    <row r="1346" spans="1:3" ht="15" thickBot="1" x14ac:dyDescent="0.35">
      <c r="A1346" s="164"/>
      <c r="B1346" s="46" t="s">
        <v>828</v>
      </c>
    </row>
    <row r="1347" spans="1:3" ht="15" thickBot="1" x14ac:dyDescent="0.35">
      <c r="A1347" s="166"/>
      <c r="B1347" s="46" t="s">
        <v>213</v>
      </c>
    </row>
    <row r="1348" spans="1:3" ht="15" thickBot="1" x14ac:dyDescent="0.35">
      <c r="A1348" s="48" t="s">
        <v>829</v>
      </c>
      <c r="B1348" s="46" t="s">
        <v>6</v>
      </c>
    </row>
    <row r="1349" spans="1:3" ht="15" thickBot="1" x14ac:dyDescent="0.35">
      <c r="A1349" s="48"/>
      <c r="B1349" s="46" t="s">
        <v>830</v>
      </c>
    </row>
    <row r="1350" spans="1:3" ht="23.4" thickBot="1" x14ac:dyDescent="0.35">
      <c r="A1350" s="48" t="s">
        <v>1142</v>
      </c>
      <c r="B1350" s="46" t="s">
        <v>213</v>
      </c>
    </row>
    <row r="1351" spans="1:3" ht="15" thickBot="1" x14ac:dyDescent="0.35">
      <c r="A1351" s="56"/>
      <c r="B1351" s="46" t="s">
        <v>167</v>
      </c>
    </row>
    <row r="1352" spans="1:3" ht="15" thickBot="1" x14ac:dyDescent="0.35">
      <c r="A1352" s="56"/>
      <c r="B1352" s="46" t="s">
        <v>168</v>
      </c>
    </row>
    <row r="1353" spans="1:3" ht="15" thickBot="1" x14ac:dyDescent="0.35">
      <c r="A1353" s="55"/>
      <c r="B1353" s="46" t="s">
        <v>525</v>
      </c>
    </row>
    <row r="1354" spans="1:3" ht="15" thickBot="1" x14ac:dyDescent="0.35">
      <c r="A1354" s="163" t="s">
        <v>89</v>
      </c>
      <c r="B1354" s="46" t="s">
        <v>831</v>
      </c>
      <c r="C1354" s="52"/>
    </row>
    <row r="1355" spans="1:3" ht="15" thickBot="1" x14ac:dyDescent="0.35">
      <c r="A1355" s="164"/>
      <c r="B1355" s="46" t="s">
        <v>540</v>
      </c>
      <c r="C1355" s="52"/>
    </row>
    <row r="1356" spans="1:3" ht="15" thickBot="1" x14ac:dyDescent="0.35">
      <c r="A1356" s="165"/>
      <c r="B1356" s="61" t="s">
        <v>654</v>
      </c>
      <c r="C1356" s="54"/>
    </row>
    <row r="1357" spans="1:3" ht="15" thickBot="1" x14ac:dyDescent="0.35">
      <c r="A1357" s="49" t="s">
        <v>32</v>
      </c>
      <c r="B1357" s="46" t="s">
        <v>6</v>
      </c>
      <c r="C1357" t="s">
        <v>1143</v>
      </c>
    </row>
    <row r="1358" spans="1:3" ht="15" thickBot="1" x14ac:dyDescent="0.35">
      <c r="A1358" s="49" t="s">
        <v>832</v>
      </c>
      <c r="B1358" s="46" t="s">
        <v>615</v>
      </c>
    </row>
    <row r="1359" spans="1:3" ht="15" thickBot="1" x14ac:dyDescent="0.35">
      <c r="A1359" s="49"/>
      <c r="B1359" s="46" t="s">
        <v>6</v>
      </c>
    </row>
    <row r="1360" spans="1:3" ht="15" thickBot="1" x14ac:dyDescent="0.35">
      <c r="A1360" s="49"/>
      <c r="B1360" s="46" t="s">
        <v>7</v>
      </c>
    </row>
    <row r="1361" spans="1:2" ht="15" thickBot="1" x14ac:dyDescent="0.35">
      <c r="A1361" s="49"/>
      <c r="B1361" s="46" t="s">
        <v>281</v>
      </c>
    </row>
    <row r="1362" spans="1:2" ht="15" thickBot="1" x14ac:dyDescent="0.35">
      <c r="A1362" s="49"/>
      <c r="B1362" s="46" t="s">
        <v>775</v>
      </c>
    </row>
    <row r="1363" spans="1:2" ht="15" thickBot="1" x14ac:dyDescent="0.35">
      <c r="A1363" s="163" t="s">
        <v>588</v>
      </c>
      <c r="B1363" s="46" t="s">
        <v>11</v>
      </c>
    </row>
    <row r="1364" spans="1:2" ht="15" thickBot="1" x14ac:dyDescent="0.35">
      <c r="A1364" s="164"/>
      <c r="B1364" s="46" t="s">
        <v>279</v>
      </c>
    </row>
    <row r="1365" spans="1:2" ht="15" thickBot="1" x14ac:dyDescent="0.35">
      <c r="A1365" s="164"/>
      <c r="B1365" s="46" t="s">
        <v>6</v>
      </c>
    </row>
    <row r="1366" spans="1:2" ht="15" thickBot="1" x14ac:dyDescent="0.35">
      <c r="A1366" s="164"/>
      <c r="B1366" s="46" t="s">
        <v>252</v>
      </c>
    </row>
    <row r="1367" spans="1:2" ht="15" thickBot="1" x14ac:dyDescent="0.35">
      <c r="A1367" s="164"/>
      <c r="B1367" s="46" t="s">
        <v>709</v>
      </c>
    </row>
    <row r="1368" spans="1:2" ht="34.799999999999997" thickBot="1" x14ac:dyDescent="0.35">
      <c r="A1368" s="164"/>
      <c r="B1368" s="46" t="s">
        <v>833</v>
      </c>
    </row>
    <row r="1369" spans="1:2" ht="15" thickBot="1" x14ac:dyDescent="0.35">
      <c r="A1369" s="164"/>
      <c r="B1369" s="46" t="s">
        <v>818</v>
      </c>
    </row>
    <row r="1370" spans="1:2" ht="46.2" thickBot="1" x14ac:dyDescent="0.35">
      <c r="A1370" s="164"/>
      <c r="B1370" s="46" t="s">
        <v>834</v>
      </c>
    </row>
    <row r="1371" spans="1:2" ht="15" thickBot="1" x14ac:dyDescent="0.35">
      <c r="A1371" s="164"/>
      <c r="B1371" s="46" t="s">
        <v>835</v>
      </c>
    </row>
    <row r="1372" spans="1:2" ht="15" thickBot="1" x14ac:dyDescent="0.35">
      <c r="A1372" s="164"/>
      <c r="B1372" s="46" t="s">
        <v>267</v>
      </c>
    </row>
    <row r="1373" spans="1:2" ht="15" thickBot="1" x14ac:dyDescent="0.35">
      <c r="A1373" s="164"/>
      <c r="B1373" s="46" t="s">
        <v>428</v>
      </c>
    </row>
    <row r="1374" spans="1:2" ht="15" thickBot="1" x14ac:dyDescent="0.35">
      <c r="A1374" s="164"/>
      <c r="B1374" s="46" t="s">
        <v>160</v>
      </c>
    </row>
    <row r="1375" spans="1:2" ht="15" thickBot="1" x14ac:dyDescent="0.35">
      <c r="A1375" s="164"/>
      <c r="B1375" s="46" t="s">
        <v>627</v>
      </c>
    </row>
    <row r="1376" spans="1:2" ht="15" thickBot="1" x14ac:dyDescent="0.35">
      <c r="A1376" s="164"/>
      <c r="B1376" s="46" t="s">
        <v>836</v>
      </c>
    </row>
    <row r="1377" spans="1:3" ht="15" thickBot="1" x14ac:dyDescent="0.35">
      <c r="A1377" s="166"/>
      <c r="B1377" s="46" t="s">
        <v>775</v>
      </c>
    </row>
    <row r="1378" spans="1:3" ht="15" thickBot="1" x14ac:dyDescent="0.35">
      <c r="A1378" s="49"/>
      <c r="B1378" s="46" t="s">
        <v>837</v>
      </c>
    </row>
    <row r="1379" spans="1:3" ht="15" thickBot="1" x14ac:dyDescent="0.35">
      <c r="A1379" s="163" t="s">
        <v>428</v>
      </c>
      <c r="B1379" s="46" t="s">
        <v>6</v>
      </c>
    </row>
    <row r="1380" spans="1:3" ht="15" thickBot="1" x14ac:dyDescent="0.35">
      <c r="A1380" s="164"/>
      <c r="B1380" s="46" t="s">
        <v>211</v>
      </c>
    </row>
    <row r="1381" spans="1:3" ht="15" thickBot="1" x14ac:dyDescent="0.35">
      <c r="A1381" s="164"/>
      <c r="B1381" s="46" t="s">
        <v>167</v>
      </c>
    </row>
    <row r="1382" spans="1:3" ht="15" thickBot="1" x14ac:dyDescent="0.35">
      <c r="A1382" s="164"/>
      <c r="B1382" s="46" t="s">
        <v>172</v>
      </c>
    </row>
    <row r="1383" spans="1:3" ht="15" thickBot="1" x14ac:dyDescent="0.35">
      <c r="A1383" s="166"/>
      <c r="B1383" s="46" t="s">
        <v>838</v>
      </c>
    </row>
    <row r="1384" spans="1:3" ht="15" thickBot="1" x14ac:dyDescent="0.35">
      <c r="A1384" s="163" t="s">
        <v>160</v>
      </c>
      <c r="B1384" s="46" t="s">
        <v>6</v>
      </c>
    </row>
    <row r="1385" spans="1:3" ht="15" thickBot="1" x14ac:dyDescent="0.35">
      <c r="A1385" s="164"/>
      <c r="B1385" s="46" t="s">
        <v>149</v>
      </c>
    </row>
    <row r="1386" spans="1:3" ht="15" thickBot="1" x14ac:dyDescent="0.35">
      <c r="A1386" s="164"/>
      <c r="B1386" s="46" t="s">
        <v>12</v>
      </c>
    </row>
    <row r="1387" spans="1:3" ht="15" thickBot="1" x14ac:dyDescent="0.35">
      <c r="A1387" s="166"/>
      <c r="B1387" s="46" t="s">
        <v>839</v>
      </c>
    </row>
    <row r="1388" spans="1:3" ht="15" thickBot="1" x14ac:dyDescent="0.35">
      <c r="A1388" s="163" t="s">
        <v>627</v>
      </c>
      <c r="B1388" s="46" t="s">
        <v>6</v>
      </c>
      <c r="C1388" s="52"/>
    </row>
    <row r="1389" spans="1:3" ht="15" thickBot="1" x14ac:dyDescent="0.35">
      <c r="A1389" s="164"/>
      <c r="B1389" s="46" t="s">
        <v>149</v>
      </c>
      <c r="C1389" s="52"/>
    </row>
    <row r="1390" spans="1:3" ht="15" thickBot="1" x14ac:dyDescent="0.35">
      <c r="A1390" s="165"/>
      <c r="B1390" s="61" t="s">
        <v>448</v>
      </c>
      <c r="C1390" s="54"/>
    </row>
    <row r="1391" spans="1:3" ht="15" thickBot="1" x14ac:dyDescent="0.35">
      <c r="A1391" s="75" t="s">
        <v>279</v>
      </c>
      <c r="B1391" s="92" t="s">
        <v>6</v>
      </c>
      <c r="C1391" t="s">
        <v>1144</v>
      </c>
    </row>
    <row r="1392" spans="1:3" ht="15" thickBot="1" x14ac:dyDescent="0.35">
      <c r="A1392" s="160" t="s">
        <v>155</v>
      </c>
      <c r="B1392" s="92" t="s">
        <v>6</v>
      </c>
    </row>
    <row r="1393" spans="1:2" ht="15" thickBot="1" x14ac:dyDescent="0.35">
      <c r="A1393" s="161"/>
      <c r="B1393" s="92" t="s">
        <v>7</v>
      </c>
    </row>
    <row r="1394" spans="1:2" ht="15" thickBot="1" x14ac:dyDescent="0.35">
      <c r="A1394" s="161"/>
      <c r="B1394" s="92" t="s">
        <v>709</v>
      </c>
    </row>
    <row r="1395" spans="1:2" ht="15" thickBot="1" x14ac:dyDescent="0.35">
      <c r="A1395" s="161"/>
      <c r="B1395" s="92" t="s">
        <v>160</v>
      </c>
    </row>
    <row r="1396" spans="1:2" ht="15" thickBot="1" x14ac:dyDescent="0.35">
      <c r="A1396" s="161"/>
      <c r="B1396" s="92" t="s">
        <v>428</v>
      </c>
    </row>
    <row r="1397" spans="1:2" ht="15" thickBot="1" x14ac:dyDescent="0.35">
      <c r="A1397" s="161"/>
      <c r="B1397" s="92" t="s">
        <v>840</v>
      </c>
    </row>
    <row r="1398" spans="1:2" ht="15" thickBot="1" x14ac:dyDescent="0.35">
      <c r="A1398" s="161"/>
      <c r="B1398" s="92" t="s">
        <v>573</v>
      </c>
    </row>
    <row r="1399" spans="1:2" ht="15" thickBot="1" x14ac:dyDescent="0.35">
      <c r="A1399" s="161"/>
      <c r="B1399" s="92" t="s">
        <v>1145</v>
      </c>
    </row>
    <row r="1400" spans="1:2" ht="15" thickBot="1" x14ac:dyDescent="0.35">
      <c r="A1400" s="162"/>
      <c r="B1400" s="92" t="s">
        <v>841</v>
      </c>
    </row>
    <row r="1401" spans="1:2" ht="15" thickBot="1" x14ac:dyDescent="0.35">
      <c r="A1401" s="160" t="s">
        <v>160</v>
      </c>
      <c r="B1401" s="92" t="s">
        <v>6</v>
      </c>
    </row>
    <row r="1402" spans="1:2" ht="15" thickBot="1" x14ac:dyDescent="0.35">
      <c r="A1402" s="161"/>
      <c r="B1402" s="92" t="s">
        <v>149</v>
      </c>
    </row>
    <row r="1403" spans="1:2" ht="15" thickBot="1" x14ac:dyDescent="0.35">
      <c r="A1403" s="161"/>
      <c r="B1403" s="92" t="s">
        <v>11</v>
      </c>
    </row>
    <row r="1404" spans="1:2" ht="15" thickBot="1" x14ac:dyDescent="0.35">
      <c r="A1404" s="162"/>
      <c r="B1404" s="92" t="s">
        <v>610</v>
      </c>
    </row>
    <row r="1405" spans="1:2" ht="15" thickBot="1" x14ac:dyDescent="0.35">
      <c r="A1405" s="160" t="s">
        <v>428</v>
      </c>
      <c r="B1405" s="92" t="s">
        <v>6</v>
      </c>
    </row>
    <row r="1406" spans="1:2" ht="15" thickBot="1" x14ac:dyDescent="0.35">
      <c r="A1406" s="161"/>
      <c r="B1406" s="92" t="s">
        <v>492</v>
      </c>
    </row>
    <row r="1407" spans="1:2" ht="15" thickBot="1" x14ac:dyDescent="0.35">
      <c r="A1407" s="161"/>
      <c r="B1407" s="92" t="s">
        <v>842</v>
      </c>
    </row>
    <row r="1408" spans="1:2" ht="15" thickBot="1" x14ac:dyDescent="0.35">
      <c r="A1408" s="161"/>
      <c r="B1408" s="92" t="s">
        <v>171</v>
      </c>
    </row>
    <row r="1409" spans="1:3" ht="15" thickBot="1" x14ac:dyDescent="0.35">
      <c r="A1409" s="161"/>
      <c r="B1409" s="92" t="s">
        <v>1146</v>
      </c>
    </row>
    <row r="1410" spans="1:3" ht="15" thickBot="1" x14ac:dyDescent="0.35">
      <c r="A1410" s="162"/>
      <c r="B1410" s="92" t="s">
        <v>488</v>
      </c>
    </row>
    <row r="1411" spans="1:3" ht="15" thickBot="1" x14ac:dyDescent="0.35">
      <c r="A1411" s="94" t="s">
        <v>843</v>
      </c>
      <c r="B1411" s="92" t="s">
        <v>286</v>
      </c>
    </row>
    <row r="1412" spans="1:3" ht="15" thickBot="1" x14ac:dyDescent="0.35">
      <c r="A1412" s="94"/>
      <c r="B1412" s="92" t="s">
        <v>210</v>
      </c>
    </row>
    <row r="1413" spans="1:3" ht="15" thickBot="1" x14ac:dyDescent="0.35">
      <c r="A1413" s="77" t="s">
        <v>987</v>
      </c>
      <c r="B1413" s="92" t="s">
        <v>6</v>
      </c>
    </row>
    <row r="1414" spans="1:3" ht="15" thickBot="1" x14ac:dyDescent="0.35">
      <c r="A1414" s="56"/>
      <c r="B1414" s="92" t="s">
        <v>844</v>
      </c>
    </row>
    <row r="1415" spans="1:3" ht="15" thickBot="1" x14ac:dyDescent="0.35">
      <c r="A1415" s="56"/>
      <c r="B1415" s="92" t="s">
        <v>845</v>
      </c>
    </row>
    <row r="1416" spans="1:3" ht="15" thickBot="1" x14ac:dyDescent="0.35">
      <c r="A1416" s="56"/>
      <c r="B1416" s="92" t="s">
        <v>709</v>
      </c>
    </row>
    <row r="1417" spans="1:3" ht="15" thickBot="1" x14ac:dyDescent="0.35">
      <c r="A1417" s="56"/>
      <c r="B1417" s="92" t="s">
        <v>846</v>
      </c>
    </row>
    <row r="1418" spans="1:3" ht="15" thickBot="1" x14ac:dyDescent="0.35">
      <c r="A1418" s="56"/>
      <c r="B1418" s="92" t="s">
        <v>847</v>
      </c>
    </row>
    <row r="1419" spans="1:3" ht="15" thickBot="1" x14ac:dyDescent="0.35">
      <c r="A1419" s="56"/>
      <c r="B1419" s="92" t="s">
        <v>848</v>
      </c>
    </row>
    <row r="1420" spans="1:3" ht="15" thickBot="1" x14ac:dyDescent="0.35">
      <c r="A1420" s="56"/>
      <c r="B1420" s="92" t="s">
        <v>849</v>
      </c>
    </row>
    <row r="1421" spans="1:3" ht="15" thickBot="1" x14ac:dyDescent="0.35">
      <c r="A1421" s="56"/>
      <c r="B1421" s="92" t="s">
        <v>850</v>
      </c>
    </row>
    <row r="1422" spans="1:3" ht="15" thickBot="1" x14ac:dyDescent="0.35">
      <c r="A1422" s="56"/>
      <c r="B1422" s="92" t="s">
        <v>851</v>
      </c>
    </row>
    <row r="1423" spans="1:3" ht="15" thickBot="1" x14ac:dyDescent="0.35">
      <c r="A1423" s="56"/>
      <c r="B1423" s="92" t="s">
        <v>852</v>
      </c>
    </row>
    <row r="1424" spans="1:3" ht="15" thickBot="1" x14ac:dyDescent="0.35">
      <c r="A1424" s="56"/>
      <c r="B1424" s="92" t="s">
        <v>853</v>
      </c>
      <c r="C1424" s="52"/>
    </row>
    <row r="1425" spans="1:8" ht="15" thickBot="1" x14ac:dyDescent="0.35">
      <c r="A1425" s="91"/>
      <c r="B1425" s="95" t="s">
        <v>854</v>
      </c>
      <c r="C1425" s="54"/>
    </row>
    <row r="1426" spans="1:8" x14ac:dyDescent="0.3">
      <c r="E1426" t="s">
        <v>986</v>
      </c>
      <c r="F1426">
        <v>1424</v>
      </c>
    </row>
    <row r="1427" spans="1:8" x14ac:dyDescent="0.3">
      <c r="E1427" t="s">
        <v>1185</v>
      </c>
      <c r="F1427">
        <v>163</v>
      </c>
    </row>
    <row r="1428" spans="1:8" x14ac:dyDescent="0.3">
      <c r="E1428" t="s">
        <v>62</v>
      </c>
      <c r="F1428">
        <v>98</v>
      </c>
    </row>
    <row r="1429" spans="1:8" x14ac:dyDescent="0.3">
      <c r="E1429" t="s">
        <v>1165</v>
      </c>
      <c r="F1429">
        <f>SUM(F1426:F1428)</f>
        <v>1685</v>
      </c>
    </row>
    <row r="1430" spans="1:8" x14ac:dyDescent="0.3">
      <c r="E1430" t="s">
        <v>1167</v>
      </c>
      <c r="F1430">
        <f>F1429-F1428</f>
        <v>1587</v>
      </c>
    </row>
    <row r="1431" spans="1:8" x14ac:dyDescent="0.3">
      <c r="E1431" t="s">
        <v>1164</v>
      </c>
      <c r="F1431">
        <v>707</v>
      </c>
    </row>
    <row r="1432" spans="1:8" x14ac:dyDescent="0.3">
      <c r="E1432" t="s">
        <v>1166</v>
      </c>
      <c r="F1432">
        <f>F1430-F1431</f>
        <v>880</v>
      </c>
      <c r="G1432">
        <v>776</v>
      </c>
      <c r="H1432" t="s">
        <v>1186</v>
      </c>
    </row>
    <row r="1433" spans="1:8" x14ac:dyDescent="0.3">
      <c r="G1433">
        <f>F1432-G1432</f>
        <v>104</v>
      </c>
      <c r="H1433" t="s">
        <v>985</v>
      </c>
    </row>
  </sheetData>
  <mergeCells count="141">
    <mergeCell ref="A4:A5"/>
    <mergeCell ref="A8:A10"/>
    <mergeCell ref="A12:A14"/>
    <mergeCell ref="A15:A30"/>
    <mergeCell ref="A31:A33"/>
    <mergeCell ref="A34:A36"/>
    <mergeCell ref="A37:A54"/>
    <mergeCell ref="A55:A87"/>
    <mergeCell ref="A88:A89"/>
    <mergeCell ref="A154:A156"/>
    <mergeCell ref="A157:A159"/>
    <mergeCell ref="A160:A164"/>
    <mergeCell ref="A165:A174"/>
    <mergeCell ref="A176:A177"/>
    <mergeCell ref="A184:A189"/>
    <mergeCell ref="A90:A91"/>
    <mergeCell ref="A92:A98"/>
    <mergeCell ref="A112:A114"/>
    <mergeCell ref="A126:A132"/>
    <mergeCell ref="A133:A150"/>
    <mergeCell ref="A151:A153"/>
    <mergeCell ref="A264:A265"/>
    <mergeCell ref="A277:A289"/>
    <mergeCell ref="A290:A306"/>
    <mergeCell ref="A307:A317"/>
    <mergeCell ref="A318:A322"/>
    <mergeCell ref="A323:A324"/>
    <mergeCell ref="A191:A203"/>
    <mergeCell ref="A224:A229"/>
    <mergeCell ref="A243:A259"/>
    <mergeCell ref="A260:A261"/>
    <mergeCell ref="A262:A263"/>
    <mergeCell ref="A365:A367"/>
    <mergeCell ref="A377:A382"/>
    <mergeCell ref="A383:A386"/>
    <mergeCell ref="A407:A409"/>
    <mergeCell ref="A410:A412"/>
    <mergeCell ref="A353:A354"/>
    <mergeCell ref="A355:A364"/>
    <mergeCell ref="A325:A330"/>
    <mergeCell ref="A331:A333"/>
    <mergeCell ref="A334:A337"/>
    <mergeCell ref="A338:A342"/>
    <mergeCell ref="A343:A349"/>
    <mergeCell ref="A350:A352"/>
    <mergeCell ref="A488:A508"/>
    <mergeCell ref="A564:A570"/>
    <mergeCell ref="A571:A572"/>
    <mergeCell ref="A573:A576"/>
    <mergeCell ref="A577:A581"/>
    <mergeCell ref="A582:A583"/>
    <mergeCell ref="A427:A429"/>
    <mergeCell ref="A435:A438"/>
    <mergeCell ref="A466:A480"/>
    <mergeCell ref="A481:A485"/>
    <mergeCell ref="A486:A487"/>
    <mergeCell ref="A634:A635"/>
    <mergeCell ref="A636:A649"/>
    <mergeCell ref="A650:A651"/>
    <mergeCell ref="A652:A653"/>
    <mergeCell ref="A654:A659"/>
    <mergeCell ref="A680:A683"/>
    <mergeCell ref="A584:A589"/>
    <mergeCell ref="B590:B591"/>
    <mergeCell ref="A593:A595"/>
    <mergeCell ref="A596:A598"/>
    <mergeCell ref="A620:A631"/>
    <mergeCell ref="A632:A633"/>
    <mergeCell ref="A741:A746"/>
    <mergeCell ref="A747:A750"/>
    <mergeCell ref="A751:A752"/>
    <mergeCell ref="A753:A761"/>
    <mergeCell ref="B762:B763"/>
    <mergeCell ref="A767:A780"/>
    <mergeCell ref="A686:A690"/>
    <mergeCell ref="A691:A693"/>
    <mergeCell ref="A694:A697"/>
    <mergeCell ref="A726:A729"/>
    <mergeCell ref="A730:A737"/>
    <mergeCell ref="A738:A740"/>
    <mergeCell ref="A815:A819"/>
    <mergeCell ref="A820:A828"/>
    <mergeCell ref="A829:A831"/>
    <mergeCell ref="A832:A840"/>
    <mergeCell ref="A842:A853"/>
    <mergeCell ref="A854:A855"/>
    <mergeCell ref="A781:A782"/>
    <mergeCell ref="A783:A787"/>
    <mergeCell ref="A788:A790"/>
    <mergeCell ref="A791:A793"/>
    <mergeCell ref="A794:A797"/>
    <mergeCell ref="A798:A799"/>
    <mergeCell ref="A967:A990"/>
    <mergeCell ref="A991:A997"/>
    <mergeCell ref="A998:A1002"/>
    <mergeCell ref="A905:A912"/>
    <mergeCell ref="B930:B931"/>
    <mergeCell ref="A940:A943"/>
    <mergeCell ref="A856:A857"/>
    <mergeCell ref="A858:A859"/>
    <mergeCell ref="A860:A862"/>
    <mergeCell ref="A869:A875"/>
    <mergeCell ref="A902:A904"/>
    <mergeCell ref="B1063:B1065"/>
    <mergeCell ref="A1066:A1073"/>
    <mergeCell ref="A1074:A1087"/>
    <mergeCell ref="A1088:A1089"/>
    <mergeCell ref="A1090:A1091"/>
    <mergeCell ref="A1093:A1103"/>
    <mergeCell ref="A1003:A1019"/>
    <mergeCell ref="A1020:A1025"/>
    <mergeCell ref="A1026:A1029"/>
    <mergeCell ref="A1034:A1039"/>
    <mergeCell ref="A1040:A1053"/>
    <mergeCell ref="A1057:A1062"/>
    <mergeCell ref="A1149:A1152"/>
    <mergeCell ref="A1153:A1160"/>
    <mergeCell ref="A1161:A1162"/>
    <mergeCell ref="A1185:A1187"/>
    <mergeCell ref="A1244:A1245"/>
    <mergeCell ref="A1246:A1248"/>
    <mergeCell ref="A1105:A1117"/>
    <mergeCell ref="A1118:A1123"/>
    <mergeCell ref="A1124:A1128"/>
    <mergeCell ref="A1129:A1130"/>
    <mergeCell ref="A1131:A1136"/>
    <mergeCell ref="A1138:A1148"/>
    <mergeCell ref="A1401:A1404"/>
    <mergeCell ref="A1405:A1410"/>
    <mergeCell ref="A1354:A1356"/>
    <mergeCell ref="A1363:A1377"/>
    <mergeCell ref="A1379:A1383"/>
    <mergeCell ref="A1384:A1387"/>
    <mergeCell ref="A1388:A1390"/>
    <mergeCell ref="A1392:A1400"/>
    <mergeCell ref="A1288:A1289"/>
    <mergeCell ref="A1297:A1302"/>
    <mergeCell ref="A1306:A1310"/>
    <mergeCell ref="A1340:A1341"/>
    <mergeCell ref="A1342:A1343"/>
    <mergeCell ref="A1344:A1347"/>
  </mergeCells>
  <hyperlinks>
    <hyperlink ref="A207" r:id="rId1" display="http://www.businessinfo.cz/en/articles/roofing-carpentry-8028.html" xr:uid="{9AC2D3D8-589E-4596-9819-4C6F47260CE5}"/>
    <hyperlink ref="A208" r:id="rId2" location="naturalpersons" display="http://www.businessinfo.cz/en/articles/single-registration-form-czech-republic-8329.html - naturalpersons" xr:uid="{D9BC6B57-40DB-45C5-9A4D-243B07298283}"/>
    <hyperlink ref="A211" r:id="rId3" location="professional" display="http://www.businessinfo.cz/en/article/points-of-single-contact-psc/notification-licensed-trades-czech-repub/1001901/56053/ - professional" xr:uid="{00C69C51-FE82-4A4D-BE80-C526F6B47C84}"/>
    <hyperlink ref="A216" r:id="rId4" display="http://businessindenmark.danishbusinessauthority.dk/energy-consultants" xr:uid="{DE1BC7E7-8CB7-4059-9785-01C87439368C}"/>
    <hyperlink ref="A233" r:id="rId5" display="https://indberet.virk.dk/myndigheder" xr:uid="{CA847346-8360-4A28-A72E-9BC8A552EB19}"/>
    <hyperlink ref="A269" r:id="rId6" display="https://www.eesti.ee/eng/services/business/keskkond_2/metsateatise_esitamine_ettevotja" xr:uid="{6D8445F9-5385-47A8-A2D2-165720C2E39B}"/>
    <hyperlink ref="A389" r:id="rId7" display="http://www.yrityssuomi.fi/en/luvat" xr:uid="{E688C566-FE40-4A8E-8064-A9CF9E69C137}"/>
    <hyperlink ref="A392" r:id="rId8" display="http://www.yrityssuomi.fi/en/lupa?id=811393&amp;region=seutua-ei-loydy" xr:uid="{5C691B4B-A010-496C-B75C-EDC9A64C6315}"/>
    <hyperlink ref="A415" r:id="rId9" display="http://www.yrityssuomi.fi/en/asiantuntijaprofiili/-/profiili/ARTEM-DANILIANTS?region=seutua-ei-loydy" xr:uid="{2180F745-702A-43B0-9D4F-3D59CA4715DF}"/>
    <hyperlink ref="A435" r:id="rId10" display="https://www.yrityssuomi.fi/en/suunnittelu-ja-kehittaminen?region=seutua-ei-loydy" xr:uid="{9A41ECAE-C254-40FB-B3F4-B27D662EB282}"/>
    <hyperlink ref="A462" r:id="rId11" display="http://www.yrityssuomi.fi/en/organisaatio?id=workspace://SpacesStore/6f97d51d-c3d1-4d66-a5b8-bc3a2064b2a8" xr:uid="{1EF966F9-8A48-4CBA-9218-206735E0D601}"/>
    <hyperlink ref="A513" r:id="rId12" display="http://www.eap.bayern.de/informationen/themen/562318221908335/leistungsbeschreibung/661990466205" xr:uid="{4CA6396D-610F-4F71-9FA0-98DEAC6047CB}"/>
    <hyperlink ref="A548" r:id="rId13" location="sonstige" display="http://www.service-bw.de/zfinder-bw-web/processes.do?vbid=865702&amp;vbmid=0 - sonstige" xr:uid="{B99ED5AB-CD0E-4017-8E9E-A630A312AEF2}"/>
    <hyperlink ref="A549" r:id="rId14" display="http://www.bonn.de/service-center-wirtschaft/unternehmensfuehrung/immobilien/index.html?anlid=00205" xr:uid="{F9404113-D56B-4FD2-A0E0-D3C4883DD550}"/>
    <hyperlink ref="A662" r:id="rId15" display="http://www.pointofsinglecontact.ie/A-to-Z-Index/A-Z-of-Licences-Permits-.html" xr:uid="{C4D7209E-7FF4-4ABE-9B28-662DC3E8E541}"/>
    <hyperlink ref="A878" r:id="rId16" display="http://www.answersforbusiness.nl/sector/retail-trade/advertising-promotion" xr:uid="{538C2C01-FCE6-41BE-896F-1BF268A750F3}"/>
    <hyperlink ref="A887" r:id="rId17" display="http://www.answersforbusiness.nl/sector/retail-trade/advertising-promotion" xr:uid="{DDB1D87C-A837-45DB-9BBA-98AE26452D9A}"/>
    <hyperlink ref="A890" r:id="rId18" display="http://www.ondernemersplein.nl/brancheinformatie/" xr:uid="{FBEE4810-CBE2-471E-A64D-4A4889E3D54E}"/>
    <hyperlink ref="A895" r:id="rId19" display="http://www.answersforbusiness.nl/regulation/healthcare-market-regulation-act" xr:uid="{156EDF2E-2A7D-4DBB-8CF7-8268F13B4D3B}"/>
    <hyperlink ref="A938" r:id="rId20" display="http://www.ondernemersplein.nl/ondernemen/freelance-en-zzp/starten-als-freelancer-of-zzper/" xr:uid="{8EBE2C68-24FD-446A-A35F-F6F94BAFB661}"/>
    <hyperlink ref="A939" r:id="rId21" display="http://www.ondernemersplein.nl/ondernemen/duurzaam-ondernemen/wat-is-duurzaam-ondernemen/" xr:uid="{9CFAFA7D-2F71-4DF6-9D6B-560DDA856E89}"/>
    <hyperlink ref="A1032" r:id="rId22" display="https://www.biznes.gov.pl/szukaj-procedur" xr:uid="{4AC5D6D7-099B-4AC5-A145-68EFD32B4CE1}"/>
    <hyperlink ref="A1034" r:id="rId23" display="https://www.biznes.gov.pl/tabela-pkd" xr:uid="{24675EE5-6EC6-4795-B6AC-31CB11E283D6}"/>
    <hyperlink ref="A1065" r:id="rId24" display="https://www.portaldaempresa.pt/CVE/Services/balcaodoempreendedor/CatalogoLicencas.aspx" xr:uid="{3D81F29A-D354-4EE0-B154-95637A54A70B}"/>
    <hyperlink ref="B1157" r:id="rId25" location="General and specific conditions for the pursuit of the regulated trade" display="http://www.minv.sk/?joinery-1 - General and specific conditions for the pursuit of the regulated trade" xr:uid="{74327C62-AEDE-4217-80F6-68C1BB15C42A}"/>
    <hyperlink ref="A1164" r:id="rId26" display="http://www.eugo.gov.si/en/activities/" xr:uid="{383AADED-636C-480C-9DAA-2E42B8A73B57}"/>
    <hyperlink ref="A1179" r:id="rId27" display="http://www.eugo.gov.si/en/crossborder-permits/" xr:uid="{0498062B-7A3F-4E49-AB20-7E70AED82F76}"/>
    <hyperlink ref="A1189" r:id="rId28" display="http://www.eugo.gov.si/en/other-conditions/" xr:uid="{998887D4-ED07-4FF0-8DB6-74730D4E56D9}"/>
    <hyperlink ref="A1197" r:id="rId29" display="http://www.eugo.gov.si/en/nc/professions/" xr:uid="{D2D37114-F038-47E2-B8BE-1BAE25F4A1CF}"/>
    <hyperlink ref="A1209" r:id="rId30" display="http://www.eugo.gov.si/en/crossborder-provision-of-professions/" xr:uid="{45640F7C-2B16-4130-9E4A-B8990F9EA764}"/>
    <hyperlink ref="A1220" r:id="rId31" display="http://www.eugo.gov.si/en/permit-abroad/" xr:uid="{FDEF99A1-D9BC-49E1-9057-478478A28CB6}"/>
    <hyperlink ref="A1232" r:id="rId32" display="http://www.eugo.gov.si/en/permits/" xr:uid="{60A443C8-9D87-4268-84D8-C94EE28729AD}"/>
    <hyperlink ref="A1251" r:id="rId33" display="http://www.eugo.gov.si/en/running/taxes/" xr:uid="{DB11859F-401E-4DD2-A21B-B10D31686FA0}"/>
    <hyperlink ref="A1257" r:id="rId34" display="http://www.eugo.gov.si/en/sectors-by-catergory/" xr:uid="{E2487400-7BAD-4012-B262-06FDF6474251}"/>
    <hyperlink ref="A1261" r:id="rId35" display="http://www.eugo.gov.si/en/faq/" xr:uid="{73D319BF-7C56-401F-837D-1896B8FDE13D}"/>
    <hyperlink ref="A1264" r:id="rId36" display="http://www.eugo.gov.si/en/help-support/vem-officies/" xr:uid="{5C8BC1BC-9350-4928-8CD5-5EA91C3ABCBA}"/>
    <hyperlink ref="A1274" r:id="rId37" display="http://www.eugo.gov.si/en/help-support/notary-officies/" xr:uid="{5C7D1803-4580-494F-8C45-849C03D4FEAD}"/>
    <hyperlink ref="A1283" r:id="rId38" display="http://www.eugo.gov.si/en/considering/first-steps-after-entering-slovenia/certificate-on-the-registration-of-residence/" xr:uid="{AA1D1A7B-8E2C-4C2C-ABB2-1E905F5FEDAF}"/>
    <hyperlink ref="A1293" r:id="rId39" display="http://www.eugo.gov.si/en/starting/business-registration/" xr:uid="{10E41541-1422-45EA-8C7B-BE2241C959E1}"/>
    <hyperlink ref="A1413" r:id="rId40" display="https://www.gov.uk/government/policies" xr:uid="{58BF4430-C56B-43B4-916B-4C68B633832E}"/>
    <hyperlink ref="E1" location="'1_About_Contents'!A1" display="Back to contents" xr:uid="{97B70FC3-DC30-4BB4-B361-42E75F76D64C}"/>
  </hyperlinks>
  <pageMargins left="0.7" right="0.7" top="0.75" bottom="0.75" header="0.3" footer="0.3"/>
  <pageSetup paperSize="9" orientation="portrait" r:id="rId4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8263B-B16A-433A-9D21-B138196061A3}">
  <dimension ref="A1:E16"/>
  <sheetViews>
    <sheetView workbookViewId="0"/>
  </sheetViews>
  <sheetFormatPr defaultRowHeight="14.4" x14ac:dyDescent="0.3"/>
  <cols>
    <col min="1" max="1" width="48.6640625" style="14" bestFit="1" customWidth="1"/>
    <col min="2" max="2" width="21.21875" style="14" customWidth="1"/>
    <col min="3" max="3" width="79.44140625" style="14" customWidth="1"/>
    <col min="4" max="4" width="12.109375" style="14" customWidth="1"/>
    <col min="5" max="16384" width="8.88671875" style="14"/>
  </cols>
  <sheetData>
    <row r="1" spans="1:5" ht="28.8" x14ac:dyDescent="0.3">
      <c r="A1" s="102" t="s">
        <v>1147</v>
      </c>
      <c r="B1" s="102" t="s">
        <v>1148</v>
      </c>
      <c r="C1" s="102" t="s">
        <v>1149</v>
      </c>
      <c r="D1" s="102" t="s">
        <v>1190</v>
      </c>
      <c r="E1" s="105" t="s">
        <v>1211</v>
      </c>
    </row>
    <row r="2" spans="1:5" ht="43.2" x14ac:dyDescent="0.3">
      <c r="A2" s="10" t="s">
        <v>1150</v>
      </c>
      <c r="B2" s="10" t="s">
        <v>1221</v>
      </c>
      <c r="C2" s="114" t="s">
        <v>1336</v>
      </c>
      <c r="D2" s="114">
        <v>22</v>
      </c>
    </row>
    <row r="3" spans="1:5" ht="28.8" x14ac:dyDescent="0.3">
      <c r="A3" s="10" t="s">
        <v>1151</v>
      </c>
      <c r="B3" s="10" t="s">
        <v>1222</v>
      </c>
      <c r="C3" s="114" t="s">
        <v>1337</v>
      </c>
      <c r="D3" s="114">
        <v>14</v>
      </c>
    </row>
    <row r="4" spans="1:5" ht="57.6" x14ac:dyDescent="0.3">
      <c r="A4" s="10" t="s">
        <v>1152</v>
      </c>
      <c r="B4" s="10" t="s">
        <v>1223</v>
      </c>
      <c r="C4" s="114" t="s">
        <v>1338</v>
      </c>
      <c r="D4" s="114">
        <v>19</v>
      </c>
    </row>
    <row r="5" spans="1:5" ht="28.8" x14ac:dyDescent="0.3">
      <c r="A5" s="10" t="s">
        <v>1153</v>
      </c>
      <c r="B5" s="10" t="s">
        <v>1224</v>
      </c>
      <c r="C5" s="114" t="s">
        <v>1339</v>
      </c>
      <c r="D5" s="114">
        <v>13</v>
      </c>
    </row>
    <row r="6" spans="1:5" ht="86.4" x14ac:dyDescent="0.3">
      <c r="A6" s="10" t="s">
        <v>1154</v>
      </c>
      <c r="B6" s="10" t="s">
        <v>1225</v>
      </c>
      <c r="C6" s="114" t="s">
        <v>1340</v>
      </c>
      <c r="D6" s="114">
        <v>40</v>
      </c>
      <c r="E6" s="109"/>
    </row>
    <row r="7" spans="1:5" ht="43.2" x14ac:dyDescent="0.3">
      <c r="A7" s="10" t="s">
        <v>1155</v>
      </c>
      <c r="B7" s="10" t="s">
        <v>1226</v>
      </c>
      <c r="C7" s="114" t="s">
        <v>1341</v>
      </c>
      <c r="D7" s="114">
        <v>22</v>
      </c>
    </row>
    <row r="8" spans="1:5" ht="57.6" x14ac:dyDescent="0.3">
      <c r="A8" s="10" t="s">
        <v>1156</v>
      </c>
      <c r="B8" s="10" t="s">
        <v>1227</v>
      </c>
      <c r="C8" s="114" t="s">
        <v>1265</v>
      </c>
      <c r="D8" s="114">
        <v>23</v>
      </c>
      <c r="E8" s="109"/>
    </row>
    <row r="9" spans="1:5" ht="43.2" x14ac:dyDescent="0.3">
      <c r="A9" s="10" t="s">
        <v>1157</v>
      </c>
      <c r="B9" s="10" t="s">
        <v>1228</v>
      </c>
      <c r="C9" s="114" t="s">
        <v>1342</v>
      </c>
      <c r="D9" s="114">
        <v>18</v>
      </c>
      <c r="E9" s="109"/>
    </row>
    <row r="10" spans="1:5" ht="57.6" x14ac:dyDescent="0.3">
      <c r="A10" s="10" t="s">
        <v>1158</v>
      </c>
      <c r="B10" s="10" t="s">
        <v>1229</v>
      </c>
      <c r="C10" s="114" t="s">
        <v>1343</v>
      </c>
      <c r="D10" s="114">
        <v>24</v>
      </c>
      <c r="E10" s="109"/>
    </row>
    <row r="11" spans="1:5" ht="100.8" x14ac:dyDescent="0.3">
      <c r="A11" s="10" t="s">
        <v>1159</v>
      </c>
      <c r="B11" s="10" t="s">
        <v>1230</v>
      </c>
      <c r="C11" s="114" t="s">
        <v>1344</v>
      </c>
      <c r="D11" s="114">
        <v>38</v>
      </c>
      <c r="E11" s="109"/>
    </row>
    <row r="12" spans="1:5" ht="43.2" x14ac:dyDescent="0.3">
      <c r="A12" s="10" t="s">
        <v>1160</v>
      </c>
      <c r="B12" s="10" t="s">
        <v>1231</v>
      </c>
      <c r="C12" s="114" t="s">
        <v>1345</v>
      </c>
      <c r="D12" s="114">
        <v>19</v>
      </c>
      <c r="E12" s="109"/>
    </row>
    <row r="13" spans="1:5" x14ac:dyDescent="0.3">
      <c r="A13" s="10" t="s">
        <v>1161</v>
      </c>
      <c r="B13" s="10" t="s">
        <v>1220</v>
      </c>
      <c r="C13" s="114" t="s">
        <v>1346</v>
      </c>
      <c r="D13" s="114">
        <v>6</v>
      </c>
    </row>
    <row r="14" spans="1:5" ht="57.6" x14ac:dyDescent="0.3">
      <c r="A14" s="10" t="s">
        <v>1162</v>
      </c>
      <c r="B14" s="10" t="s">
        <v>1232</v>
      </c>
      <c r="C14" s="114" t="s">
        <v>1347</v>
      </c>
      <c r="D14" s="114">
        <v>21</v>
      </c>
      <c r="E14" s="112"/>
    </row>
    <row r="15" spans="1:5" ht="43.2" x14ac:dyDescent="0.3">
      <c r="A15" s="10" t="s">
        <v>1163</v>
      </c>
      <c r="B15" s="10" t="s">
        <v>1233</v>
      </c>
      <c r="C15" s="115" t="s">
        <v>1348</v>
      </c>
      <c r="D15" s="114">
        <v>15</v>
      </c>
      <c r="E15" s="112"/>
    </row>
    <row r="16" spans="1:5" x14ac:dyDescent="0.3">
      <c r="D16" s="14">
        <f>SUM(D2:D15)</f>
        <v>294</v>
      </c>
    </row>
  </sheetData>
  <hyperlinks>
    <hyperlink ref="E1" location="'1_About_Contents'!A1" display="Back to contents" xr:uid="{55BB29CF-E338-4C78-8198-CF428DCB5AD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V287"/>
  <sheetViews>
    <sheetView zoomScale="85" zoomScaleNormal="85" workbookViewId="0">
      <pane xSplit="4" ySplit="2" topLeftCell="E3" activePane="bottomRight" state="frozen"/>
      <selection pane="topRight" activeCell="E1" sqref="E1"/>
      <selection pane="bottomLeft" activeCell="A3" sqref="A3"/>
      <selection pane="bottomRight"/>
    </sheetView>
  </sheetViews>
  <sheetFormatPr defaultColWidth="9.109375" defaultRowHeight="14.4" x14ac:dyDescent="0.3"/>
  <cols>
    <col min="1" max="1" width="37.33203125" style="1" bestFit="1" customWidth="1"/>
    <col min="2" max="2" width="27.88671875" style="1" bestFit="1" customWidth="1"/>
    <col min="3" max="3" width="33.88671875" style="1" bestFit="1" customWidth="1"/>
    <col min="4" max="4" width="24.5546875" style="1" customWidth="1"/>
    <col min="5" max="5" width="12.5546875" style="2" bestFit="1" customWidth="1"/>
    <col min="6" max="6" width="8.6640625" style="37" customWidth="1"/>
    <col min="7" max="7" width="35.88671875" style="2" customWidth="1"/>
    <col min="8" max="8" width="8.88671875" style="21" customWidth="1"/>
    <col min="9" max="9" width="35.88671875" style="2" customWidth="1"/>
    <col min="10" max="10" width="8.88671875" style="21" customWidth="1"/>
    <col min="11" max="11" width="35.88671875" style="21" customWidth="1"/>
    <col min="12" max="12" width="8.88671875" style="21" customWidth="1"/>
    <col min="13" max="13" width="35.88671875" style="21" customWidth="1"/>
    <col min="14" max="14" width="8.88671875" style="21" customWidth="1"/>
    <col min="15" max="15" width="35.88671875" style="21" customWidth="1"/>
    <col min="16" max="16" width="8.88671875" style="21" customWidth="1"/>
    <col min="17" max="17" width="35.88671875" style="21" customWidth="1"/>
    <col min="18" max="18" width="8.6640625" style="21" customWidth="1"/>
    <col min="19" max="19" width="35.88671875" style="21" customWidth="1"/>
    <col min="20" max="20" width="8.88671875" style="21" customWidth="1"/>
    <col min="21" max="21" width="35.88671875" style="21" customWidth="1"/>
    <col min="22" max="22" width="8.88671875" style="21" customWidth="1"/>
    <col min="23" max="23" width="35.88671875" style="21" customWidth="1"/>
    <col min="24" max="24" width="8.88671875" style="21" customWidth="1"/>
    <col min="25" max="25" width="37.33203125" style="21" bestFit="1" customWidth="1"/>
    <col min="26" max="26" width="8.88671875" style="21" customWidth="1"/>
    <col min="27" max="27" width="35.88671875" style="21" customWidth="1"/>
    <col min="28" max="28" width="8.88671875" style="21" customWidth="1"/>
    <col min="29" max="29" width="35.88671875" style="21" customWidth="1"/>
    <col min="30" max="30" width="8.6640625" style="21" customWidth="1"/>
    <col min="31" max="31" width="35.88671875" style="21" customWidth="1"/>
    <col min="32" max="32" width="8.88671875" style="21" customWidth="1"/>
    <col min="33" max="33" width="35.88671875" style="36" customWidth="1"/>
    <col min="34" max="34" width="8.6640625" style="2" customWidth="1"/>
    <col min="35" max="35" width="31.88671875" style="2" bestFit="1" customWidth="1"/>
    <col min="36" max="36" width="23.88671875" style="2" bestFit="1" customWidth="1"/>
    <col min="37" max="37" width="8.6640625" style="2" customWidth="1"/>
    <col min="38" max="38" width="31.88671875" style="2" bestFit="1" customWidth="1"/>
    <col min="39" max="39" width="23.88671875" style="2" bestFit="1" customWidth="1"/>
    <col min="40" max="40" width="8.6640625" style="2" customWidth="1"/>
    <col min="41" max="41" width="31.88671875" style="2" bestFit="1" customWidth="1"/>
    <col min="42" max="42" width="23.88671875" style="2" bestFit="1" customWidth="1"/>
    <col min="43" max="43" width="8.6640625" style="2" customWidth="1"/>
    <col min="44" max="44" width="31.88671875" style="2" bestFit="1" customWidth="1"/>
    <col min="45" max="45" width="23.88671875" style="2" bestFit="1" customWidth="1"/>
    <col min="46" max="46" width="8.6640625" style="2" customWidth="1"/>
    <col min="47" max="47" width="31.88671875" style="2" bestFit="1" customWidth="1"/>
    <col min="48" max="48" width="23.88671875" style="2" bestFit="1" customWidth="1"/>
    <col min="49" max="49" width="8.6640625" style="2" customWidth="1"/>
    <col min="50" max="50" width="31.88671875" style="2" bestFit="1" customWidth="1"/>
    <col min="51" max="51" width="23.88671875" style="2" bestFit="1" customWidth="1"/>
    <col min="52" max="52" width="9.109375" style="2"/>
    <col min="53" max="53" width="31.88671875" style="2" bestFit="1" customWidth="1"/>
    <col min="54" max="54" width="23.88671875" style="2" bestFit="1" customWidth="1"/>
    <col min="55" max="55" width="8.6640625" style="2" customWidth="1"/>
    <col min="56" max="56" width="31.88671875" style="2" bestFit="1" customWidth="1"/>
    <col min="57" max="57" width="23.88671875" style="2" bestFit="1" customWidth="1"/>
    <col min="58" max="58" width="9.109375" style="2"/>
    <col min="59" max="59" width="31.88671875" style="2" bestFit="1" customWidth="1"/>
    <col min="60" max="60" width="23.88671875" style="2" bestFit="1" customWidth="1"/>
    <col min="61" max="61" width="8.6640625" style="2" customWidth="1"/>
    <col min="62" max="62" width="31.88671875" style="2" bestFit="1" customWidth="1"/>
    <col min="63" max="63" width="23.88671875" style="2" bestFit="1" customWidth="1"/>
    <col min="64" max="64" width="8.6640625" style="2" customWidth="1"/>
    <col min="65" max="65" width="31.88671875" style="2" bestFit="1" customWidth="1"/>
    <col min="66" max="66" width="23.88671875" style="2" bestFit="1" customWidth="1"/>
    <col min="67" max="67" width="8.6640625" style="2" customWidth="1"/>
    <col min="68" max="68" width="31.88671875" style="2" bestFit="1" customWidth="1"/>
    <col min="69" max="69" width="23.88671875" style="2" bestFit="1" customWidth="1"/>
    <col min="70" max="70" width="8.6640625" style="2" customWidth="1"/>
    <col min="71" max="71" width="31.88671875" style="2" bestFit="1" customWidth="1"/>
    <col min="72" max="72" width="23.88671875" style="2" bestFit="1" customWidth="1"/>
    <col min="73" max="73" width="8.6640625" style="2" customWidth="1"/>
    <col min="74" max="74" width="31.88671875" style="2" bestFit="1" customWidth="1"/>
    <col min="75" max="75" width="23.88671875" style="2" bestFit="1" customWidth="1"/>
    <col min="76" max="76" width="8.6640625" style="2" customWidth="1"/>
    <col min="77" max="77" width="31.88671875" style="2" bestFit="1" customWidth="1"/>
    <col min="78" max="78" width="23.88671875" style="2" bestFit="1" customWidth="1"/>
    <col min="79" max="79" width="8.6640625" style="2" customWidth="1"/>
    <col min="80" max="80" width="31.88671875" style="2" bestFit="1" customWidth="1"/>
    <col min="81" max="81" width="23.88671875" style="2" bestFit="1" customWidth="1"/>
    <col min="82" max="82" width="8.6640625" style="2" customWidth="1"/>
    <col min="83" max="83" width="31.88671875" style="2" bestFit="1" customWidth="1"/>
    <col min="84" max="84" width="23.88671875" style="2" bestFit="1" customWidth="1"/>
    <col min="85" max="85" width="8.6640625" style="2" customWidth="1"/>
    <col min="86" max="86" width="31.88671875" style="2" bestFit="1" customWidth="1"/>
    <col min="87" max="87" width="23.88671875" style="2" bestFit="1" customWidth="1"/>
    <col min="88" max="88" width="8.6640625" style="2" customWidth="1"/>
    <col min="89" max="89" width="31.88671875" style="2" bestFit="1" customWidth="1"/>
    <col min="90" max="90" width="23.88671875" style="2" bestFit="1" customWidth="1"/>
    <col min="91" max="91" width="8.6640625" style="2" customWidth="1"/>
    <col min="92" max="92" width="31.88671875" style="2" bestFit="1" customWidth="1"/>
    <col min="93" max="93" width="23.88671875" style="2" bestFit="1" customWidth="1"/>
    <col min="94" max="94" width="8.6640625" style="2" customWidth="1"/>
    <col min="95" max="95" width="31.88671875" style="2" bestFit="1" customWidth="1"/>
    <col min="96" max="96" width="23.88671875" style="2" bestFit="1" customWidth="1"/>
    <col min="97" max="97" width="8.6640625" style="2" customWidth="1"/>
    <col min="98" max="98" width="31.88671875" style="2" bestFit="1" customWidth="1"/>
    <col min="99" max="99" width="23.88671875" style="2" bestFit="1" customWidth="1"/>
    <col min="100" max="100" width="8.6640625" style="2" customWidth="1"/>
    <col min="101" max="101" width="55.88671875" style="2" customWidth="1"/>
    <col min="102" max="102" width="23.88671875" style="2" bestFit="1" customWidth="1"/>
    <col min="103" max="103" width="8.6640625" style="2" customWidth="1"/>
    <col min="104" max="104" width="31.88671875" style="2" bestFit="1" customWidth="1"/>
    <col min="105" max="105" width="23.88671875" style="2" bestFit="1" customWidth="1"/>
    <col min="106" max="106" width="8.6640625" style="2" customWidth="1"/>
    <col min="107" max="107" width="31.88671875" style="2" bestFit="1" customWidth="1"/>
    <col min="108" max="108" width="23.88671875" style="2" bestFit="1" customWidth="1"/>
    <col min="109" max="109" width="8.6640625" style="2" customWidth="1"/>
    <col min="110" max="110" width="31.88671875" style="2" bestFit="1" customWidth="1"/>
    <col min="111" max="111" width="23.88671875" style="2" bestFit="1" customWidth="1"/>
    <col min="112" max="112" width="8.6640625" style="2" customWidth="1"/>
    <col min="113" max="113" width="31.88671875" style="2" bestFit="1" customWidth="1"/>
    <col min="114" max="114" width="23.88671875" style="2" bestFit="1" customWidth="1"/>
    <col min="115" max="115" width="8.6640625" style="2" customWidth="1"/>
    <col min="116" max="116" width="31.88671875" style="2" bestFit="1" customWidth="1"/>
    <col min="117" max="117" width="23.88671875" style="2" bestFit="1" customWidth="1"/>
    <col min="118" max="118" width="8.6640625" style="2" customWidth="1"/>
    <col min="119" max="119" width="31.88671875" style="2" bestFit="1" customWidth="1"/>
    <col min="120" max="120" width="23.88671875" style="2" bestFit="1" customWidth="1"/>
    <col min="121" max="121" width="8.6640625" style="2" customWidth="1"/>
    <col min="122" max="122" width="31.88671875" style="2" bestFit="1" customWidth="1"/>
    <col min="123" max="123" width="23.88671875" style="2" bestFit="1" customWidth="1"/>
    <col min="124" max="124" width="8.6640625" style="2" customWidth="1"/>
    <col min="125" max="125" width="31.88671875" style="2" bestFit="1" customWidth="1"/>
    <col min="126" max="126" width="23.88671875" style="2" bestFit="1" customWidth="1"/>
    <col min="127" max="16384" width="9.109375" style="2"/>
  </cols>
  <sheetData>
    <row r="1" spans="1:126" s="1" customFormat="1" x14ac:dyDescent="0.3">
      <c r="A1" s="18" t="s">
        <v>1422</v>
      </c>
      <c r="B1" s="19"/>
      <c r="C1" s="19"/>
      <c r="D1" s="105" t="s">
        <v>1211</v>
      </c>
      <c r="E1" s="20"/>
      <c r="F1" s="37"/>
      <c r="G1" s="3" t="s">
        <v>1370</v>
      </c>
      <c r="H1"/>
      <c r="I1" s="3" t="s">
        <v>1371</v>
      </c>
      <c r="J1"/>
      <c r="K1" s="3" t="s">
        <v>1372</v>
      </c>
      <c r="L1"/>
      <c r="M1" s="3" t="s">
        <v>1373</v>
      </c>
      <c r="N1"/>
      <c r="O1" s="3" t="s">
        <v>1374</v>
      </c>
      <c r="P1"/>
      <c r="Q1" s="3" t="s">
        <v>1375</v>
      </c>
      <c r="R1"/>
      <c r="S1" s="3" t="s">
        <v>1376</v>
      </c>
      <c r="T1"/>
      <c r="U1" s="3" t="s">
        <v>1377</v>
      </c>
      <c r="V1"/>
      <c r="W1" s="3" t="s">
        <v>1378</v>
      </c>
      <c r="X1"/>
      <c r="Y1" s="3" t="s">
        <v>1379</v>
      </c>
      <c r="Z1"/>
      <c r="AA1" s="3" t="s">
        <v>1380</v>
      </c>
      <c r="AB1"/>
      <c r="AC1" s="3" t="s">
        <v>1381</v>
      </c>
      <c r="AD1"/>
      <c r="AE1" s="3" t="s">
        <v>1382</v>
      </c>
      <c r="AF1"/>
      <c r="AG1" s="35" t="s">
        <v>1383</v>
      </c>
      <c r="AI1" s="3" t="s">
        <v>423</v>
      </c>
      <c r="AJ1" s="3"/>
      <c r="AL1" s="3" t="s">
        <v>123</v>
      </c>
      <c r="AM1" s="3"/>
      <c r="AO1" s="3" t="s">
        <v>117</v>
      </c>
      <c r="AP1" s="3"/>
      <c r="AR1" s="3" t="s">
        <v>118</v>
      </c>
      <c r="AS1" s="3"/>
      <c r="AU1" s="3" t="s">
        <v>119</v>
      </c>
      <c r="AV1" s="3"/>
      <c r="AX1" s="3" t="s">
        <v>120</v>
      </c>
      <c r="AY1" s="3"/>
      <c r="BA1" s="3" t="s">
        <v>121</v>
      </c>
      <c r="BB1" s="3"/>
      <c r="BD1" s="3" t="s">
        <v>122</v>
      </c>
      <c r="BE1" s="3"/>
      <c r="BG1" s="3" t="s">
        <v>432</v>
      </c>
      <c r="BH1" s="3"/>
      <c r="BJ1" s="3" t="s">
        <v>436</v>
      </c>
      <c r="BK1" s="3"/>
      <c r="BM1" s="3" t="s">
        <v>124</v>
      </c>
      <c r="BN1" s="3"/>
      <c r="BP1" s="3" t="s">
        <v>125</v>
      </c>
      <c r="BQ1" s="3"/>
      <c r="BS1" s="3" t="s">
        <v>126</v>
      </c>
      <c r="BT1" s="3"/>
      <c r="BV1" s="3" t="s">
        <v>514</v>
      </c>
      <c r="BW1" s="3"/>
      <c r="BY1" s="3" t="s">
        <v>127</v>
      </c>
      <c r="BZ1" s="3"/>
      <c r="CB1" s="3" t="s">
        <v>128</v>
      </c>
      <c r="CC1" s="3"/>
      <c r="CE1" s="3" t="s">
        <v>129</v>
      </c>
      <c r="CF1" s="3"/>
      <c r="CH1" s="3" t="s">
        <v>130</v>
      </c>
      <c r="CI1" s="3"/>
      <c r="CK1" s="3" t="s">
        <v>131</v>
      </c>
      <c r="CL1" s="3"/>
      <c r="CN1" s="3" t="s">
        <v>132</v>
      </c>
      <c r="CO1" s="3"/>
      <c r="CQ1" s="3" t="s">
        <v>133</v>
      </c>
      <c r="CR1" s="3"/>
      <c r="CT1" s="3" t="s">
        <v>134</v>
      </c>
      <c r="CU1" s="3"/>
      <c r="CW1" s="3" t="s">
        <v>135</v>
      </c>
      <c r="CX1" s="3"/>
      <c r="CZ1" s="3" t="s">
        <v>136</v>
      </c>
      <c r="DA1" s="3"/>
      <c r="DC1" s="3" t="s">
        <v>137</v>
      </c>
      <c r="DD1" s="3"/>
      <c r="DF1" s="3" t="s">
        <v>138</v>
      </c>
      <c r="DG1" s="3"/>
      <c r="DI1" s="3" t="s">
        <v>139</v>
      </c>
      <c r="DJ1" s="3"/>
      <c r="DL1" s="3" t="s">
        <v>140</v>
      </c>
      <c r="DM1" s="3"/>
      <c r="DO1" s="3" t="s">
        <v>141</v>
      </c>
      <c r="DP1" s="3"/>
      <c r="DR1" s="3" t="s">
        <v>142</v>
      </c>
      <c r="DS1" s="3"/>
      <c r="DU1" s="3" t="s">
        <v>143</v>
      </c>
      <c r="DV1" s="3"/>
    </row>
    <row r="2" spans="1:126" s="113" customFormat="1" ht="28.8" x14ac:dyDescent="0.3">
      <c r="A2" s="118" t="s">
        <v>0</v>
      </c>
      <c r="B2" s="118" t="s">
        <v>1</v>
      </c>
      <c r="C2" s="118" t="s">
        <v>2</v>
      </c>
      <c r="D2" s="119" t="s">
        <v>866</v>
      </c>
      <c r="E2" s="119" t="s">
        <v>65</v>
      </c>
      <c r="F2" s="116"/>
      <c r="G2" s="120" t="s">
        <v>116</v>
      </c>
      <c r="H2" s="117"/>
      <c r="I2" s="120" t="s">
        <v>116</v>
      </c>
      <c r="J2" s="117"/>
      <c r="K2" s="120" t="s">
        <v>116</v>
      </c>
      <c r="L2" s="117"/>
      <c r="M2" s="119" t="s">
        <v>116</v>
      </c>
      <c r="N2" s="117"/>
      <c r="O2" s="119" t="s">
        <v>116</v>
      </c>
      <c r="P2" s="117"/>
      <c r="Q2" s="119" t="s">
        <v>116</v>
      </c>
      <c r="R2" s="117"/>
      <c r="S2" s="119" t="s">
        <v>116</v>
      </c>
      <c r="T2" s="117"/>
      <c r="U2" s="119" t="s">
        <v>116</v>
      </c>
      <c r="V2" s="117"/>
      <c r="W2" s="119" t="s">
        <v>116</v>
      </c>
      <c r="X2" s="117"/>
      <c r="Y2" s="119" t="s">
        <v>116</v>
      </c>
      <c r="Z2" s="117"/>
      <c r="AA2" s="119" t="s">
        <v>116</v>
      </c>
      <c r="AB2" s="117"/>
      <c r="AC2" s="119" t="s">
        <v>116</v>
      </c>
      <c r="AD2" s="117"/>
      <c r="AE2" s="119" t="s">
        <v>116</v>
      </c>
      <c r="AF2" s="117"/>
      <c r="AG2" s="119" t="s">
        <v>116</v>
      </c>
      <c r="AI2" s="118" t="s">
        <v>0</v>
      </c>
      <c r="AJ2" s="118" t="s">
        <v>1</v>
      </c>
      <c r="AL2" s="118" t="s">
        <v>0</v>
      </c>
      <c r="AM2" s="118" t="s">
        <v>1</v>
      </c>
      <c r="AO2" s="118" t="s">
        <v>0</v>
      </c>
      <c r="AP2" s="118" t="s">
        <v>1</v>
      </c>
      <c r="AR2" s="118" t="s">
        <v>0</v>
      </c>
      <c r="AS2" s="118" t="s">
        <v>1</v>
      </c>
      <c r="AU2" s="118" t="s">
        <v>0</v>
      </c>
      <c r="AV2" s="118" t="s">
        <v>1</v>
      </c>
      <c r="AX2" s="118" t="s">
        <v>0</v>
      </c>
      <c r="AY2" s="118" t="s">
        <v>1</v>
      </c>
      <c r="BA2" s="118" t="s">
        <v>0</v>
      </c>
      <c r="BB2" s="118" t="s">
        <v>1</v>
      </c>
      <c r="BD2" s="118" t="s">
        <v>0</v>
      </c>
      <c r="BE2" s="118" t="s">
        <v>1</v>
      </c>
      <c r="BG2" s="118" t="s">
        <v>0</v>
      </c>
      <c r="BH2" s="118" t="s">
        <v>1</v>
      </c>
      <c r="BJ2" s="118" t="s">
        <v>0</v>
      </c>
      <c r="BK2" s="118" t="s">
        <v>1</v>
      </c>
      <c r="BM2" s="118" t="s">
        <v>0</v>
      </c>
      <c r="BN2" s="118" t="s">
        <v>1</v>
      </c>
      <c r="BP2" s="118" t="s">
        <v>0</v>
      </c>
      <c r="BQ2" s="118" t="s">
        <v>1</v>
      </c>
      <c r="BS2" s="118" t="s">
        <v>0</v>
      </c>
      <c r="BT2" s="118" t="s">
        <v>1</v>
      </c>
      <c r="BV2" s="118" t="s">
        <v>0</v>
      </c>
      <c r="BW2" s="118" t="s">
        <v>1</v>
      </c>
      <c r="BY2" s="118" t="s">
        <v>0</v>
      </c>
      <c r="BZ2" s="118" t="s">
        <v>1</v>
      </c>
      <c r="CB2" s="118" t="s">
        <v>0</v>
      </c>
      <c r="CC2" s="118" t="s">
        <v>1</v>
      </c>
      <c r="CE2" s="118" t="s">
        <v>0</v>
      </c>
      <c r="CF2" s="118" t="s">
        <v>1</v>
      </c>
      <c r="CH2" s="118" t="s">
        <v>0</v>
      </c>
      <c r="CI2" s="118" t="s">
        <v>1</v>
      </c>
      <c r="CK2" s="118" t="s">
        <v>0</v>
      </c>
      <c r="CL2" s="118" t="s">
        <v>1</v>
      </c>
      <c r="CN2" s="118" t="s">
        <v>0</v>
      </c>
      <c r="CO2" s="118" t="s">
        <v>1</v>
      </c>
      <c r="CQ2" s="118" t="s">
        <v>0</v>
      </c>
      <c r="CR2" s="118" t="s">
        <v>1</v>
      </c>
      <c r="CT2" s="118" t="s">
        <v>0</v>
      </c>
      <c r="CU2" s="118" t="s">
        <v>1</v>
      </c>
      <c r="CW2" s="118" t="s">
        <v>0</v>
      </c>
      <c r="CX2" s="118" t="s">
        <v>1</v>
      </c>
      <c r="CZ2" s="118" t="s">
        <v>0</v>
      </c>
      <c r="DA2" s="118" t="s">
        <v>1</v>
      </c>
      <c r="DC2" s="118" t="s">
        <v>0</v>
      </c>
      <c r="DD2" s="118" t="s">
        <v>1</v>
      </c>
      <c r="DF2" s="118" t="s">
        <v>0</v>
      </c>
      <c r="DG2" s="118" t="s">
        <v>1</v>
      </c>
      <c r="DI2" s="118" t="s">
        <v>0</v>
      </c>
      <c r="DJ2" s="118" t="s">
        <v>1</v>
      </c>
      <c r="DL2" s="118" t="s">
        <v>0</v>
      </c>
      <c r="DM2" s="118" t="s">
        <v>1</v>
      </c>
      <c r="DO2" s="118" t="s">
        <v>0</v>
      </c>
      <c r="DP2" s="118" t="s">
        <v>1</v>
      </c>
      <c r="DR2" s="118" t="s">
        <v>0</v>
      </c>
      <c r="DS2" s="118" t="s">
        <v>1</v>
      </c>
      <c r="DU2" s="118" t="s">
        <v>0</v>
      </c>
      <c r="DV2" s="118" t="s">
        <v>1</v>
      </c>
    </row>
    <row r="3" spans="1:126" s="124" customFormat="1" ht="43.2" x14ac:dyDescent="0.3">
      <c r="A3" s="121" t="s">
        <v>3</v>
      </c>
      <c r="B3" s="121"/>
      <c r="C3" s="122" t="s">
        <v>4</v>
      </c>
      <c r="D3" s="113">
        <f>14+2+2</f>
        <v>18</v>
      </c>
      <c r="E3" s="123">
        <f>16-1-1</f>
        <v>14</v>
      </c>
      <c r="F3" s="116"/>
      <c r="G3" s="124" t="s">
        <v>3</v>
      </c>
      <c r="H3" s="106"/>
      <c r="I3" s="124" t="s">
        <v>155</v>
      </c>
      <c r="J3" s="106"/>
      <c r="K3" s="124" t="s">
        <v>1349</v>
      </c>
      <c r="L3" s="106"/>
      <c r="M3" s="124" t="s">
        <v>1350</v>
      </c>
      <c r="N3" s="106"/>
      <c r="O3" s="124" t="s">
        <v>1351</v>
      </c>
      <c r="P3" s="106"/>
      <c r="Q3" s="106" t="s">
        <v>3</v>
      </c>
      <c r="R3" s="106"/>
      <c r="S3" s="106" t="s">
        <v>3</v>
      </c>
      <c r="T3" s="106"/>
      <c r="U3" s="106" t="s">
        <v>1352</v>
      </c>
      <c r="V3" s="106"/>
      <c r="W3" s="106" t="s">
        <v>3</v>
      </c>
      <c r="X3" s="106"/>
      <c r="Y3" s="106" t="s">
        <v>155</v>
      </c>
      <c r="Z3" s="106"/>
      <c r="AA3" s="106" t="s">
        <v>155</v>
      </c>
      <c r="AB3" s="106"/>
      <c r="AC3" s="106" t="s">
        <v>155</v>
      </c>
      <c r="AD3" s="106"/>
      <c r="AE3" s="106" t="s">
        <v>155</v>
      </c>
      <c r="AF3" s="106"/>
      <c r="AG3" s="125" t="s">
        <v>979</v>
      </c>
      <c r="AI3" s="124" t="s">
        <v>296</v>
      </c>
    </row>
    <row r="4" spans="1:126" s="124" customFormat="1" x14ac:dyDescent="0.3">
      <c r="A4" s="113" t="s">
        <v>3</v>
      </c>
      <c r="B4" s="113" t="s">
        <v>5</v>
      </c>
      <c r="C4" s="126" t="s">
        <v>4</v>
      </c>
      <c r="D4" s="113">
        <f>4+1</f>
        <v>5</v>
      </c>
      <c r="E4" s="110"/>
      <c r="F4" s="116"/>
      <c r="G4" s="124" t="s">
        <v>1234</v>
      </c>
      <c r="H4" s="106"/>
      <c r="J4" s="106"/>
      <c r="K4" s="106"/>
      <c r="L4" s="106"/>
      <c r="M4" s="106"/>
      <c r="N4" s="106"/>
      <c r="P4" s="106"/>
      <c r="Q4" s="106"/>
      <c r="R4" s="106"/>
      <c r="T4" s="106"/>
      <c r="V4" s="106"/>
      <c r="X4" s="106"/>
      <c r="Z4" s="106"/>
      <c r="AB4" s="106"/>
      <c r="AC4" s="106"/>
      <c r="AD4" s="106"/>
      <c r="AF4" s="106"/>
      <c r="AG4" s="127"/>
      <c r="AI4" s="124" t="s">
        <v>296</v>
      </c>
      <c r="AJ4" s="124" t="s">
        <v>297</v>
      </c>
      <c r="BP4" s="124" t="s">
        <v>155</v>
      </c>
      <c r="BQ4" s="124" t="s">
        <v>115</v>
      </c>
      <c r="CK4" s="124" t="s">
        <v>583</v>
      </c>
      <c r="CL4" s="124" t="s">
        <v>5</v>
      </c>
      <c r="DO4" s="124" t="s">
        <v>455</v>
      </c>
      <c r="DP4" s="124" t="s">
        <v>814</v>
      </c>
    </row>
    <row r="5" spans="1:126" s="124" customFormat="1" x14ac:dyDescent="0.3">
      <c r="A5" s="113" t="s">
        <v>3</v>
      </c>
      <c r="B5" s="113" t="s">
        <v>6</v>
      </c>
      <c r="C5" s="126" t="s">
        <v>4</v>
      </c>
      <c r="D5" s="113">
        <f>28+1+1+1+1+1+1+7</f>
        <v>41</v>
      </c>
      <c r="E5" s="110"/>
      <c r="F5" s="116"/>
      <c r="G5" s="124" t="s">
        <v>1235</v>
      </c>
      <c r="H5" s="106"/>
      <c r="J5" s="106"/>
      <c r="K5" s="106"/>
      <c r="L5" s="106"/>
      <c r="M5" s="106"/>
      <c r="N5" s="106"/>
      <c r="O5" s="106" t="s">
        <v>1249</v>
      </c>
      <c r="P5" s="106"/>
      <c r="Q5" s="106"/>
      <c r="R5" s="106"/>
      <c r="S5" s="106"/>
      <c r="T5" s="106"/>
      <c r="U5" s="106"/>
      <c r="V5" s="106"/>
      <c r="W5" s="106" t="s">
        <v>1235</v>
      </c>
      <c r="X5" s="106"/>
      <c r="Y5" s="106" t="s">
        <v>1284</v>
      </c>
      <c r="Z5" s="106"/>
      <c r="AA5" s="106"/>
      <c r="AB5" s="106"/>
      <c r="AC5" s="106"/>
      <c r="AD5" s="106"/>
      <c r="AE5" s="106"/>
      <c r="AF5" s="106"/>
      <c r="AG5" s="125" t="s">
        <v>145</v>
      </c>
      <c r="AI5" s="124" t="s">
        <v>296</v>
      </c>
      <c r="AJ5" s="124" t="s">
        <v>298</v>
      </c>
      <c r="AL5" s="124" t="s">
        <v>155</v>
      </c>
      <c r="AM5" s="124" t="s">
        <v>6</v>
      </c>
      <c r="AO5" s="124" t="s">
        <v>155</v>
      </c>
      <c r="AP5" s="124" t="s">
        <v>6</v>
      </c>
      <c r="AR5" s="124" t="s">
        <v>163</v>
      </c>
      <c r="AS5" s="124" t="s">
        <v>6</v>
      </c>
      <c r="AU5" s="124" t="s">
        <v>155</v>
      </c>
      <c r="AV5" s="124" t="s">
        <v>6</v>
      </c>
      <c r="AX5" s="124" t="s">
        <v>225</v>
      </c>
      <c r="AY5" s="124" t="s">
        <v>6</v>
      </c>
      <c r="BA5" s="124" t="s">
        <v>155</v>
      </c>
      <c r="BB5" s="124" t="s">
        <v>6</v>
      </c>
      <c r="BD5" s="124" t="s">
        <v>249</v>
      </c>
      <c r="BE5" s="124" t="s">
        <v>6</v>
      </c>
      <c r="BG5" s="124" t="s">
        <v>433</v>
      </c>
      <c r="BH5" s="124" t="s">
        <v>6</v>
      </c>
      <c r="BJ5" s="124" t="s">
        <v>155</v>
      </c>
      <c r="BK5" s="124" t="s">
        <v>6</v>
      </c>
      <c r="BM5" s="124" t="s">
        <v>155</v>
      </c>
      <c r="BN5" s="124" t="s">
        <v>6</v>
      </c>
      <c r="BS5" s="124" t="s">
        <v>155</v>
      </c>
      <c r="BT5" s="124" t="s">
        <v>6</v>
      </c>
      <c r="BV5" s="124" t="s">
        <v>163</v>
      </c>
      <c r="BW5" s="124" t="s">
        <v>6</v>
      </c>
      <c r="BY5" s="124" t="s">
        <v>155</v>
      </c>
      <c r="BZ5" s="124" t="s">
        <v>6</v>
      </c>
      <c r="CB5" s="124" t="s">
        <v>155</v>
      </c>
      <c r="CC5" s="124" t="s">
        <v>6</v>
      </c>
      <c r="CE5" s="124" t="s">
        <v>155</v>
      </c>
      <c r="CF5" s="124" t="s">
        <v>6</v>
      </c>
      <c r="CH5" s="124" t="s">
        <v>163</v>
      </c>
      <c r="CI5" s="124" t="s">
        <v>6</v>
      </c>
      <c r="CK5" s="124" t="s">
        <v>155</v>
      </c>
      <c r="CL5" s="124" t="s">
        <v>6</v>
      </c>
      <c r="CN5" s="124" t="s">
        <v>588</v>
      </c>
      <c r="CO5" s="124" t="s">
        <v>6</v>
      </c>
      <c r="CQ5" s="124" t="s">
        <v>155</v>
      </c>
      <c r="CR5" s="124" t="s">
        <v>6</v>
      </c>
      <c r="CT5" s="124" t="s">
        <v>588</v>
      </c>
      <c r="CU5" s="124" t="s">
        <v>6</v>
      </c>
      <c r="CZ5" s="124" t="s">
        <v>163</v>
      </c>
      <c r="DA5" s="124" t="s">
        <v>669</v>
      </c>
      <c r="DF5" s="124" t="s">
        <v>163</v>
      </c>
      <c r="DG5" s="124" t="s">
        <v>6</v>
      </c>
      <c r="DI5" s="124" t="s">
        <v>155</v>
      </c>
      <c r="DJ5" s="124" t="s">
        <v>6</v>
      </c>
      <c r="DL5" s="110" t="s">
        <v>214</v>
      </c>
      <c r="DM5" s="110" t="s">
        <v>6</v>
      </c>
      <c r="DO5" s="124" t="s">
        <v>455</v>
      </c>
      <c r="DP5" s="124" t="s">
        <v>6</v>
      </c>
      <c r="DR5" s="124" t="s">
        <v>832</v>
      </c>
      <c r="DS5" s="124" t="s">
        <v>6</v>
      </c>
      <c r="DU5" s="124" t="s">
        <v>155</v>
      </c>
      <c r="DV5" s="124" t="s">
        <v>6</v>
      </c>
    </row>
    <row r="6" spans="1:126" s="124" customFormat="1" ht="43.2" x14ac:dyDescent="0.3">
      <c r="A6" s="113"/>
      <c r="B6" s="113"/>
      <c r="C6" s="126"/>
      <c r="D6" s="113"/>
      <c r="E6" s="110"/>
      <c r="F6" s="116"/>
      <c r="H6" s="106"/>
      <c r="J6" s="106"/>
      <c r="K6" s="106"/>
      <c r="L6" s="106"/>
      <c r="M6" s="106"/>
      <c r="N6" s="106"/>
      <c r="O6" s="106"/>
      <c r="P6" s="106"/>
      <c r="Q6" s="106"/>
      <c r="R6" s="106"/>
      <c r="S6" s="106"/>
      <c r="T6" s="106"/>
      <c r="U6" s="106"/>
      <c r="V6" s="106"/>
      <c r="W6" s="106"/>
      <c r="X6" s="106"/>
      <c r="Y6" s="106"/>
      <c r="Z6" s="106"/>
      <c r="AA6" s="106"/>
      <c r="AB6" s="106"/>
      <c r="AC6" s="106"/>
      <c r="AD6" s="106"/>
      <c r="AE6" s="106"/>
      <c r="AF6" s="106"/>
      <c r="AG6" s="127"/>
      <c r="AU6" s="124" t="s">
        <v>163</v>
      </c>
      <c r="AV6" s="124" t="s">
        <v>6</v>
      </c>
      <c r="BS6" s="124" t="s">
        <v>214</v>
      </c>
      <c r="BT6" s="124" t="s">
        <v>6</v>
      </c>
      <c r="CK6" s="124" t="s">
        <v>583</v>
      </c>
      <c r="CL6" s="124" t="s">
        <v>145</v>
      </c>
      <c r="DF6" s="124" t="s">
        <v>155</v>
      </c>
      <c r="DG6" s="124" t="s">
        <v>6</v>
      </c>
      <c r="DL6" s="110" t="s">
        <v>863</v>
      </c>
      <c r="DM6" s="110" t="s">
        <v>6</v>
      </c>
      <c r="DR6" s="124" t="s">
        <v>588</v>
      </c>
      <c r="DS6" s="124" t="s">
        <v>6</v>
      </c>
    </row>
    <row r="7" spans="1:126" s="124" customFormat="1" x14ac:dyDescent="0.3">
      <c r="A7" s="113"/>
      <c r="B7" s="113"/>
      <c r="C7" s="126"/>
      <c r="D7" s="113"/>
      <c r="E7" s="110"/>
      <c r="F7" s="116"/>
      <c r="H7" s="106"/>
      <c r="J7" s="106"/>
      <c r="K7" s="106"/>
      <c r="L7" s="106"/>
      <c r="M7" s="106"/>
      <c r="N7" s="106"/>
      <c r="O7" s="106"/>
      <c r="P7" s="106"/>
      <c r="Q7" s="106"/>
      <c r="R7" s="106"/>
      <c r="S7" s="106"/>
      <c r="T7" s="106"/>
      <c r="U7" s="106"/>
      <c r="V7" s="106"/>
      <c r="W7" s="106"/>
      <c r="X7" s="106"/>
      <c r="Y7" s="106"/>
      <c r="Z7" s="106"/>
      <c r="AA7" s="106"/>
      <c r="AB7" s="106"/>
      <c r="AC7" s="106"/>
      <c r="AD7" s="106"/>
      <c r="AE7" s="106"/>
      <c r="AF7" s="106"/>
      <c r="AG7" s="127"/>
      <c r="DL7" s="110" t="s">
        <v>588</v>
      </c>
      <c r="DM7" s="110" t="s">
        <v>6</v>
      </c>
    </row>
    <row r="8" spans="1:126" s="124" customFormat="1" x14ac:dyDescent="0.3">
      <c r="A8" s="113" t="s">
        <v>3</v>
      </c>
      <c r="B8" s="113" t="s">
        <v>7</v>
      </c>
      <c r="C8" s="126" t="s">
        <v>4</v>
      </c>
      <c r="D8" s="113">
        <f>27+1+1+1+1+1+9</f>
        <v>41</v>
      </c>
      <c r="F8" s="116"/>
      <c r="G8" s="124" t="s">
        <v>1237</v>
      </c>
      <c r="H8" s="106"/>
      <c r="J8" s="106"/>
      <c r="K8" s="106"/>
      <c r="L8" s="106"/>
      <c r="M8" s="106" t="s">
        <v>7</v>
      </c>
      <c r="N8" s="106"/>
      <c r="O8" s="106" t="s">
        <v>1250</v>
      </c>
      <c r="P8" s="106"/>
      <c r="Q8" s="106"/>
      <c r="R8" s="106"/>
      <c r="S8" s="106"/>
      <c r="T8" s="106"/>
      <c r="U8" s="106"/>
      <c r="V8" s="106"/>
      <c r="W8" s="106"/>
      <c r="X8" s="106"/>
      <c r="Y8" s="106" t="s">
        <v>1237</v>
      </c>
      <c r="Z8" s="106"/>
      <c r="AA8" s="106"/>
      <c r="AB8" s="106"/>
      <c r="AC8" s="106"/>
      <c r="AD8" s="106"/>
      <c r="AE8" s="106"/>
      <c r="AF8" s="106"/>
      <c r="AG8" s="127" t="s">
        <v>1307</v>
      </c>
      <c r="AI8" s="124" t="s">
        <v>296</v>
      </c>
      <c r="AJ8" s="124" t="s">
        <v>7</v>
      </c>
      <c r="AL8" s="124" t="s">
        <v>155</v>
      </c>
      <c r="AM8" s="124" t="s">
        <v>7</v>
      </c>
      <c r="AO8" s="124" t="s">
        <v>155</v>
      </c>
      <c r="AP8" s="124" t="s">
        <v>144</v>
      </c>
      <c r="AR8" s="124" t="s">
        <v>163</v>
      </c>
      <c r="AS8" s="124" t="s">
        <v>181</v>
      </c>
      <c r="AU8" s="124" t="s">
        <v>155</v>
      </c>
      <c r="AV8" s="124" t="s">
        <v>7</v>
      </c>
      <c r="AX8" s="124" t="s">
        <v>225</v>
      </c>
      <c r="AY8" s="124" t="s">
        <v>7</v>
      </c>
      <c r="BA8" s="124" t="s">
        <v>155</v>
      </c>
      <c r="BB8" s="124" t="s">
        <v>7</v>
      </c>
      <c r="BD8" s="124" t="s">
        <v>249</v>
      </c>
      <c r="BE8" s="124" t="s">
        <v>252</v>
      </c>
      <c r="BG8" s="124" t="s">
        <v>433</v>
      </c>
      <c r="BH8" s="124" t="s">
        <v>7</v>
      </c>
      <c r="BJ8" s="124" t="s">
        <v>155</v>
      </c>
      <c r="BK8" s="124" t="s">
        <v>438</v>
      </c>
      <c r="BM8" s="124" t="s">
        <v>155</v>
      </c>
      <c r="BN8" s="124" t="s">
        <v>252</v>
      </c>
      <c r="BP8" s="124" t="s">
        <v>214</v>
      </c>
      <c r="BQ8" s="124" t="s">
        <v>375</v>
      </c>
      <c r="BS8" s="124" t="s">
        <v>155</v>
      </c>
      <c r="BT8" s="124" t="s">
        <v>463</v>
      </c>
      <c r="BY8" s="124" t="s">
        <v>155</v>
      </c>
      <c r="BZ8" s="124" t="s">
        <v>510</v>
      </c>
      <c r="CB8" s="124" t="s">
        <v>155</v>
      </c>
      <c r="CC8" s="124" t="s">
        <v>7</v>
      </c>
      <c r="CE8" s="124" t="s">
        <v>155</v>
      </c>
      <c r="CF8" s="124" t="s">
        <v>7</v>
      </c>
      <c r="CK8" s="124" t="s">
        <v>583</v>
      </c>
      <c r="CL8" s="124" t="s">
        <v>7</v>
      </c>
      <c r="CN8" s="124" t="s">
        <v>588</v>
      </c>
      <c r="CO8" s="124" t="s">
        <v>252</v>
      </c>
      <c r="CQ8" s="124" t="s">
        <v>155</v>
      </c>
      <c r="CR8" s="124" t="s">
        <v>7</v>
      </c>
      <c r="CZ8" s="124" t="s">
        <v>163</v>
      </c>
      <c r="DA8" s="124" t="s">
        <v>673</v>
      </c>
      <c r="DC8" s="124" t="s">
        <v>155</v>
      </c>
      <c r="DD8" s="124" t="s">
        <v>7</v>
      </c>
      <c r="DF8" s="124" t="s">
        <v>163</v>
      </c>
      <c r="DG8" s="124" t="s">
        <v>737</v>
      </c>
      <c r="DI8" s="124" t="s">
        <v>155</v>
      </c>
      <c r="DJ8" s="124" t="s">
        <v>7</v>
      </c>
      <c r="DL8" s="110" t="s">
        <v>214</v>
      </c>
      <c r="DM8" s="110" t="s">
        <v>7</v>
      </c>
      <c r="DO8" s="124" t="s">
        <v>455</v>
      </c>
      <c r="DP8" s="124" t="s">
        <v>7</v>
      </c>
      <c r="DR8" s="110" t="s">
        <v>832</v>
      </c>
      <c r="DS8" s="110" t="s">
        <v>7</v>
      </c>
      <c r="DU8" s="124" t="s">
        <v>155</v>
      </c>
      <c r="DV8" s="124" t="s">
        <v>7</v>
      </c>
    </row>
    <row r="9" spans="1:126" s="124" customFormat="1" x14ac:dyDescent="0.3">
      <c r="A9" s="113"/>
      <c r="B9" s="113"/>
      <c r="C9" s="126"/>
      <c r="D9" s="113"/>
      <c r="E9" s="123"/>
      <c r="F9" s="116"/>
      <c r="H9" s="106"/>
      <c r="J9" s="106"/>
      <c r="K9" s="106"/>
      <c r="L9" s="106"/>
      <c r="M9" s="106"/>
      <c r="N9" s="106"/>
      <c r="O9" s="106"/>
      <c r="P9" s="106"/>
      <c r="Q9" s="106"/>
      <c r="R9" s="106"/>
      <c r="S9" s="106"/>
      <c r="T9" s="106"/>
      <c r="U9" s="106"/>
      <c r="V9" s="106"/>
      <c r="W9" s="106"/>
      <c r="X9" s="106"/>
      <c r="Y9" s="106"/>
      <c r="Z9" s="106"/>
      <c r="AA9" s="106"/>
      <c r="AB9" s="106"/>
      <c r="AC9" s="106"/>
      <c r="AD9" s="106"/>
      <c r="AE9" s="106"/>
      <c r="AF9" s="106"/>
      <c r="AG9" s="127"/>
      <c r="AO9" s="124" t="s">
        <v>155</v>
      </c>
      <c r="AP9" s="124" t="s">
        <v>158</v>
      </c>
      <c r="AR9" s="124" t="s">
        <v>163</v>
      </c>
      <c r="AS9" s="124" t="s">
        <v>189</v>
      </c>
      <c r="BM9" s="124" t="s">
        <v>155</v>
      </c>
      <c r="BN9" s="124" t="s">
        <v>329</v>
      </c>
      <c r="BS9" s="124" t="s">
        <v>155</v>
      </c>
      <c r="BT9" s="124" t="s">
        <v>452</v>
      </c>
      <c r="CK9" s="124" t="s">
        <v>155</v>
      </c>
      <c r="CL9" s="124" t="s">
        <v>252</v>
      </c>
      <c r="DF9" s="124" t="s">
        <v>155</v>
      </c>
      <c r="DG9" s="124" t="s">
        <v>747</v>
      </c>
      <c r="DL9" s="110" t="s">
        <v>778</v>
      </c>
      <c r="DM9" s="110" t="s">
        <v>7</v>
      </c>
      <c r="DR9" s="110" t="s">
        <v>588</v>
      </c>
      <c r="DS9" s="110" t="s">
        <v>252</v>
      </c>
    </row>
    <row r="10" spans="1:126" s="124" customFormat="1" x14ac:dyDescent="0.3">
      <c r="A10" s="113"/>
      <c r="B10" s="113"/>
      <c r="C10" s="126"/>
      <c r="D10" s="113"/>
      <c r="E10" s="123"/>
      <c r="F10" s="116"/>
      <c r="H10" s="106"/>
      <c r="J10" s="106"/>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27"/>
      <c r="BS10" s="124" t="s">
        <v>214</v>
      </c>
      <c r="BT10" s="124" t="s">
        <v>252</v>
      </c>
      <c r="DL10" s="110" t="s">
        <v>588</v>
      </c>
      <c r="DM10" s="110" t="s">
        <v>7</v>
      </c>
    </row>
    <row r="11" spans="1:126" s="124" customFormat="1" x14ac:dyDescent="0.3">
      <c r="A11" s="113" t="s">
        <v>3</v>
      </c>
      <c r="B11" s="113" t="s">
        <v>8</v>
      </c>
      <c r="C11" s="113" t="s">
        <v>9</v>
      </c>
      <c r="D11" s="113">
        <v>1</v>
      </c>
      <c r="E11" s="110"/>
      <c r="F11" s="116"/>
      <c r="H11" s="106"/>
      <c r="J11" s="106"/>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27"/>
      <c r="AL11" s="124" t="s">
        <v>276</v>
      </c>
      <c r="AM11" s="124" t="s">
        <v>6</v>
      </c>
    </row>
    <row r="12" spans="1:126" s="124" customFormat="1" ht="28.8" x14ac:dyDescent="0.3">
      <c r="A12" s="113" t="s">
        <v>3</v>
      </c>
      <c r="B12" s="113" t="s">
        <v>10</v>
      </c>
      <c r="C12" s="113" t="s">
        <v>9</v>
      </c>
      <c r="D12" s="113">
        <f>30+1+1</f>
        <v>32</v>
      </c>
      <c r="E12" s="123">
        <v>4</v>
      </c>
      <c r="F12" s="116"/>
      <c r="H12" s="106"/>
      <c r="J12" s="106"/>
      <c r="K12" s="106"/>
      <c r="L12" s="106"/>
      <c r="M12" s="106"/>
      <c r="N12" s="106"/>
      <c r="O12" s="106" t="s">
        <v>1353</v>
      </c>
      <c r="P12" s="106"/>
      <c r="Q12" s="106"/>
      <c r="R12" s="106"/>
      <c r="S12" s="106" t="s">
        <v>957</v>
      </c>
      <c r="T12" s="106"/>
      <c r="U12" s="106"/>
      <c r="V12" s="106"/>
      <c r="W12" s="106"/>
      <c r="X12" s="106"/>
      <c r="Y12" s="106"/>
      <c r="Z12" s="106"/>
      <c r="AA12" s="106" t="s">
        <v>1354</v>
      </c>
      <c r="AB12" s="106"/>
      <c r="AC12" s="106" t="s">
        <v>53</v>
      </c>
      <c r="AD12" s="106"/>
      <c r="AE12" s="106"/>
      <c r="AF12" s="106"/>
      <c r="AG12" s="127"/>
      <c r="AI12" s="124" t="s">
        <v>296</v>
      </c>
      <c r="AJ12" s="124" t="s">
        <v>299</v>
      </c>
      <c r="AL12" s="124" t="s">
        <v>155</v>
      </c>
      <c r="AM12" s="124" t="s">
        <v>279</v>
      </c>
      <c r="AO12" s="124" t="s">
        <v>10</v>
      </c>
      <c r="AP12" s="124" t="s">
        <v>6</v>
      </c>
      <c r="AR12" s="124" t="s">
        <v>163</v>
      </c>
      <c r="AS12" s="124" t="s">
        <v>10</v>
      </c>
      <c r="BA12" s="124" t="s">
        <v>155</v>
      </c>
      <c r="BB12" s="124" t="s">
        <v>10</v>
      </c>
      <c r="BD12" s="124" t="s">
        <v>249</v>
      </c>
      <c r="BE12" s="124" t="s">
        <v>10</v>
      </c>
      <c r="BJ12" s="124" t="s">
        <v>286</v>
      </c>
      <c r="BK12" s="124" t="s">
        <v>6</v>
      </c>
      <c r="BM12" s="124" t="s">
        <v>341</v>
      </c>
      <c r="BN12" s="124" t="s">
        <v>6</v>
      </c>
      <c r="BP12" s="124" t="s">
        <v>214</v>
      </c>
      <c r="BQ12" s="124" t="s">
        <v>373</v>
      </c>
      <c r="BS12" s="124" t="s">
        <v>214</v>
      </c>
      <c r="BT12" s="124" t="s">
        <v>494</v>
      </c>
      <c r="BY12" s="124" t="s">
        <v>155</v>
      </c>
      <c r="BZ12" s="124" t="s">
        <v>506</v>
      </c>
      <c r="CB12" s="124" t="s">
        <v>155</v>
      </c>
      <c r="CC12" s="124" t="s">
        <v>10</v>
      </c>
      <c r="CH12" s="124" t="s">
        <v>10</v>
      </c>
      <c r="CI12" s="124" t="s">
        <v>6</v>
      </c>
      <c r="CK12" s="124" t="s">
        <v>286</v>
      </c>
      <c r="CL12" s="124" t="s">
        <v>6</v>
      </c>
      <c r="CN12" s="124" t="s">
        <v>10</v>
      </c>
      <c r="CO12" s="124" t="s">
        <v>6</v>
      </c>
      <c r="CQ12" s="124" t="s">
        <v>155</v>
      </c>
      <c r="CR12" s="124" t="s">
        <v>53</v>
      </c>
      <c r="CT12" s="124" t="s">
        <v>588</v>
      </c>
      <c r="CU12" s="124" t="s">
        <v>433</v>
      </c>
      <c r="CW12" s="124" t="s">
        <v>857</v>
      </c>
      <c r="CX12" s="124" t="s">
        <v>6</v>
      </c>
      <c r="CZ12" s="124" t="s">
        <v>163</v>
      </c>
      <c r="DA12" s="124" t="s">
        <v>90</v>
      </c>
      <c r="DC12" s="124" t="s">
        <v>713</v>
      </c>
      <c r="DD12" s="124" t="s">
        <v>6</v>
      </c>
      <c r="DF12" s="124" t="s">
        <v>163</v>
      </c>
      <c r="DG12" s="124" t="s">
        <v>299</v>
      </c>
      <c r="DI12" s="124" t="s">
        <v>10</v>
      </c>
      <c r="DJ12" s="124" t="s">
        <v>6</v>
      </c>
      <c r="DL12" s="124" t="s">
        <v>10</v>
      </c>
      <c r="DM12" s="124" t="s">
        <v>6</v>
      </c>
      <c r="DO12" s="124" t="s">
        <v>455</v>
      </c>
      <c r="DP12" s="124" t="s">
        <v>279</v>
      </c>
      <c r="DR12" s="124" t="s">
        <v>588</v>
      </c>
      <c r="DS12" s="124" t="s">
        <v>279</v>
      </c>
      <c r="DU12" s="124" t="s">
        <v>279</v>
      </c>
      <c r="DV12" s="124" t="s">
        <v>6</v>
      </c>
    </row>
    <row r="13" spans="1:126" s="124" customFormat="1" ht="28.8" x14ac:dyDescent="0.3">
      <c r="A13" s="113"/>
      <c r="B13" s="113"/>
      <c r="C13" s="113"/>
      <c r="D13" s="113"/>
      <c r="E13" s="123"/>
      <c r="F13" s="116"/>
      <c r="H13" s="106"/>
      <c r="J13" s="106"/>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27"/>
      <c r="AL13" s="124" t="s">
        <v>155</v>
      </c>
      <c r="AM13" s="124" t="s">
        <v>283</v>
      </c>
      <c r="AO13" s="124" t="s">
        <v>150</v>
      </c>
      <c r="AP13" s="124" t="s">
        <v>6</v>
      </c>
      <c r="AR13" s="124" t="s">
        <v>10</v>
      </c>
      <c r="AS13" s="124" t="s">
        <v>6</v>
      </c>
      <c r="BA13" s="124" t="s">
        <v>10</v>
      </c>
      <c r="BB13" s="124" t="s">
        <v>6</v>
      </c>
      <c r="BD13" s="124" t="s">
        <v>10</v>
      </c>
      <c r="BP13" s="124" t="s">
        <v>373</v>
      </c>
      <c r="BQ13" s="124" t="s">
        <v>6</v>
      </c>
      <c r="BS13" s="124" t="s">
        <v>214</v>
      </c>
      <c r="BT13" s="124" t="s">
        <v>71</v>
      </c>
      <c r="BY13" s="124" t="s">
        <v>518</v>
      </c>
      <c r="BZ13" s="124" t="s">
        <v>6</v>
      </c>
      <c r="CZ13" s="124" t="s">
        <v>675</v>
      </c>
      <c r="DA13" s="124" t="s">
        <v>279</v>
      </c>
      <c r="DC13" s="124" t="s">
        <v>717</v>
      </c>
      <c r="DD13" s="124" t="s">
        <v>6</v>
      </c>
      <c r="DF13" s="124" t="s">
        <v>155</v>
      </c>
      <c r="DG13" s="124" t="s">
        <v>746</v>
      </c>
      <c r="DL13" s="124" t="s">
        <v>214</v>
      </c>
      <c r="DM13" s="124" t="s">
        <v>279</v>
      </c>
      <c r="DO13" s="124" t="s">
        <v>805</v>
      </c>
      <c r="DP13" s="124" t="s">
        <v>6</v>
      </c>
    </row>
    <row r="14" spans="1:126" s="124" customFormat="1" ht="28.8" x14ac:dyDescent="0.3">
      <c r="A14" s="113"/>
      <c r="B14" s="113"/>
      <c r="C14" s="113"/>
      <c r="D14" s="113"/>
      <c r="E14" s="123"/>
      <c r="F14" s="116"/>
      <c r="H14" s="106"/>
      <c r="J14" s="106"/>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27"/>
      <c r="AO14" s="124" t="s">
        <v>151</v>
      </c>
      <c r="AP14" s="124" t="s">
        <v>6</v>
      </c>
      <c r="BP14" s="124" t="s">
        <v>155</v>
      </c>
      <c r="BQ14" s="124" t="s">
        <v>10</v>
      </c>
      <c r="DL14" s="124" t="s">
        <v>865</v>
      </c>
      <c r="DM14" s="124" t="s">
        <v>279</v>
      </c>
    </row>
    <row r="15" spans="1:126" s="124" customFormat="1" x14ac:dyDescent="0.3">
      <c r="A15" s="113"/>
      <c r="B15" s="113"/>
      <c r="C15" s="113"/>
      <c r="D15" s="113"/>
      <c r="E15" s="123"/>
      <c r="F15" s="116"/>
      <c r="H15" s="106"/>
      <c r="J15" s="106"/>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27"/>
      <c r="AO15" s="124" t="s">
        <v>153</v>
      </c>
      <c r="AP15" s="124" t="s">
        <v>6</v>
      </c>
      <c r="BP15" s="124" t="s">
        <v>214</v>
      </c>
      <c r="BQ15" s="124" t="s">
        <v>376</v>
      </c>
    </row>
    <row r="16" spans="1:126" s="124" customFormat="1" x14ac:dyDescent="0.3">
      <c r="A16" s="113" t="s">
        <v>3</v>
      </c>
      <c r="B16" s="113" t="s">
        <v>11</v>
      </c>
      <c r="C16" s="113" t="s">
        <v>9</v>
      </c>
      <c r="D16" s="113">
        <f>13+1+1</f>
        <v>15</v>
      </c>
      <c r="E16" s="110"/>
      <c r="F16" s="116"/>
      <c r="H16" s="106"/>
      <c r="J16" s="106"/>
      <c r="K16" s="106"/>
      <c r="L16" s="106"/>
      <c r="M16" s="106" t="s">
        <v>1246</v>
      </c>
      <c r="N16" s="106"/>
      <c r="O16" s="106" t="s">
        <v>11</v>
      </c>
      <c r="P16" s="106"/>
      <c r="Q16" s="106"/>
      <c r="R16" s="106"/>
      <c r="S16" s="106"/>
      <c r="T16" s="106"/>
      <c r="U16" s="106"/>
      <c r="V16" s="106"/>
      <c r="W16" s="106"/>
      <c r="X16" s="106"/>
      <c r="Y16" s="106"/>
      <c r="Z16" s="106"/>
      <c r="AA16" s="106"/>
      <c r="AB16" s="106"/>
      <c r="AC16" s="106"/>
      <c r="AD16" s="106"/>
      <c r="AE16" s="106"/>
      <c r="AF16" s="106"/>
      <c r="AG16" s="127"/>
      <c r="AI16" s="124" t="s">
        <v>296</v>
      </c>
      <c r="AJ16" s="124" t="s">
        <v>11</v>
      </c>
      <c r="AO16" s="124" t="s">
        <v>155</v>
      </c>
      <c r="AP16" s="124" t="s">
        <v>11</v>
      </c>
      <c r="AR16" s="124" t="s">
        <v>163</v>
      </c>
      <c r="AS16" s="124" t="s">
        <v>11</v>
      </c>
      <c r="BD16" s="124" t="s">
        <v>249</v>
      </c>
      <c r="BE16" s="124" t="s">
        <v>11</v>
      </c>
      <c r="BM16" s="124" t="s">
        <v>155</v>
      </c>
      <c r="BN16" s="124" t="s">
        <v>445</v>
      </c>
      <c r="BP16" s="124" t="s">
        <v>155</v>
      </c>
      <c r="BQ16" s="124" t="s">
        <v>385</v>
      </c>
      <c r="BY16" s="124" t="s">
        <v>155</v>
      </c>
      <c r="BZ16" s="124" t="s">
        <v>505</v>
      </c>
      <c r="CH16" s="124" t="s">
        <v>552</v>
      </c>
      <c r="CI16" s="124" t="s">
        <v>6</v>
      </c>
      <c r="CT16" s="124" t="s">
        <v>588</v>
      </c>
      <c r="CU16" s="124" t="s">
        <v>616</v>
      </c>
      <c r="CZ16" s="124" t="s">
        <v>163</v>
      </c>
      <c r="DA16" s="124" t="s">
        <v>11</v>
      </c>
      <c r="DC16" s="124" t="s">
        <v>155</v>
      </c>
      <c r="DD16" s="124" t="s">
        <v>11</v>
      </c>
      <c r="DO16" s="124" t="s">
        <v>148</v>
      </c>
      <c r="DP16" s="124" t="s">
        <v>6</v>
      </c>
      <c r="DR16" s="124" t="s">
        <v>588</v>
      </c>
      <c r="DS16" s="124" t="s">
        <v>11</v>
      </c>
    </row>
    <row r="17" spans="1:126" s="124" customFormat="1" x14ac:dyDescent="0.3">
      <c r="A17" s="113"/>
      <c r="B17" s="113"/>
      <c r="C17" s="113"/>
      <c r="D17" s="113"/>
      <c r="E17" s="110"/>
      <c r="F17" s="116"/>
      <c r="H17" s="106"/>
      <c r="J17" s="106"/>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27"/>
      <c r="CZ17" s="124" t="s">
        <v>163</v>
      </c>
      <c r="DA17" s="124" t="s">
        <v>279</v>
      </c>
      <c r="DO17" s="124" t="s">
        <v>455</v>
      </c>
      <c r="DP17" s="124" t="s">
        <v>809</v>
      </c>
    </row>
    <row r="18" spans="1:126" s="124" customFormat="1" x14ac:dyDescent="0.3">
      <c r="A18" s="113"/>
      <c r="B18" s="113"/>
      <c r="C18" s="113"/>
      <c r="D18" s="113"/>
      <c r="E18" s="110"/>
      <c r="F18" s="116"/>
      <c r="H18" s="106"/>
      <c r="J18" s="106"/>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27"/>
      <c r="DO18" s="124" t="s">
        <v>455</v>
      </c>
      <c r="DP18" s="124" t="s">
        <v>11</v>
      </c>
    </row>
    <row r="19" spans="1:126" s="106" customFormat="1" x14ac:dyDescent="0.3">
      <c r="A19" s="117"/>
      <c r="B19" s="117"/>
      <c r="C19" s="117"/>
      <c r="D19" s="117"/>
      <c r="F19" s="116"/>
      <c r="AG19" s="127"/>
      <c r="DO19" s="124" t="s">
        <v>455</v>
      </c>
      <c r="DP19" s="124" t="s">
        <v>813</v>
      </c>
    </row>
    <row r="20" spans="1:126" s="124" customFormat="1" x14ac:dyDescent="0.3">
      <c r="A20" s="113" t="s">
        <v>3</v>
      </c>
      <c r="B20" s="113" t="s">
        <v>12</v>
      </c>
      <c r="C20" s="113" t="s">
        <v>9</v>
      </c>
      <c r="D20" s="113">
        <f>2+1</f>
        <v>3</v>
      </c>
      <c r="E20" s="110"/>
      <c r="F20" s="116"/>
      <c r="G20" s="124" t="s">
        <v>1236</v>
      </c>
      <c r="H20" s="106"/>
      <c r="J20" s="106"/>
      <c r="K20" s="106"/>
      <c r="L20" s="106"/>
      <c r="M20" s="106"/>
      <c r="N20" s="106"/>
      <c r="O20" s="106" t="s">
        <v>12</v>
      </c>
      <c r="P20" s="106"/>
      <c r="Q20" s="106"/>
      <c r="R20" s="106"/>
      <c r="S20" s="106"/>
      <c r="T20" s="106"/>
      <c r="U20" s="106"/>
      <c r="V20" s="106"/>
      <c r="W20" s="106"/>
      <c r="X20" s="106"/>
      <c r="Y20" s="106"/>
      <c r="Z20" s="106"/>
      <c r="AA20" s="106"/>
      <c r="AB20" s="106"/>
      <c r="AC20" s="106"/>
      <c r="AD20" s="106"/>
      <c r="AE20" s="106"/>
      <c r="AF20" s="106"/>
      <c r="AG20" s="127"/>
      <c r="AR20" s="124" t="s">
        <v>163</v>
      </c>
      <c r="AS20" s="124" t="s">
        <v>12</v>
      </c>
      <c r="AU20" s="124" t="s">
        <v>155</v>
      </c>
      <c r="AV20" s="124" t="s">
        <v>223</v>
      </c>
    </row>
    <row r="21" spans="1:126" s="124" customFormat="1" x14ac:dyDescent="0.3">
      <c r="A21" s="113"/>
      <c r="B21" s="113"/>
      <c r="C21" s="113"/>
      <c r="D21" s="113"/>
      <c r="E21" s="110"/>
      <c r="F21" s="116"/>
      <c r="H21" s="106"/>
      <c r="J21" s="106"/>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27"/>
    </row>
    <row r="22" spans="1:126" s="124" customFormat="1" x14ac:dyDescent="0.3">
      <c r="A22" s="113" t="s">
        <v>3</v>
      </c>
      <c r="B22" s="113" t="s">
        <v>13</v>
      </c>
      <c r="C22" s="113" t="s">
        <v>9</v>
      </c>
      <c r="D22" s="113">
        <v>3</v>
      </c>
      <c r="E22" s="110"/>
      <c r="F22" s="116"/>
      <c r="H22" s="106"/>
      <c r="J22" s="106"/>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27"/>
      <c r="AI22" s="124" t="s">
        <v>156</v>
      </c>
      <c r="AJ22" s="124" t="s">
        <v>325</v>
      </c>
      <c r="BS22" s="124" t="s">
        <v>155</v>
      </c>
      <c r="BT22" s="124" t="s">
        <v>13</v>
      </c>
      <c r="DL22" s="124" t="s">
        <v>214</v>
      </c>
      <c r="DM22" s="124" t="s">
        <v>773</v>
      </c>
    </row>
    <row r="23" spans="1:126" s="124" customFormat="1" ht="28.8" x14ac:dyDescent="0.3">
      <c r="A23" s="113" t="s">
        <v>3</v>
      </c>
      <c r="B23" s="113" t="s">
        <v>14</v>
      </c>
      <c r="C23" s="113" t="s">
        <v>9</v>
      </c>
      <c r="D23" s="124">
        <f>16+1</f>
        <v>17</v>
      </c>
      <c r="E23" s="123">
        <v>5</v>
      </c>
      <c r="F23" s="116"/>
      <c r="G23" s="124" t="s">
        <v>33</v>
      </c>
      <c r="H23" s="106"/>
      <c r="J23" s="106"/>
      <c r="K23" s="106" t="s">
        <v>958</v>
      </c>
      <c r="L23" s="106"/>
      <c r="M23" s="106"/>
      <c r="N23" s="106"/>
      <c r="O23" s="106"/>
      <c r="P23" s="106"/>
      <c r="Q23" s="106"/>
      <c r="R23" s="106"/>
      <c r="S23" s="106"/>
      <c r="T23" s="106"/>
      <c r="U23" s="106"/>
      <c r="V23" s="106"/>
      <c r="W23" s="106" t="s">
        <v>33</v>
      </c>
      <c r="X23" s="106"/>
      <c r="Y23" s="124" t="s">
        <v>1315</v>
      </c>
      <c r="Z23" s="106"/>
      <c r="AA23" s="106"/>
      <c r="AB23" s="106"/>
      <c r="AC23" s="106"/>
      <c r="AD23" s="106"/>
      <c r="AE23" s="106" t="s">
        <v>30</v>
      </c>
      <c r="AF23" s="106"/>
      <c r="AG23" s="127" t="s">
        <v>959</v>
      </c>
      <c r="AO23" s="124" t="s">
        <v>148</v>
      </c>
      <c r="AP23" s="124" t="s">
        <v>6</v>
      </c>
      <c r="AR23" s="124" t="s">
        <v>163</v>
      </c>
      <c r="AS23" s="124" t="s">
        <v>90</v>
      </c>
      <c r="BA23" s="124" t="s">
        <v>30</v>
      </c>
      <c r="BB23" s="124" t="s">
        <v>6</v>
      </c>
      <c r="BM23" s="124" t="s">
        <v>32</v>
      </c>
      <c r="BN23" s="124" t="s">
        <v>6</v>
      </c>
      <c r="CT23" s="124" t="s">
        <v>615</v>
      </c>
      <c r="CU23" s="124" t="s">
        <v>6</v>
      </c>
      <c r="CW23" s="124" t="s">
        <v>856</v>
      </c>
      <c r="CX23" s="124" t="s">
        <v>6</v>
      </c>
      <c r="CZ23" s="124" t="s">
        <v>163</v>
      </c>
      <c r="DA23" s="124" t="s">
        <v>675</v>
      </c>
      <c r="DC23" s="124" t="s">
        <v>615</v>
      </c>
      <c r="DD23" s="124" t="s">
        <v>6</v>
      </c>
      <c r="DF23" s="124" t="s">
        <v>615</v>
      </c>
      <c r="DG23" s="124" t="s">
        <v>6</v>
      </c>
      <c r="DL23" s="124" t="s">
        <v>615</v>
      </c>
      <c r="DM23" s="124" t="s">
        <v>6</v>
      </c>
      <c r="DR23" s="124" t="s">
        <v>832</v>
      </c>
      <c r="DS23" s="124" t="s">
        <v>615</v>
      </c>
    </row>
    <row r="24" spans="1:126" s="124" customFormat="1" x14ac:dyDescent="0.3">
      <c r="A24" s="113"/>
      <c r="B24" s="113"/>
      <c r="C24" s="113"/>
      <c r="D24" s="113"/>
      <c r="E24" s="123"/>
      <c r="F24" s="116"/>
      <c r="H24" s="106"/>
      <c r="J24" s="106"/>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27"/>
      <c r="AO24" s="124" t="s">
        <v>148</v>
      </c>
      <c r="AP24" s="124" t="s">
        <v>149</v>
      </c>
    </row>
    <row r="25" spans="1:126" s="124" customFormat="1" ht="28.8" x14ac:dyDescent="0.3">
      <c r="A25" s="113" t="s">
        <v>3</v>
      </c>
      <c r="B25" s="113" t="s">
        <v>15</v>
      </c>
      <c r="C25" s="113" t="s">
        <v>9</v>
      </c>
      <c r="D25" s="113">
        <f>19+5</f>
        <v>24</v>
      </c>
      <c r="F25" s="116"/>
      <c r="H25" s="106"/>
      <c r="J25" s="106"/>
      <c r="K25" s="106"/>
      <c r="L25" s="106"/>
      <c r="M25" s="106"/>
      <c r="N25" s="106"/>
      <c r="O25" s="124" t="s">
        <v>1331</v>
      </c>
      <c r="P25" s="106"/>
      <c r="Q25" s="106"/>
      <c r="R25" s="106"/>
      <c r="S25" s="106"/>
      <c r="T25" s="106"/>
      <c r="U25" s="106"/>
      <c r="V25" s="106"/>
      <c r="W25" s="106"/>
      <c r="X25" s="106"/>
      <c r="Y25" s="106"/>
      <c r="Z25" s="106"/>
      <c r="AA25" s="106"/>
      <c r="AB25" s="106"/>
      <c r="AC25" s="106"/>
      <c r="AD25" s="106"/>
      <c r="AE25" s="106"/>
      <c r="AF25" s="106"/>
      <c r="AG25" s="127"/>
      <c r="AI25" s="124" t="s">
        <v>156</v>
      </c>
      <c r="AJ25" s="124" t="s">
        <v>321</v>
      </c>
      <c r="AO25" s="124" t="s">
        <v>155</v>
      </c>
      <c r="AP25" s="124" t="s">
        <v>162</v>
      </c>
      <c r="AR25" s="124" t="s">
        <v>163</v>
      </c>
      <c r="AS25" s="124" t="s">
        <v>192</v>
      </c>
      <c r="AX25" s="124" t="s">
        <v>225</v>
      </c>
      <c r="AY25" s="124" t="s">
        <v>226</v>
      </c>
      <c r="BA25" s="124" t="s">
        <v>155</v>
      </c>
      <c r="BB25" s="124" t="s">
        <v>430</v>
      </c>
      <c r="BD25" s="124" t="s">
        <v>249</v>
      </c>
      <c r="BE25" s="124" t="s">
        <v>253</v>
      </c>
      <c r="BG25" s="124" t="s">
        <v>433</v>
      </c>
      <c r="BH25" s="124" t="s">
        <v>260</v>
      </c>
      <c r="BM25" s="124" t="s">
        <v>155</v>
      </c>
      <c r="BN25" s="124" t="s">
        <v>331</v>
      </c>
      <c r="BP25" s="124" t="s">
        <v>214</v>
      </c>
      <c r="BQ25" s="124" t="s">
        <v>377</v>
      </c>
      <c r="BS25" s="124" t="s">
        <v>155</v>
      </c>
      <c r="BT25" s="124" t="s">
        <v>253</v>
      </c>
      <c r="BY25" s="124" t="s">
        <v>155</v>
      </c>
      <c r="BZ25" s="124" t="s">
        <v>511</v>
      </c>
      <c r="CB25" s="124" t="s">
        <v>155</v>
      </c>
      <c r="CC25" s="124" t="s">
        <v>523</v>
      </c>
      <c r="CE25" s="124" t="s">
        <v>155</v>
      </c>
      <c r="CF25" s="124" t="s">
        <v>526</v>
      </c>
      <c r="CH25" s="124" t="s">
        <v>165</v>
      </c>
      <c r="CI25" s="124" t="s">
        <v>559</v>
      </c>
      <c r="CN25" s="124" t="s">
        <v>163</v>
      </c>
      <c r="CO25" s="124" t="s">
        <v>596</v>
      </c>
      <c r="CQ25" s="124" t="s">
        <v>155</v>
      </c>
      <c r="CR25" s="124" t="s">
        <v>162</v>
      </c>
      <c r="CZ25" s="124" t="s">
        <v>163</v>
      </c>
      <c r="DA25" s="124" t="s">
        <v>679</v>
      </c>
      <c r="DL25" s="124" t="s">
        <v>588</v>
      </c>
      <c r="DM25" s="124" t="s">
        <v>795</v>
      </c>
      <c r="DR25" s="124" t="s">
        <v>588</v>
      </c>
      <c r="DS25" s="124" t="s">
        <v>818</v>
      </c>
    </row>
    <row r="26" spans="1:126" s="124" customFormat="1" ht="43.2" x14ac:dyDescent="0.3">
      <c r="A26" s="113"/>
      <c r="B26" s="113"/>
      <c r="C26" s="113"/>
      <c r="D26" s="113"/>
      <c r="F26" s="116"/>
      <c r="H26" s="106"/>
      <c r="J26" s="106"/>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27"/>
      <c r="AR26" s="124" t="s">
        <v>163</v>
      </c>
      <c r="AS26" s="124" t="s">
        <v>209</v>
      </c>
      <c r="BM26" s="124" t="s">
        <v>515</v>
      </c>
      <c r="BN26" s="124" t="s">
        <v>345</v>
      </c>
      <c r="BP26" s="124" t="s">
        <v>155</v>
      </c>
      <c r="BQ26" s="124" t="s">
        <v>388</v>
      </c>
      <c r="CZ26" s="124" t="s">
        <v>163</v>
      </c>
      <c r="DA26" s="124" t="s">
        <v>677</v>
      </c>
      <c r="DL26" s="124" t="s">
        <v>214</v>
      </c>
      <c r="DM26" s="124" t="s">
        <v>776</v>
      </c>
    </row>
    <row r="27" spans="1:126" s="124" customFormat="1" ht="57.6" x14ac:dyDescent="0.3">
      <c r="A27" s="113"/>
      <c r="B27" s="113"/>
      <c r="C27" s="113"/>
      <c r="D27" s="113"/>
      <c r="E27" s="123"/>
      <c r="F27" s="116"/>
      <c r="H27" s="106"/>
      <c r="J27" s="106"/>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27"/>
      <c r="BD27" s="128"/>
      <c r="BE27" s="128"/>
      <c r="CZ27" s="124" t="s">
        <v>163</v>
      </c>
      <c r="DA27" s="124" t="s">
        <v>678</v>
      </c>
    </row>
    <row r="28" spans="1:126" s="124" customFormat="1" ht="28.8" x14ac:dyDescent="0.3">
      <c r="A28" s="113" t="s">
        <v>3</v>
      </c>
      <c r="B28" s="113" t="s">
        <v>16</v>
      </c>
      <c r="C28" s="113" t="s">
        <v>9</v>
      </c>
      <c r="D28" s="113">
        <f>9+1</f>
        <v>10</v>
      </c>
      <c r="E28" s="110"/>
      <c r="F28" s="116"/>
      <c r="G28" s="124" t="s">
        <v>1242</v>
      </c>
      <c r="H28" s="106"/>
      <c r="J28" s="106"/>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27"/>
      <c r="AL28" s="124" t="s">
        <v>155</v>
      </c>
      <c r="AM28" s="124" t="s">
        <v>282</v>
      </c>
      <c r="AX28" s="124" t="s">
        <v>225</v>
      </c>
      <c r="AY28" s="124" t="s">
        <v>235</v>
      </c>
      <c r="BJ28" s="124" t="s">
        <v>155</v>
      </c>
      <c r="BK28" s="124" t="s">
        <v>271</v>
      </c>
      <c r="BP28" s="124" t="s">
        <v>214</v>
      </c>
      <c r="BQ28" s="124" t="s">
        <v>381</v>
      </c>
      <c r="BS28" s="124" t="s">
        <v>155</v>
      </c>
      <c r="BT28" s="124" t="s">
        <v>461</v>
      </c>
      <c r="CK28" s="124" t="s">
        <v>155</v>
      </c>
      <c r="CL28" s="124" t="s">
        <v>573</v>
      </c>
      <c r="CN28" s="124" t="s">
        <v>163</v>
      </c>
      <c r="CO28" s="124" t="s">
        <v>599</v>
      </c>
      <c r="CQ28" s="124" t="s">
        <v>155</v>
      </c>
      <c r="CR28" s="124" t="s">
        <v>608</v>
      </c>
      <c r="DU28" s="124" t="s">
        <v>155</v>
      </c>
      <c r="DV28" s="124" t="s">
        <v>573</v>
      </c>
    </row>
    <row r="29" spans="1:126" s="124" customFormat="1" ht="28.8" x14ac:dyDescent="0.3">
      <c r="A29" s="113"/>
      <c r="B29" s="113"/>
      <c r="C29" s="113"/>
      <c r="D29" s="113"/>
      <c r="E29" s="110"/>
      <c r="F29" s="116"/>
      <c r="H29" s="106"/>
      <c r="J29" s="106"/>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27"/>
      <c r="BP29" s="124" t="s">
        <v>214</v>
      </c>
      <c r="BQ29" s="124" t="s">
        <v>379</v>
      </c>
      <c r="BS29" s="124" t="s">
        <v>155</v>
      </c>
      <c r="BT29" s="124" t="s">
        <v>471</v>
      </c>
    </row>
    <row r="30" spans="1:126" s="124" customFormat="1" x14ac:dyDescent="0.3">
      <c r="A30" s="113"/>
      <c r="B30" s="113"/>
      <c r="C30" s="113"/>
      <c r="D30" s="113"/>
      <c r="E30" s="110"/>
      <c r="F30" s="116"/>
      <c r="H30" s="106"/>
      <c r="J30" s="106"/>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27"/>
    </row>
    <row r="31" spans="1:126" s="124" customFormat="1" ht="43.2" x14ac:dyDescent="0.3">
      <c r="A31" s="113" t="s">
        <v>3</v>
      </c>
      <c r="B31" s="113" t="s">
        <v>17</v>
      </c>
      <c r="C31" s="113" t="s">
        <v>9</v>
      </c>
      <c r="D31" s="113">
        <v>2</v>
      </c>
      <c r="E31" s="110"/>
      <c r="F31" s="116"/>
      <c r="H31" s="106"/>
      <c r="J31" s="106"/>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27"/>
      <c r="BM31" s="124" t="s">
        <v>155</v>
      </c>
      <c r="BN31" s="124" t="s">
        <v>331</v>
      </c>
      <c r="DI31" s="124" t="s">
        <v>155</v>
      </c>
      <c r="DJ31" s="124" t="s">
        <v>769</v>
      </c>
    </row>
    <row r="32" spans="1:126" s="124" customFormat="1" x14ac:dyDescent="0.3">
      <c r="A32" s="113" t="s">
        <v>3</v>
      </c>
      <c r="B32" s="113" t="s">
        <v>18</v>
      </c>
      <c r="C32" s="126" t="s">
        <v>4</v>
      </c>
      <c r="D32" s="113">
        <f>32+2+1+1+1</f>
        <v>37</v>
      </c>
      <c r="E32" s="123">
        <v>10</v>
      </c>
      <c r="F32" s="116"/>
      <c r="G32" s="124" t="s">
        <v>68</v>
      </c>
      <c r="H32" s="106"/>
      <c r="I32" s="124" t="s">
        <v>1355</v>
      </c>
      <c r="J32" s="106"/>
      <c r="K32" s="106" t="s">
        <v>1356</v>
      </c>
      <c r="L32" s="106"/>
      <c r="M32" s="106"/>
      <c r="N32" s="106"/>
      <c r="O32" s="106"/>
      <c r="P32" s="106"/>
      <c r="Q32" s="106"/>
      <c r="R32" s="106"/>
      <c r="S32" s="106" t="s">
        <v>960</v>
      </c>
      <c r="T32" s="106"/>
      <c r="U32" s="106" t="s">
        <v>961</v>
      </c>
      <c r="V32" s="106"/>
      <c r="W32" s="106" t="s">
        <v>1272</v>
      </c>
      <c r="X32" s="106"/>
      <c r="Y32" s="106" t="s">
        <v>962</v>
      </c>
      <c r="Z32" s="106"/>
      <c r="AA32" s="106" t="s">
        <v>1357</v>
      </c>
      <c r="AB32" s="106"/>
      <c r="AC32" s="106" t="s">
        <v>68</v>
      </c>
      <c r="AD32" s="106"/>
      <c r="AE32" s="106" t="s">
        <v>1304</v>
      </c>
      <c r="AF32" s="106"/>
      <c r="AG32" s="127" t="s">
        <v>1358</v>
      </c>
      <c r="AI32" s="110" t="s">
        <v>300</v>
      </c>
      <c r="AJ32" s="110" t="s">
        <v>301</v>
      </c>
      <c r="AO32" s="124" t="s">
        <v>155</v>
      </c>
      <c r="AP32" s="124" t="s">
        <v>166</v>
      </c>
      <c r="AR32" s="124" t="s">
        <v>163</v>
      </c>
      <c r="AS32" s="124" t="s">
        <v>196</v>
      </c>
      <c r="AX32" s="124" t="s">
        <v>225</v>
      </c>
      <c r="AY32" s="124" t="s">
        <v>196</v>
      </c>
      <c r="BD32" s="124" t="s">
        <v>249</v>
      </c>
      <c r="BE32" s="124" t="s">
        <v>256</v>
      </c>
      <c r="BJ32" s="124" t="s">
        <v>437</v>
      </c>
      <c r="BK32" s="124" t="s">
        <v>6</v>
      </c>
      <c r="BM32" s="124" t="s">
        <v>155</v>
      </c>
      <c r="BN32" s="124" t="s">
        <v>328</v>
      </c>
      <c r="BP32" s="124" t="s">
        <v>163</v>
      </c>
      <c r="BQ32" s="124" t="s">
        <v>196</v>
      </c>
      <c r="BS32" s="124" t="s">
        <v>155</v>
      </c>
      <c r="BT32" s="124" t="s">
        <v>466</v>
      </c>
      <c r="BV32" s="124" t="s">
        <v>163</v>
      </c>
      <c r="BW32" s="124" t="s">
        <v>498</v>
      </c>
      <c r="BY32" s="124" t="s">
        <v>155</v>
      </c>
      <c r="BZ32" s="124" t="s">
        <v>196</v>
      </c>
      <c r="CE32" s="124" t="s">
        <v>155</v>
      </c>
      <c r="CF32" s="124" t="s">
        <v>256</v>
      </c>
      <c r="CH32" s="124" t="s">
        <v>163</v>
      </c>
      <c r="CI32" s="124" t="s">
        <v>554</v>
      </c>
      <c r="CK32" s="124" t="s">
        <v>155</v>
      </c>
      <c r="CL32" s="124" t="s">
        <v>328</v>
      </c>
      <c r="CN32" s="124" t="s">
        <v>588</v>
      </c>
      <c r="CO32" s="124" t="s">
        <v>196</v>
      </c>
      <c r="CT32" s="124" t="s">
        <v>588</v>
      </c>
      <c r="CU32" s="124" t="s">
        <v>256</v>
      </c>
      <c r="CZ32" s="124" t="s">
        <v>165</v>
      </c>
      <c r="DA32" s="124" t="s">
        <v>498</v>
      </c>
      <c r="DF32" s="124" t="s">
        <v>155</v>
      </c>
      <c r="DG32" s="124" t="s">
        <v>730</v>
      </c>
      <c r="DL32" s="124" t="s">
        <v>214</v>
      </c>
      <c r="DM32" s="124" t="s">
        <v>777</v>
      </c>
      <c r="DO32" s="124" t="s">
        <v>455</v>
      </c>
      <c r="DP32" s="124" t="s">
        <v>196</v>
      </c>
      <c r="DR32" s="124" t="s">
        <v>588</v>
      </c>
      <c r="DS32" s="124" t="s">
        <v>428</v>
      </c>
      <c r="DU32" s="124" t="s">
        <v>155</v>
      </c>
      <c r="DV32" s="124" t="s">
        <v>428</v>
      </c>
    </row>
    <row r="33" spans="1:126" s="124" customFormat="1" x14ac:dyDescent="0.3">
      <c r="A33" s="113"/>
      <c r="B33" s="113"/>
      <c r="C33" s="126"/>
      <c r="D33" s="113"/>
      <c r="E33" s="123"/>
      <c r="F33" s="116"/>
      <c r="H33" s="106"/>
      <c r="J33" s="106"/>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27"/>
      <c r="AI33" s="110" t="s">
        <v>300</v>
      </c>
      <c r="AJ33" s="110" t="s">
        <v>302</v>
      </c>
      <c r="BM33" s="124" t="s">
        <v>515</v>
      </c>
      <c r="BN33" s="124" t="s">
        <v>349</v>
      </c>
      <c r="CK33" s="124" t="s">
        <v>583</v>
      </c>
      <c r="CL33" s="124" t="s">
        <v>428</v>
      </c>
      <c r="DL33" s="124" t="s">
        <v>778</v>
      </c>
      <c r="DM33" s="124" t="s">
        <v>783</v>
      </c>
    </row>
    <row r="34" spans="1:126" s="124" customFormat="1" x14ac:dyDescent="0.3">
      <c r="A34" s="113"/>
      <c r="B34" s="113"/>
      <c r="C34" s="126"/>
      <c r="D34" s="113"/>
      <c r="E34" s="123"/>
      <c r="F34" s="116"/>
      <c r="H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27"/>
      <c r="DL34" s="124" t="s">
        <v>588</v>
      </c>
      <c r="DM34" s="124" t="s">
        <v>196</v>
      </c>
    </row>
    <row r="35" spans="1:126" s="124" customFormat="1" ht="43.2" x14ac:dyDescent="0.3">
      <c r="A35" s="113" t="s">
        <v>3</v>
      </c>
      <c r="B35" s="113" t="s">
        <v>19</v>
      </c>
      <c r="C35" s="113" t="s">
        <v>9</v>
      </c>
      <c r="D35" s="113">
        <f>10+1+1+1+1-1</f>
        <v>13</v>
      </c>
      <c r="E35" s="123">
        <v>5</v>
      </c>
      <c r="F35" s="116"/>
      <c r="H35" s="106"/>
      <c r="J35" s="106"/>
      <c r="K35" s="106"/>
      <c r="L35" s="106"/>
      <c r="M35" s="106" t="s">
        <v>1359</v>
      </c>
      <c r="N35" s="106"/>
      <c r="O35" s="106"/>
      <c r="P35" s="106"/>
      <c r="Q35" s="106"/>
      <c r="R35" s="106"/>
      <c r="S35" s="106" t="s">
        <v>19</v>
      </c>
      <c r="T35" s="106"/>
      <c r="U35" s="124" t="s">
        <v>1360</v>
      </c>
      <c r="V35" s="106"/>
      <c r="W35" s="106" t="s">
        <v>1270</v>
      </c>
      <c r="X35" s="106"/>
      <c r="Y35" s="106" t="s">
        <v>1285</v>
      </c>
      <c r="Z35" s="106"/>
      <c r="AA35" s="106" t="s">
        <v>1361</v>
      </c>
      <c r="AB35" s="106"/>
      <c r="AC35" s="106"/>
      <c r="AD35" s="106"/>
      <c r="AE35" s="106"/>
      <c r="AF35" s="106"/>
      <c r="AG35" s="127"/>
      <c r="AR35" s="124" t="s">
        <v>163</v>
      </c>
      <c r="AS35" s="124" t="s">
        <v>195</v>
      </c>
      <c r="CE35" s="124" t="s">
        <v>535</v>
      </c>
      <c r="CF35" s="124" t="s">
        <v>539</v>
      </c>
      <c r="DC35" s="124" t="s">
        <v>155</v>
      </c>
      <c r="DD35" s="124" t="s">
        <v>703</v>
      </c>
      <c r="DF35" s="124" t="s">
        <v>163</v>
      </c>
      <c r="DG35" s="124" t="s">
        <v>736</v>
      </c>
      <c r="DO35" s="124" t="s">
        <v>455</v>
      </c>
      <c r="DP35" s="124" t="s">
        <v>815</v>
      </c>
    </row>
    <row r="36" spans="1:126" s="124" customFormat="1" x14ac:dyDescent="0.3">
      <c r="A36" s="113"/>
      <c r="B36" s="113"/>
      <c r="C36" s="113"/>
      <c r="D36" s="113"/>
      <c r="E36" s="123"/>
      <c r="F36" s="116"/>
      <c r="H36" s="106"/>
      <c r="J36" s="10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27"/>
      <c r="DO36" s="124" t="s">
        <v>455</v>
      </c>
      <c r="DP36" s="124" t="s">
        <v>816</v>
      </c>
    </row>
    <row r="37" spans="1:126" s="124" customFormat="1" ht="28.8" x14ac:dyDescent="0.3">
      <c r="A37" s="113" t="s">
        <v>3</v>
      </c>
      <c r="B37" s="113" t="s">
        <v>20</v>
      </c>
      <c r="C37" s="113" t="s">
        <v>9</v>
      </c>
      <c r="D37" s="113">
        <f>4-1</f>
        <v>3</v>
      </c>
      <c r="E37" s="123">
        <v>1</v>
      </c>
      <c r="F37" s="116"/>
      <c r="H37" s="106"/>
      <c r="J37" s="106"/>
      <c r="K37" s="106"/>
      <c r="L37" s="106"/>
      <c r="M37" s="106"/>
      <c r="N37" s="106"/>
      <c r="O37" s="106"/>
      <c r="P37" s="106"/>
      <c r="Q37" s="106"/>
      <c r="R37" s="106"/>
      <c r="S37" s="124" t="s">
        <v>964</v>
      </c>
      <c r="T37" s="106"/>
      <c r="U37" s="106"/>
      <c r="V37" s="106"/>
      <c r="W37" s="106"/>
      <c r="X37" s="106"/>
      <c r="Y37" s="106"/>
      <c r="Z37" s="106"/>
      <c r="AA37" s="106"/>
      <c r="AB37" s="106"/>
      <c r="AC37" s="106"/>
      <c r="AD37" s="106"/>
      <c r="AE37" s="106"/>
      <c r="AF37" s="106"/>
      <c r="AG37" s="127"/>
      <c r="AR37" s="124" t="s">
        <v>163</v>
      </c>
      <c r="AS37" s="124" t="s">
        <v>188</v>
      </c>
      <c r="BA37" s="124" t="s">
        <v>155</v>
      </c>
      <c r="BB37" s="124" t="s">
        <v>244</v>
      </c>
      <c r="CZ37" s="124" t="s">
        <v>163</v>
      </c>
      <c r="DA37" s="124" t="s">
        <v>676</v>
      </c>
    </row>
    <row r="38" spans="1:126" s="124" customFormat="1" x14ac:dyDescent="0.3">
      <c r="A38" s="113"/>
      <c r="B38" s="113"/>
      <c r="C38" s="113"/>
      <c r="D38" s="113"/>
      <c r="E38" s="123">
        <v>1</v>
      </c>
      <c r="F38" s="116"/>
      <c r="H38" s="106"/>
      <c r="J38" s="106"/>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27"/>
    </row>
    <row r="39" spans="1:126" s="124" customFormat="1" x14ac:dyDescent="0.3">
      <c r="A39" s="113"/>
      <c r="B39" s="113"/>
      <c r="C39" s="113"/>
      <c r="D39" s="113"/>
      <c r="E39" s="123">
        <v>3</v>
      </c>
      <c r="F39" s="116"/>
      <c r="H39" s="106"/>
      <c r="J39" s="106"/>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27"/>
    </row>
    <row r="40" spans="1:126" s="124" customFormat="1" x14ac:dyDescent="0.3">
      <c r="A40" s="113"/>
      <c r="B40" s="113"/>
      <c r="C40" s="113"/>
      <c r="D40" s="113"/>
      <c r="E40" s="123">
        <v>2</v>
      </c>
      <c r="F40" s="116"/>
      <c r="H40" s="106"/>
      <c r="J40" s="106"/>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27"/>
    </row>
    <row r="41" spans="1:126" s="124" customFormat="1" ht="43.2" x14ac:dyDescent="0.3">
      <c r="A41" s="113" t="s">
        <v>3</v>
      </c>
      <c r="B41" s="113" t="s">
        <v>21</v>
      </c>
      <c r="C41" s="113" t="s">
        <v>9</v>
      </c>
      <c r="D41" s="113">
        <v>25</v>
      </c>
      <c r="E41" s="129">
        <v>4</v>
      </c>
      <c r="F41" s="116"/>
      <c r="G41" s="124" t="s">
        <v>592</v>
      </c>
      <c r="H41" s="106"/>
      <c r="J41" s="106"/>
      <c r="K41" s="106" t="s">
        <v>160</v>
      </c>
      <c r="L41" s="106"/>
      <c r="M41" s="106"/>
      <c r="N41" s="106"/>
      <c r="O41" s="106" t="s">
        <v>1362</v>
      </c>
      <c r="P41" s="106"/>
      <c r="Q41" s="106"/>
      <c r="R41" s="106"/>
      <c r="S41" s="124" t="s">
        <v>965</v>
      </c>
      <c r="T41" s="106"/>
      <c r="U41" s="106"/>
      <c r="V41" s="106"/>
      <c r="W41" s="106" t="s">
        <v>966</v>
      </c>
      <c r="X41" s="106"/>
      <c r="Y41" s="106" t="s">
        <v>967</v>
      </c>
      <c r="Z41" s="106"/>
      <c r="AA41" s="106"/>
      <c r="AB41" s="106"/>
      <c r="AC41" s="106"/>
      <c r="AD41" s="106"/>
      <c r="AE41" s="106"/>
      <c r="AF41" s="106"/>
      <c r="AG41" s="127" t="s">
        <v>1306</v>
      </c>
      <c r="AI41" s="124" t="s">
        <v>156</v>
      </c>
      <c r="AJ41" s="124" t="s">
        <v>323</v>
      </c>
      <c r="AR41" s="124" t="s">
        <v>163</v>
      </c>
      <c r="AS41" s="124" t="s">
        <v>203</v>
      </c>
      <c r="AX41" s="124" t="s">
        <v>225</v>
      </c>
      <c r="AY41" s="124" t="s">
        <v>229</v>
      </c>
      <c r="BJ41" s="124" t="s">
        <v>155</v>
      </c>
      <c r="BK41" s="124" t="s">
        <v>439</v>
      </c>
      <c r="BM41" s="124" t="s">
        <v>155</v>
      </c>
      <c r="BN41" s="124" t="s">
        <v>334</v>
      </c>
      <c r="BS41" s="124" t="s">
        <v>155</v>
      </c>
      <c r="BT41" s="124" t="s">
        <v>458</v>
      </c>
      <c r="BV41" s="124" t="s">
        <v>163</v>
      </c>
      <c r="BW41" s="124" t="s">
        <v>497</v>
      </c>
      <c r="BY41" s="124" t="s">
        <v>155</v>
      </c>
      <c r="BZ41" s="124" t="s">
        <v>160</v>
      </c>
      <c r="CE41" s="124" t="s">
        <v>155</v>
      </c>
      <c r="CF41" s="124" t="s">
        <v>527</v>
      </c>
      <c r="CH41" s="124" t="s">
        <v>165</v>
      </c>
      <c r="CI41" s="124" t="s">
        <v>6</v>
      </c>
      <c r="CK41" s="124" t="s">
        <v>155</v>
      </c>
      <c r="CL41" s="124" t="s">
        <v>565</v>
      </c>
      <c r="CN41" s="124" t="s">
        <v>588</v>
      </c>
      <c r="CO41" s="124" t="s">
        <v>592</v>
      </c>
      <c r="CT41" s="124" t="s">
        <v>588</v>
      </c>
      <c r="CU41" s="124" t="s">
        <v>617</v>
      </c>
      <c r="CZ41" s="124" t="s">
        <v>165</v>
      </c>
      <c r="DA41" s="124" t="s">
        <v>6</v>
      </c>
      <c r="DC41" s="124" t="s">
        <v>155</v>
      </c>
      <c r="DD41" s="124" t="s">
        <v>705</v>
      </c>
      <c r="DF41" s="124" t="s">
        <v>163</v>
      </c>
      <c r="DG41" s="124" t="s">
        <v>742</v>
      </c>
      <c r="DL41" s="124" t="s">
        <v>588</v>
      </c>
      <c r="DM41" s="124" t="s">
        <v>458</v>
      </c>
      <c r="DO41" s="124" t="s">
        <v>455</v>
      </c>
      <c r="DP41" s="124" t="s">
        <v>229</v>
      </c>
      <c r="DR41" s="124" t="s">
        <v>588</v>
      </c>
      <c r="DS41" s="124" t="s">
        <v>160</v>
      </c>
      <c r="DU41" s="124" t="s">
        <v>155</v>
      </c>
      <c r="DV41" s="124" t="s">
        <v>160</v>
      </c>
    </row>
    <row r="42" spans="1:126" s="124" customFormat="1" x14ac:dyDescent="0.3">
      <c r="A42" s="113"/>
      <c r="B42" s="113"/>
      <c r="C42" s="113"/>
      <c r="D42" s="113"/>
      <c r="E42" s="129">
        <v>1</v>
      </c>
      <c r="F42" s="116"/>
      <c r="H42" s="106"/>
      <c r="J42" s="106"/>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27"/>
      <c r="DC42" s="124" t="s">
        <v>214</v>
      </c>
      <c r="DD42" s="124" t="s">
        <v>617</v>
      </c>
      <c r="DO42" s="124" t="s">
        <v>455</v>
      </c>
      <c r="DP42" s="124" t="s">
        <v>446</v>
      </c>
    </row>
    <row r="43" spans="1:126" s="124" customFormat="1" x14ac:dyDescent="0.3">
      <c r="A43" s="113"/>
      <c r="B43" s="113"/>
      <c r="C43" s="113"/>
      <c r="D43" s="113"/>
      <c r="E43" s="129">
        <v>3</v>
      </c>
      <c r="F43" s="116"/>
      <c r="H43" s="106"/>
      <c r="J43" s="106"/>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27"/>
    </row>
    <row r="44" spans="1:126" s="124" customFormat="1" x14ac:dyDescent="0.3">
      <c r="A44" s="113"/>
      <c r="B44" s="113"/>
      <c r="C44" s="113"/>
      <c r="D44" s="113"/>
      <c r="E44" s="129">
        <v>5</v>
      </c>
      <c r="F44" s="116"/>
      <c r="H44" s="106"/>
      <c r="J44" s="106"/>
      <c r="K44" s="106"/>
      <c r="L44" s="106"/>
      <c r="M44" s="106"/>
      <c r="N44" s="106"/>
      <c r="O44" s="106"/>
      <c r="P44" s="106"/>
      <c r="Q44" s="106"/>
      <c r="R44" s="106"/>
      <c r="S44" s="106"/>
      <c r="T44" s="106"/>
      <c r="U44" s="106"/>
      <c r="V44" s="106"/>
      <c r="W44" s="106"/>
      <c r="X44" s="106"/>
      <c r="Y44" s="106"/>
      <c r="Z44" s="106"/>
      <c r="AA44" s="106"/>
      <c r="AB44" s="106"/>
      <c r="AC44" s="106"/>
      <c r="AD44" s="106"/>
      <c r="AE44" s="106"/>
      <c r="AF44" s="106"/>
      <c r="AG44" s="127"/>
    </row>
    <row r="45" spans="1:126" s="124" customFormat="1" ht="43.2" x14ac:dyDescent="0.3">
      <c r="A45" s="113" t="s">
        <v>3</v>
      </c>
      <c r="B45" s="113" t="s">
        <v>22</v>
      </c>
      <c r="C45" s="113" t="s">
        <v>9</v>
      </c>
      <c r="D45" s="113">
        <f>30+1+1-1</f>
        <v>31</v>
      </c>
      <c r="E45" s="123">
        <v>4</v>
      </c>
      <c r="F45" s="116"/>
      <c r="G45" s="124" t="s">
        <v>86</v>
      </c>
      <c r="H45" s="106"/>
      <c r="I45" s="124" t="s">
        <v>85</v>
      </c>
      <c r="J45" s="106"/>
      <c r="K45" s="106" t="s">
        <v>968</v>
      </c>
      <c r="L45" s="106"/>
      <c r="M45" s="106"/>
      <c r="N45" s="106"/>
      <c r="O45" s="106" t="s">
        <v>1363</v>
      </c>
      <c r="P45" s="106"/>
      <c r="Q45" s="106"/>
      <c r="R45" s="106"/>
      <c r="S45" s="106" t="s">
        <v>86</v>
      </c>
      <c r="T45" s="106"/>
      <c r="U45" s="106"/>
      <c r="V45" s="106"/>
      <c r="W45" s="106" t="s">
        <v>1273</v>
      </c>
      <c r="X45" s="106"/>
      <c r="Y45" s="106"/>
      <c r="Z45" s="106"/>
      <c r="AA45" s="106"/>
      <c r="AB45" s="106"/>
      <c r="AC45" s="106"/>
      <c r="AD45" s="106"/>
      <c r="AE45" s="106" t="s">
        <v>1364</v>
      </c>
      <c r="AF45" s="106"/>
      <c r="AG45" s="127" t="s">
        <v>86</v>
      </c>
      <c r="AI45" s="124" t="s">
        <v>156</v>
      </c>
      <c r="AJ45" s="124" t="s">
        <v>324</v>
      </c>
      <c r="AL45" s="124" t="s">
        <v>85</v>
      </c>
      <c r="AM45" s="124" t="s">
        <v>6</v>
      </c>
      <c r="AO45" s="124" t="s">
        <v>155</v>
      </c>
      <c r="AP45" s="124" t="s">
        <v>161</v>
      </c>
      <c r="AR45" s="124" t="s">
        <v>163</v>
      </c>
      <c r="AS45" s="124" t="s">
        <v>161</v>
      </c>
      <c r="AU45" s="124" t="s">
        <v>155</v>
      </c>
      <c r="AV45" s="124" t="s">
        <v>426</v>
      </c>
      <c r="AX45" s="124" t="s">
        <v>225</v>
      </c>
      <c r="AY45" s="124" t="s">
        <v>85</v>
      </c>
      <c r="BA45" s="124" t="s">
        <v>155</v>
      </c>
      <c r="BB45" s="124" t="s">
        <v>243</v>
      </c>
      <c r="BJ45" s="124" t="s">
        <v>155</v>
      </c>
      <c r="BK45" s="124" t="s">
        <v>444</v>
      </c>
      <c r="BM45" s="124" t="s">
        <v>515</v>
      </c>
      <c r="BN45" s="124" t="s">
        <v>85</v>
      </c>
      <c r="BP45" s="124" t="s">
        <v>214</v>
      </c>
      <c r="BQ45" s="124" t="s">
        <v>378</v>
      </c>
      <c r="BS45" s="124" t="s">
        <v>155</v>
      </c>
      <c r="BT45" s="124" t="s">
        <v>456</v>
      </c>
      <c r="BY45" s="124" t="s">
        <v>155</v>
      </c>
      <c r="BZ45" s="124" t="s">
        <v>509</v>
      </c>
      <c r="CB45" s="124" t="s">
        <v>155</v>
      </c>
      <c r="CC45" s="124" t="s">
        <v>85</v>
      </c>
      <c r="CE45" s="124" t="s">
        <v>155</v>
      </c>
      <c r="CF45" s="124" t="s">
        <v>531</v>
      </c>
      <c r="CK45" s="124" t="s">
        <v>155</v>
      </c>
      <c r="CL45" s="124" t="s">
        <v>570</v>
      </c>
      <c r="CN45" s="124" t="s">
        <v>588</v>
      </c>
      <c r="CO45" s="124" t="s">
        <v>590</v>
      </c>
      <c r="CQ45" s="124" t="s">
        <v>155</v>
      </c>
      <c r="CR45" s="124" t="s">
        <v>609</v>
      </c>
      <c r="CT45" s="124" t="s">
        <v>588</v>
      </c>
      <c r="CU45" s="124" t="s">
        <v>620</v>
      </c>
      <c r="CW45" s="124" t="s">
        <v>859</v>
      </c>
      <c r="CX45" s="124" t="s">
        <v>6</v>
      </c>
      <c r="CZ45" s="124" t="s">
        <v>163</v>
      </c>
      <c r="DA45" s="124" t="s">
        <v>683</v>
      </c>
      <c r="DC45" s="124" t="s">
        <v>155</v>
      </c>
      <c r="DD45" s="124" t="s">
        <v>711</v>
      </c>
      <c r="DF45" s="124" t="s">
        <v>163</v>
      </c>
      <c r="DG45" s="124" t="s">
        <v>741</v>
      </c>
      <c r="DI45" s="124" t="s">
        <v>155</v>
      </c>
      <c r="DJ45" s="124" t="s">
        <v>767</v>
      </c>
      <c r="DL45" s="124" t="s">
        <v>214</v>
      </c>
      <c r="DM45" s="124" t="s">
        <v>161</v>
      </c>
      <c r="DO45" s="124" t="s">
        <v>455</v>
      </c>
      <c r="DP45" s="124" t="s">
        <v>820</v>
      </c>
    </row>
    <row r="46" spans="1:126" s="124" customFormat="1" x14ac:dyDescent="0.3">
      <c r="A46" s="113"/>
      <c r="B46" s="113"/>
      <c r="C46" s="113"/>
      <c r="D46" s="113"/>
      <c r="E46" s="123">
        <v>6</v>
      </c>
      <c r="F46" s="116"/>
      <c r="H46" s="106"/>
      <c r="J46" s="106"/>
      <c r="K46" s="106"/>
      <c r="L46" s="106"/>
      <c r="M46" s="106"/>
      <c r="N46" s="106"/>
      <c r="O46" s="106"/>
      <c r="P46" s="106"/>
      <c r="Q46" s="106"/>
      <c r="R46" s="106"/>
      <c r="S46" s="106"/>
      <c r="T46" s="106"/>
      <c r="U46" s="106"/>
      <c r="V46" s="106"/>
      <c r="W46" s="106"/>
      <c r="X46" s="106"/>
      <c r="Y46" s="106"/>
      <c r="Z46" s="106"/>
      <c r="AA46" s="106"/>
      <c r="AB46" s="106"/>
      <c r="AC46" s="106"/>
      <c r="AD46" s="106"/>
      <c r="AE46" s="106"/>
      <c r="AF46" s="106"/>
      <c r="AG46" s="127"/>
      <c r="CK46" s="124" t="s">
        <v>319</v>
      </c>
      <c r="CL46" s="124" t="s">
        <v>578</v>
      </c>
      <c r="DC46" s="124" t="s">
        <v>214</v>
      </c>
      <c r="DD46" s="124" t="s">
        <v>85</v>
      </c>
      <c r="DL46" s="124" t="s">
        <v>778</v>
      </c>
      <c r="DM46" s="124" t="s">
        <v>782</v>
      </c>
      <c r="DO46" s="124" t="s">
        <v>455</v>
      </c>
      <c r="DP46" s="124" t="s">
        <v>812</v>
      </c>
    </row>
    <row r="47" spans="1:126" s="124" customFormat="1" x14ac:dyDescent="0.3">
      <c r="A47" s="113"/>
      <c r="B47" s="113"/>
      <c r="C47" s="113"/>
      <c r="D47" s="113"/>
      <c r="E47" s="123"/>
      <c r="F47" s="116"/>
      <c r="H47" s="106"/>
      <c r="J47" s="106"/>
      <c r="K47" s="106"/>
      <c r="L47" s="106"/>
      <c r="M47" s="106"/>
      <c r="N47" s="106"/>
      <c r="O47" s="106"/>
      <c r="P47" s="106"/>
      <c r="Q47" s="106"/>
      <c r="R47" s="106"/>
      <c r="S47" s="106"/>
      <c r="T47" s="106"/>
      <c r="U47" s="106"/>
      <c r="V47" s="106"/>
      <c r="W47" s="106"/>
      <c r="X47" s="106"/>
      <c r="Y47" s="106"/>
      <c r="Z47" s="106"/>
      <c r="AA47" s="106"/>
      <c r="AB47" s="106"/>
      <c r="AC47" s="106"/>
      <c r="AD47" s="106"/>
      <c r="AE47" s="106"/>
      <c r="AF47" s="106"/>
      <c r="AG47" s="127"/>
      <c r="DL47" s="124" t="s">
        <v>588</v>
      </c>
      <c r="DM47" s="124" t="s">
        <v>782</v>
      </c>
    </row>
    <row r="48" spans="1:126" s="124" customFormat="1" x14ac:dyDescent="0.3">
      <c r="A48" s="113" t="s">
        <v>3</v>
      </c>
      <c r="B48" s="113" t="s">
        <v>23</v>
      </c>
      <c r="C48" s="113" t="s">
        <v>9</v>
      </c>
      <c r="D48" s="113">
        <f>8+8+10</f>
        <v>26</v>
      </c>
      <c r="E48" s="123">
        <v>3</v>
      </c>
      <c r="F48" s="116"/>
      <c r="G48" s="124" t="s">
        <v>817</v>
      </c>
      <c r="H48" s="106"/>
      <c r="J48" s="106"/>
      <c r="K48" s="124" t="s">
        <v>165</v>
      </c>
      <c r="L48" s="106"/>
      <c r="M48" s="106"/>
      <c r="N48" s="106"/>
      <c r="O48" s="106" t="s">
        <v>39</v>
      </c>
      <c r="P48" s="106"/>
      <c r="Q48" s="106"/>
      <c r="R48" s="106"/>
      <c r="S48" s="106" t="s">
        <v>969</v>
      </c>
      <c r="T48" s="106"/>
      <c r="U48" s="106" t="s">
        <v>970</v>
      </c>
      <c r="V48" s="106"/>
      <c r="W48" s="106" t="s">
        <v>80</v>
      </c>
      <c r="X48" s="106"/>
      <c r="Y48" s="106" t="s">
        <v>971</v>
      </c>
      <c r="Z48" s="106"/>
      <c r="AA48" s="106"/>
      <c r="AB48" s="106"/>
      <c r="AC48" s="106"/>
      <c r="AD48" s="106"/>
      <c r="AE48" s="106" t="s">
        <v>165</v>
      </c>
      <c r="AF48" s="106"/>
      <c r="AG48" s="127" t="s">
        <v>1305</v>
      </c>
      <c r="AI48" s="124" t="s">
        <v>156</v>
      </c>
      <c r="AJ48" s="124" t="s">
        <v>322</v>
      </c>
      <c r="CE48" s="124" t="s">
        <v>535</v>
      </c>
      <c r="CF48" s="124" t="s">
        <v>536</v>
      </c>
      <c r="CZ48" s="124" t="s">
        <v>163</v>
      </c>
      <c r="DA48" s="124" t="s">
        <v>680</v>
      </c>
      <c r="DF48" s="124" t="s">
        <v>163</v>
      </c>
      <c r="DG48" s="124" t="s">
        <v>743</v>
      </c>
      <c r="DO48" s="124" t="s">
        <v>455</v>
      </c>
      <c r="DP48" s="124" t="s">
        <v>817</v>
      </c>
    </row>
    <row r="49" spans="1:123" s="124" customFormat="1" x14ac:dyDescent="0.3">
      <c r="A49" s="113"/>
      <c r="B49" s="113"/>
      <c r="C49" s="113"/>
      <c r="D49" s="113"/>
      <c r="E49" s="123">
        <f>6-2</f>
        <v>4</v>
      </c>
      <c r="F49" s="116"/>
      <c r="H49" s="106"/>
      <c r="J49" s="106"/>
      <c r="K49" s="106"/>
      <c r="L49" s="106"/>
      <c r="M49" s="106"/>
      <c r="N49" s="106"/>
      <c r="O49" s="106"/>
      <c r="P49" s="106"/>
      <c r="Q49" s="106"/>
      <c r="R49" s="106"/>
      <c r="S49" s="106"/>
      <c r="T49" s="106"/>
      <c r="U49" s="106"/>
      <c r="V49" s="106"/>
      <c r="W49" s="106"/>
      <c r="X49" s="106"/>
      <c r="Y49" s="106"/>
      <c r="Z49" s="106"/>
      <c r="AA49" s="106"/>
      <c r="AB49" s="106"/>
      <c r="AC49" s="106"/>
      <c r="AD49" s="106"/>
      <c r="AE49" s="106"/>
      <c r="AF49" s="106"/>
      <c r="AG49" s="127"/>
    </row>
    <row r="50" spans="1:123" s="124" customFormat="1" x14ac:dyDescent="0.3">
      <c r="A50" s="113"/>
      <c r="B50" s="113"/>
      <c r="C50" s="113"/>
      <c r="D50" s="113"/>
      <c r="E50" s="123">
        <v>4</v>
      </c>
      <c r="F50" s="116"/>
      <c r="H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27"/>
    </row>
    <row r="51" spans="1:123" s="124" customFormat="1" x14ac:dyDescent="0.3">
      <c r="A51" s="113"/>
      <c r="B51" s="113"/>
      <c r="C51" s="113"/>
      <c r="D51" s="113"/>
      <c r="E51" s="110">
        <v>2</v>
      </c>
      <c r="F51" s="116"/>
      <c r="H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27"/>
    </row>
    <row r="52" spans="1:123" s="124" customFormat="1" x14ac:dyDescent="0.3">
      <c r="A52" s="113" t="s">
        <v>3</v>
      </c>
      <c r="B52" s="113" t="s">
        <v>24</v>
      </c>
      <c r="C52" s="113" t="s">
        <v>9</v>
      </c>
      <c r="D52" s="113">
        <v>14</v>
      </c>
      <c r="E52" s="123">
        <f>10-2</f>
        <v>8</v>
      </c>
      <c r="F52" s="116"/>
      <c r="G52" s="124" t="s">
        <v>972</v>
      </c>
      <c r="H52" s="106"/>
      <c r="J52" s="106"/>
      <c r="K52" s="106" t="s">
        <v>324</v>
      </c>
      <c r="L52" s="106"/>
      <c r="M52" s="106"/>
      <c r="N52" s="106"/>
      <c r="O52" s="106" t="s">
        <v>973</v>
      </c>
      <c r="P52" s="106"/>
      <c r="Q52" s="106"/>
      <c r="R52" s="106"/>
      <c r="S52" s="106" t="s">
        <v>973</v>
      </c>
      <c r="T52" s="106"/>
      <c r="U52" s="106" t="s">
        <v>1365</v>
      </c>
      <c r="V52" s="106"/>
      <c r="W52" s="106" t="s">
        <v>1366</v>
      </c>
      <c r="X52" s="106"/>
      <c r="Y52" s="106" t="s">
        <v>973</v>
      </c>
      <c r="Z52" s="106"/>
      <c r="AA52" s="106" t="s">
        <v>973</v>
      </c>
      <c r="AB52" s="106"/>
      <c r="AC52" s="106"/>
      <c r="AD52" s="106"/>
      <c r="AE52" s="106" t="s">
        <v>975</v>
      </c>
      <c r="AF52" s="106"/>
      <c r="AG52" s="127"/>
      <c r="BJ52" s="124" t="s">
        <v>155</v>
      </c>
      <c r="BK52" s="124" t="s">
        <v>274</v>
      </c>
      <c r="BP52" s="110"/>
      <c r="BQ52" s="110"/>
      <c r="DL52" s="124" t="s">
        <v>214</v>
      </c>
      <c r="DM52" s="124" t="s">
        <v>774</v>
      </c>
      <c r="DO52" s="124" t="s">
        <v>455</v>
      </c>
      <c r="DP52" s="124" t="s">
        <v>818</v>
      </c>
    </row>
    <row r="53" spans="1:123" s="124" customFormat="1" ht="28.8" x14ac:dyDescent="0.3">
      <c r="A53" s="113" t="s">
        <v>3</v>
      </c>
      <c r="B53" s="113" t="s">
        <v>25</v>
      </c>
      <c r="C53" s="113" t="s">
        <v>9</v>
      </c>
      <c r="D53" s="113">
        <f>17+3</f>
        <v>20</v>
      </c>
      <c r="E53" s="123">
        <f>4-1</f>
        <v>3</v>
      </c>
      <c r="F53" s="116"/>
      <c r="H53" s="106"/>
      <c r="J53" s="106"/>
      <c r="K53" s="106"/>
      <c r="L53" s="106"/>
      <c r="M53" s="106"/>
      <c r="N53" s="106"/>
      <c r="O53" s="106"/>
      <c r="P53" s="106"/>
      <c r="Q53" s="106"/>
      <c r="R53" s="106"/>
      <c r="S53" s="106"/>
      <c r="T53" s="106"/>
      <c r="U53" s="106"/>
      <c r="V53" s="106"/>
      <c r="W53" s="106"/>
      <c r="X53" s="106"/>
      <c r="Y53" s="106" t="s">
        <v>112</v>
      </c>
      <c r="Z53" s="106"/>
      <c r="AA53" s="106" t="s">
        <v>1367</v>
      </c>
      <c r="AB53" s="106"/>
      <c r="AC53" s="124" t="s">
        <v>89</v>
      </c>
      <c r="AD53" s="106"/>
      <c r="AE53" s="106"/>
      <c r="AF53" s="106"/>
      <c r="AG53" s="127" t="s">
        <v>146</v>
      </c>
      <c r="AO53" s="124" t="s">
        <v>146</v>
      </c>
      <c r="AP53" s="124" t="s">
        <v>6</v>
      </c>
      <c r="AR53" s="124" t="s">
        <v>163</v>
      </c>
      <c r="AS53" s="124" t="s">
        <v>89</v>
      </c>
      <c r="BJ53" s="124" t="s">
        <v>155</v>
      </c>
      <c r="BK53" s="124" t="s">
        <v>269</v>
      </c>
      <c r="BM53" s="124" t="s">
        <v>517</v>
      </c>
      <c r="BN53" s="124" t="s">
        <v>6</v>
      </c>
      <c r="BP53" s="110" t="s">
        <v>155</v>
      </c>
      <c r="BQ53" s="110" t="s">
        <v>89</v>
      </c>
      <c r="BY53" s="124" t="s">
        <v>89</v>
      </c>
      <c r="BZ53" s="124" t="s">
        <v>146</v>
      </c>
      <c r="CH53" s="124" t="s">
        <v>542</v>
      </c>
      <c r="CI53" s="124" t="s">
        <v>543</v>
      </c>
      <c r="CK53" s="124" t="s">
        <v>155</v>
      </c>
      <c r="CL53" s="124" t="s">
        <v>561</v>
      </c>
      <c r="CW53" s="124" t="s">
        <v>540</v>
      </c>
      <c r="CX53" s="124" t="s">
        <v>6</v>
      </c>
      <c r="CZ53" s="124" t="s">
        <v>163</v>
      </c>
      <c r="DA53" s="124" t="s">
        <v>684</v>
      </c>
      <c r="DF53" s="124" t="s">
        <v>163</v>
      </c>
      <c r="DG53" s="124" t="s">
        <v>190</v>
      </c>
      <c r="DO53" s="110" t="s">
        <v>455</v>
      </c>
      <c r="DP53" s="110" t="s">
        <v>190</v>
      </c>
    </row>
    <row r="54" spans="1:123" s="124" customFormat="1" ht="28.8" x14ac:dyDescent="0.3">
      <c r="A54" s="113"/>
      <c r="B54" s="113"/>
      <c r="C54" s="113"/>
      <c r="D54" s="113"/>
      <c r="E54" s="123">
        <v>1</v>
      </c>
      <c r="F54" s="116"/>
      <c r="H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27"/>
      <c r="AR54" s="124" t="s">
        <v>163</v>
      </c>
      <c r="AS54" s="124" t="s">
        <v>190</v>
      </c>
      <c r="BP54" s="110" t="s">
        <v>155</v>
      </c>
      <c r="BQ54" s="110" t="s">
        <v>393</v>
      </c>
      <c r="BY54" s="124" t="s">
        <v>89</v>
      </c>
      <c r="BZ54" s="124" t="s">
        <v>269</v>
      </c>
      <c r="CK54" s="124" t="s">
        <v>155</v>
      </c>
      <c r="CL54" s="124" t="s">
        <v>269</v>
      </c>
      <c r="CW54" s="124" t="s">
        <v>269</v>
      </c>
      <c r="CX54" s="124" t="s">
        <v>6</v>
      </c>
      <c r="CZ54" s="124" t="s">
        <v>163</v>
      </c>
      <c r="DA54" s="124" t="s">
        <v>685</v>
      </c>
      <c r="DF54" s="124" t="s">
        <v>155</v>
      </c>
      <c r="DG54" s="124" t="s">
        <v>745</v>
      </c>
      <c r="DO54" s="110" t="s">
        <v>89</v>
      </c>
      <c r="DP54" s="110" t="s">
        <v>831</v>
      </c>
    </row>
    <row r="55" spans="1:123" s="124" customFormat="1" x14ac:dyDescent="0.3">
      <c r="A55" s="113"/>
      <c r="B55" s="113"/>
      <c r="C55" s="113"/>
      <c r="D55" s="113"/>
      <c r="E55" s="123"/>
      <c r="F55" s="116"/>
      <c r="H55" s="106"/>
      <c r="J55" s="106"/>
      <c r="K55" s="106"/>
      <c r="L55" s="106"/>
      <c r="M55" s="106"/>
      <c r="N55" s="106"/>
      <c r="O55" s="106"/>
      <c r="P55" s="106"/>
      <c r="Q55" s="106"/>
      <c r="R55" s="106"/>
      <c r="S55" s="106"/>
      <c r="T55" s="106"/>
      <c r="U55" s="106"/>
      <c r="V55" s="106"/>
      <c r="W55" s="106"/>
      <c r="X55" s="106"/>
      <c r="Y55" s="106"/>
      <c r="Z55" s="106"/>
      <c r="AA55" s="106"/>
      <c r="AB55" s="106"/>
      <c r="AC55" s="106"/>
      <c r="AD55" s="106"/>
      <c r="AE55" s="106"/>
      <c r="AF55" s="106"/>
      <c r="AG55" s="127"/>
      <c r="AR55" s="124" t="s">
        <v>89</v>
      </c>
      <c r="AS55" s="124" t="s">
        <v>6</v>
      </c>
      <c r="CW55" s="124" t="s">
        <v>654</v>
      </c>
      <c r="CX55" s="124" t="s">
        <v>6</v>
      </c>
      <c r="DO55" s="110" t="s">
        <v>89</v>
      </c>
      <c r="DP55" s="110" t="s">
        <v>540</v>
      </c>
    </row>
    <row r="56" spans="1:123" s="124" customFormat="1" x14ac:dyDescent="0.3">
      <c r="A56" s="113"/>
      <c r="B56" s="113"/>
      <c r="C56" s="113"/>
      <c r="D56" s="113"/>
      <c r="E56" s="123"/>
      <c r="F56" s="116"/>
      <c r="H56" s="106"/>
      <c r="J56" s="106"/>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27"/>
      <c r="BP56" s="110"/>
      <c r="BQ56" s="110"/>
      <c r="DO56" s="110" t="s">
        <v>89</v>
      </c>
      <c r="DP56" s="110" t="s">
        <v>654</v>
      </c>
    </row>
    <row r="57" spans="1:123" s="124" customFormat="1" x14ac:dyDescent="0.3">
      <c r="A57" s="113"/>
      <c r="B57" s="113"/>
      <c r="C57" s="113"/>
      <c r="D57" s="113"/>
      <c r="E57" s="123"/>
      <c r="F57" s="116"/>
      <c r="H57" s="106"/>
      <c r="J57" s="106"/>
      <c r="K57" s="106"/>
      <c r="L57" s="106"/>
      <c r="M57" s="106"/>
      <c r="N57" s="106"/>
      <c r="O57" s="106"/>
      <c r="P57" s="106"/>
      <c r="Q57" s="106"/>
      <c r="R57" s="106"/>
      <c r="S57" s="106"/>
      <c r="T57" s="106"/>
      <c r="U57" s="106"/>
      <c r="V57" s="106"/>
      <c r="W57" s="106"/>
      <c r="X57" s="106"/>
      <c r="Y57" s="106"/>
      <c r="Z57" s="106"/>
      <c r="AA57" s="106"/>
      <c r="AB57" s="106"/>
      <c r="AC57" s="106"/>
      <c r="AD57" s="106"/>
      <c r="AE57" s="106"/>
      <c r="AF57" s="106"/>
      <c r="AG57" s="127"/>
      <c r="BP57" s="110"/>
      <c r="BQ57" s="110"/>
    </row>
    <row r="58" spans="1:123" s="124" customFormat="1" ht="28.8" x14ac:dyDescent="0.3">
      <c r="A58" s="113" t="s">
        <v>3</v>
      </c>
      <c r="B58" s="113" t="s">
        <v>26</v>
      </c>
      <c r="C58" s="113" t="s">
        <v>9</v>
      </c>
      <c r="D58" s="113">
        <v>17</v>
      </c>
      <c r="E58" s="110"/>
      <c r="F58" s="116"/>
      <c r="H58" s="106"/>
      <c r="J58" s="106"/>
      <c r="K58" s="106"/>
      <c r="L58" s="106"/>
      <c r="M58" s="106"/>
      <c r="N58" s="106"/>
      <c r="O58" s="106"/>
      <c r="P58" s="106"/>
      <c r="Q58" s="106"/>
      <c r="R58" s="106"/>
      <c r="S58" s="106"/>
      <c r="T58" s="106"/>
      <c r="U58" s="106"/>
      <c r="V58" s="106"/>
      <c r="W58" s="106"/>
      <c r="X58" s="106"/>
      <c r="Y58" s="106"/>
      <c r="Z58" s="106"/>
      <c r="AA58" s="106"/>
      <c r="AB58" s="106"/>
      <c r="AC58" s="106"/>
      <c r="AD58" s="106"/>
      <c r="AE58" s="106"/>
      <c r="AF58" s="106"/>
      <c r="AG58" s="127"/>
      <c r="AI58" s="124" t="s">
        <v>304</v>
      </c>
      <c r="AJ58" s="124" t="s">
        <v>305</v>
      </c>
      <c r="AL58" s="124" t="s">
        <v>220</v>
      </c>
      <c r="AM58" s="124" t="s">
        <v>6</v>
      </c>
      <c r="AO58" s="124" t="s">
        <v>166</v>
      </c>
      <c r="AP58" s="124" t="s">
        <v>173</v>
      </c>
      <c r="AR58" s="124" t="s">
        <v>163</v>
      </c>
      <c r="AS58" s="124" t="s">
        <v>206</v>
      </c>
      <c r="AU58" s="124" t="s">
        <v>155</v>
      </c>
      <c r="AV58" s="124" t="s">
        <v>220</v>
      </c>
      <c r="BJ58" s="124" t="s">
        <v>437</v>
      </c>
      <c r="BK58" s="124" t="s">
        <v>220</v>
      </c>
      <c r="BM58" s="124" t="s">
        <v>220</v>
      </c>
      <c r="BN58" s="124" t="s">
        <v>6</v>
      </c>
      <c r="BP58" s="124" t="s">
        <v>155</v>
      </c>
      <c r="BQ58" s="124" t="s">
        <v>390</v>
      </c>
      <c r="BS58" s="124" t="s">
        <v>155</v>
      </c>
      <c r="BT58" s="124" t="s">
        <v>453</v>
      </c>
      <c r="CE58" s="124" t="s">
        <v>155</v>
      </c>
      <c r="CF58" s="124" t="s">
        <v>534</v>
      </c>
      <c r="CH58" s="124" t="s">
        <v>549</v>
      </c>
      <c r="CI58" s="124" t="s">
        <v>550</v>
      </c>
      <c r="CK58" s="124" t="s">
        <v>155</v>
      </c>
      <c r="CL58" s="124" t="s">
        <v>571</v>
      </c>
      <c r="CQ58" s="124" t="s">
        <v>155</v>
      </c>
      <c r="CR58" s="124" t="s">
        <v>607</v>
      </c>
      <c r="CW58" s="124" t="s">
        <v>324</v>
      </c>
      <c r="CX58" s="124" t="s">
        <v>634</v>
      </c>
      <c r="DC58" s="124" t="s">
        <v>155</v>
      </c>
      <c r="DD58" s="124" t="s">
        <v>708</v>
      </c>
      <c r="DL58" s="124" t="s">
        <v>214</v>
      </c>
      <c r="DM58" s="124" t="s">
        <v>775</v>
      </c>
      <c r="DR58" s="124" t="s">
        <v>832</v>
      </c>
      <c r="DS58" s="124" t="s">
        <v>775</v>
      </c>
    </row>
    <row r="59" spans="1:123" s="124" customFormat="1" x14ac:dyDescent="0.3">
      <c r="A59" s="113"/>
      <c r="B59" s="113"/>
      <c r="C59" s="113"/>
      <c r="D59" s="113"/>
      <c r="E59" s="110"/>
      <c r="F59" s="116"/>
      <c r="H59" s="106"/>
      <c r="J59" s="106"/>
      <c r="K59" s="106"/>
      <c r="L59" s="106"/>
      <c r="M59" s="106"/>
      <c r="N59" s="106"/>
      <c r="O59" s="106"/>
      <c r="P59" s="106"/>
      <c r="Q59" s="106"/>
      <c r="R59" s="106"/>
      <c r="S59" s="106"/>
      <c r="T59" s="106"/>
      <c r="U59" s="106"/>
      <c r="V59" s="106"/>
      <c r="W59" s="106"/>
      <c r="X59" s="106"/>
      <c r="Y59" s="106"/>
      <c r="Z59" s="106"/>
      <c r="AA59" s="106"/>
      <c r="AB59" s="106"/>
      <c r="AC59" s="106"/>
      <c r="AD59" s="106"/>
      <c r="AE59" s="106"/>
      <c r="AF59" s="106"/>
      <c r="AG59" s="127"/>
      <c r="AI59" s="110" t="s">
        <v>300</v>
      </c>
      <c r="AJ59" s="110" t="s">
        <v>303</v>
      </c>
      <c r="AL59" s="124" t="s">
        <v>155</v>
      </c>
      <c r="AM59" s="124" t="s">
        <v>284</v>
      </c>
      <c r="BJ59" s="124" t="s">
        <v>155</v>
      </c>
      <c r="BK59" s="124" t="s">
        <v>220</v>
      </c>
      <c r="DC59" s="124" t="s">
        <v>214</v>
      </c>
      <c r="DD59" s="124" t="s">
        <v>720</v>
      </c>
      <c r="DL59" s="124" t="s">
        <v>588</v>
      </c>
      <c r="DM59" s="124" t="s">
        <v>775</v>
      </c>
      <c r="DR59" s="124" t="s">
        <v>588</v>
      </c>
      <c r="DS59" s="124" t="s">
        <v>775</v>
      </c>
    </row>
    <row r="60" spans="1:123" s="124" customFormat="1" x14ac:dyDescent="0.3">
      <c r="A60" s="113"/>
      <c r="B60" s="113"/>
      <c r="C60" s="113"/>
      <c r="D60" s="113"/>
      <c r="E60" s="110"/>
      <c r="F60" s="116"/>
      <c r="H60" s="106"/>
      <c r="J60" s="106"/>
      <c r="K60" s="106"/>
      <c r="L60" s="106"/>
      <c r="M60" s="106"/>
      <c r="N60" s="106"/>
      <c r="O60" s="106"/>
      <c r="P60" s="106"/>
      <c r="Q60" s="106"/>
      <c r="R60" s="106"/>
      <c r="S60" s="106"/>
      <c r="T60" s="106"/>
      <c r="U60" s="106"/>
      <c r="V60" s="106"/>
      <c r="W60" s="106"/>
      <c r="X60" s="106"/>
      <c r="Y60" s="106"/>
      <c r="Z60" s="106"/>
      <c r="AA60" s="106"/>
      <c r="AB60" s="106"/>
      <c r="AC60" s="106"/>
      <c r="AD60" s="106"/>
      <c r="AE60" s="106"/>
      <c r="AF60" s="106"/>
      <c r="AG60" s="127"/>
    </row>
    <row r="61" spans="1:123" s="124" customFormat="1" x14ac:dyDescent="0.3">
      <c r="A61" s="113"/>
      <c r="B61" s="113"/>
      <c r="C61" s="113"/>
      <c r="D61" s="113"/>
      <c r="E61" s="110"/>
      <c r="F61" s="116"/>
      <c r="H61" s="106"/>
      <c r="J61" s="106"/>
      <c r="K61" s="106"/>
      <c r="L61" s="106"/>
      <c r="M61" s="106"/>
      <c r="N61" s="106"/>
      <c r="O61" s="106"/>
      <c r="P61" s="106"/>
      <c r="Q61" s="106"/>
      <c r="R61" s="106"/>
      <c r="S61" s="106"/>
      <c r="T61" s="106"/>
      <c r="U61" s="106"/>
      <c r="V61" s="106"/>
      <c r="W61" s="106"/>
      <c r="X61" s="106"/>
      <c r="Y61" s="106"/>
      <c r="Z61" s="106"/>
      <c r="AA61" s="106"/>
      <c r="AB61" s="106"/>
      <c r="AC61" s="106"/>
      <c r="AD61" s="106"/>
      <c r="AE61" s="106"/>
      <c r="AF61" s="106"/>
      <c r="AG61" s="127"/>
    </row>
    <row r="62" spans="1:123" s="124" customFormat="1" ht="28.8" x14ac:dyDescent="0.3">
      <c r="A62" s="113" t="s">
        <v>3</v>
      </c>
      <c r="B62" s="113" t="s">
        <v>27</v>
      </c>
      <c r="C62" s="113" t="s">
        <v>9</v>
      </c>
      <c r="D62" s="113">
        <f>9-1+1</f>
        <v>9</v>
      </c>
      <c r="E62" s="110">
        <v>2</v>
      </c>
      <c r="F62" s="116"/>
      <c r="G62" s="124" t="s">
        <v>976</v>
      </c>
      <c r="H62" s="106"/>
      <c r="J62" s="106"/>
      <c r="K62" s="106"/>
      <c r="L62" s="106"/>
      <c r="M62" s="106" t="s">
        <v>976</v>
      </c>
      <c r="N62" s="106"/>
      <c r="O62" s="106"/>
      <c r="P62" s="106"/>
      <c r="Q62" s="106"/>
      <c r="R62" s="106"/>
      <c r="S62" s="106"/>
      <c r="T62" s="106"/>
      <c r="U62" s="106"/>
      <c r="V62" s="106"/>
      <c r="W62" s="106" t="s">
        <v>1271</v>
      </c>
      <c r="X62" s="106"/>
      <c r="Y62" s="106"/>
      <c r="Z62" s="106"/>
      <c r="AA62" s="106"/>
      <c r="AB62" s="106"/>
      <c r="AC62" s="106"/>
      <c r="AD62" s="106"/>
      <c r="AE62" s="106"/>
      <c r="AF62" s="106"/>
      <c r="AG62" s="127"/>
      <c r="AI62" s="124" t="s">
        <v>307</v>
      </c>
      <c r="AJ62" s="124" t="s">
        <v>310</v>
      </c>
      <c r="BD62" s="124" t="s">
        <v>249</v>
      </c>
      <c r="BE62" s="124" t="s">
        <v>45</v>
      </c>
      <c r="CB62" s="124" t="s">
        <v>155</v>
      </c>
      <c r="CC62" s="124" t="s">
        <v>519</v>
      </c>
      <c r="CE62" s="124" t="s">
        <v>155</v>
      </c>
      <c r="CF62" s="124" t="s">
        <v>528</v>
      </c>
      <c r="CK62" s="124" t="s">
        <v>220</v>
      </c>
      <c r="CL62" s="124" t="s">
        <v>11</v>
      </c>
      <c r="DO62" s="124" t="s">
        <v>455</v>
      </c>
      <c r="DP62" s="124" t="s">
        <v>45</v>
      </c>
    </row>
    <row r="63" spans="1:123" s="124" customFormat="1" x14ac:dyDescent="0.3">
      <c r="A63" s="113"/>
      <c r="B63" s="113"/>
      <c r="C63" s="113"/>
      <c r="D63" s="113"/>
      <c r="E63" s="123"/>
      <c r="F63" s="116"/>
      <c r="H63" s="106"/>
      <c r="J63" s="106"/>
      <c r="K63" s="106"/>
      <c r="L63" s="106"/>
      <c r="M63" s="106"/>
      <c r="N63" s="106"/>
      <c r="O63" s="106"/>
      <c r="P63" s="106"/>
      <c r="Q63" s="106"/>
      <c r="R63" s="106"/>
      <c r="S63" s="106"/>
      <c r="T63" s="106"/>
      <c r="U63" s="106"/>
      <c r="V63" s="106"/>
      <c r="W63" s="106"/>
      <c r="X63" s="106"/>
      <c r="Y63" s="106"/>
      <c r="Z63" s="106"/>
      <c r="AA63" s="106"/>
      <c r="AB63" s="106"/>
      <c r="AC63" s="106"/>
      <c r="AD63" s="106"/>
      <c r="AE63" s="106"/>
      <c r="AF63" s="106"/>
      <c r="AG63" s="127"/>
      <c r="AI63" s="124" t="s">
        <v>307</v>
      </c>
      <c r="AJ63" s="124" t="s">
        <v>311</v>
      </c>
    </row>
    <row r="64" spans="1:123" s="124" customFormat="1" x14ac:dyDescent="0.3">
      <c r="A64" s="113"/>
      <c r="B64" s="113"/>
      <c r="C64" s="113"/>
      <c r="D64" s="113"/>
      <c r="E64" s="123"/>
      <c r="F64" s="116"/>
      <c r="H64" s="106"/>
      <c r="J64" s="106"/>
      <c r="K64" s="106"/>
      <c r="L64" s="106"/>
      <c r="M64" s="106"/>
      <c r="N64" s="106"/>
      <c r="O64" s="106"/>
      <c r="P64" s="106"/>
      <c r="Q64" s="106"/>
      <c r="R64" s="106"/>
      <c r="S64" s="106"/>
      <c r="T64" s="106"/>
      <c r="U64" s="106"/>
      <c r="V64" s="106"/>
      <c r="W64" s="106"/>
      <c r="X64" s="106"/>
      <c r="Y64" s="106"/>
      <c r="Z64" s="106"/>
      <c r="AA64" s="106"/>
      <c r="AB64" s="106"/>
      <c r="AC64" s="106"/>
      <c r="AD64" s="106"/>
      <c r="AE64" s="106"/>
      <c r="AF64" s="106"/>
      <c r="AG64" s="127"/>
      <c r="AI64" s="124" t="s">
        <v>307</v>
      </c>
      <c r="AJ64" s="124" t="s">
        <v>312</v>
      </c>
    </row>
    <row r="65" spans="1:120" s="124" customFormat="1" x14ac:dyDescent="0.3">
      <c r="A65" s="113"/>
      <c r="B65" s="113"/>
      <c r="C65" s="113"/>
      <c r="D65" s="113"/>
      <c r="E65" s="123"/>
      <c r="F65" s="116"/>
      <c r="H65" s="106"/>
      <c r="J65" s="106"/>
      <c r="K65" s="106"/>
      <c r="L65" s="106"/>
      <c r="M65" s="106"/>
      <c r="N65" s="106"/>
      <c r="O65" s="106"/>
      <c r="P65" s="106"/>
      <c r="Q65" s="106"/>
      <c r="R65" s="106"/>
      <c r="S65" s="106"/>
      <c r="T65" s="106"/>
      <c r="U65" s="106"/>
      <c r="V65" s="106"/>
      <c r="W65" s="106"/>
      <c r="X65" s="106"/>
      <c r="Y65" s="106"/>
      <c r="Z65" s="106"/>
      <c r="AA65" s="106"/>
      <c r="AB65" s="106"/>
      <c r="AC65" s="106"/>
      <c r="AD65" s="106"/>
      <c r="AE65" s="106"/>
      <c r="AF65" s="106"/>
      <c r="AG65" s="127"/>
      <c r="AI65" s="124" t="s">
        <v>307</v>
      </c>
      <c r="AJ65" s="124" t="s">
        <v>313</v>
      </c>
    </row>
    <row r="66" spans="1:120" s="124" customFormat="1" x14ac:dyDescent="0.3">
      <c r="A66" s="113"/>
      <c r="B66" s="113"/>
      <c r="C66" s="113"/>
      <c r="D66" s="113"/>
      <c r="E66" s="123"/>
      <c r="F66" s="116"/>
      <c r="H66" s="106"/>
      <c r="J66" s="106"/>
      <c r="K66" s="106"/>
      <c r="L66" s="106"/>
      <c r="M66" s="106"/>
      <c r="N66" s="106"/>
      <c r="O66" s="106"/>
      <c r="P66" s="106"/>
      <c r="Q66" s="106"/>
      <c r="R66" s="106"/>
      <c r="S66" s="106"/>
      <c r="T66" s="106"/>
      <c r="U66" s="106"/>
      <c r="V66" s="106"/>
      <c r="W66" s="106"/>
      <c r="X66" s="106"/>
      <c r="Y66" s="106"/>
      <c r="Z66" s="106"/>
      <c r="AA66" s="106"/>
      <c r="AB66" s="106"/>
      <c r="AC66" s="106"/>
      <c r="AD66" s="106"/>
      <c r="AE66" s="106"/>
      <c r="AF66" s="106"/>
      <c r="AG66" s="127"/>
      <c r="AI66" s="124" t="s">
        <v>307</v>
      </c>
      <c r="AJ66" s="124" t="s">
        <v>314</v>
      </c>
    </row>
    <row r="67" spans="1:120" s="124" customFormat="1" x14ac:dyDescent="0.3">
      <c r="A67" s="113"/>
      <c r="B67" s="113"/>
      <c r="C67" s="113"/>
      <c r="D67" s="113"/>
      <c r="E67" s="123"/>
      <c r="F67" s="116"/>
      <c r="H67" s="106"/>
      <c r="J67" s="106"/>
      <c r="K67" s="106"/>
      <c r="L67" s="106"/>
      <c r="M67" s="106"/>
      <c r="N67" s="106"/>
      <c r="O67" s="106"/>
      <c r="P67" s="106"/>
      <c r="Q67" s="106"/>
      <c r="R67" s="106"/>
      <c r="S67" s="106"/>
      <c r="T67" s="106"/>
      <c r="U67" s="106"/>
      <c r="V67" s="106"/>
      <c r="W67" s="106"/>
      <c r="X67" s="106"/>
      <c r="Y67" s="106"/>
      <c r="Z67" s="106"/>
      <c r="AA67" s="106"/>
      <c r="AB67" s="106"/>
      <c r="AC67" s="106"/>
      <c r="AD67" s="106"/>
      <c r="AE67" s="106"/>
      <c r="AF67" s="106"/>
      <c r="AG67" s="127"/>
      <c r="AI67" s="124" t="s">
        <v>307</v>
      </c>
      <c r="AJ67" s="124" t="s">
        <v>172</v>
      </c>
    </row>
    <row r="68" spans="1:120" s="124" customFormat="1" x14ac:dyDescent="0.3">
      <c r="A68" s="113"/>
      <c r="B68" s="113"/>
      <c r="C68" s="113"/>
      <c r="D68" s="113"/>
      <c r="E68" s="123"/>
      <c r="F68" s="116"/>
      <c r="H68" s="106"/>
      <c r="J68" s="106"/>
      <c r="K68" s="106"/>
      <c r="L68" s="106"/>
      <c r="M68" s="106"/>
      <c r="N68" s="106"/>
      <c r="O68" s="106"/>
      <c r="P68" s="106"/>
      <c r="Q68" s="106"/>
      <c r="R68" s="106"/>
      <c r="S68" s="106"/>
      <c r="T68" s="106"/>
      <c r="U68" s="106"/>
      <c r="V68" s="106"/>
      <c r="W68" s="106"/>
      <c r="X68" s="106"/>
      <c r="Y68" s="106"/>
      <c r="Z68" s="106"/>
      <c r="AA68" s="106"/>
      <c r="AB68" s="106"/>
      <c r="AC68" s="106"/>
      <c r="AD68" s="106"/>
      <c r="AE68" s="106"/>
      <c r="AF68" s="106"/>
      <c r="AG68" s="127"/>
      <c r="AI68" s="124" t="s">
        <v>307</v>
      </c>
      <c r="AJ68" s="124" t="s">
        <v>315</v>
      </c>
    </row>
    <row r="69" spans="1:120" s="124" customFormat="1" x14ac:dyDescent="0.3">
      <c r="A69" s="113"/>
      <c r="B69" s="113"/>
      <c r="C69" s="113"/>
      <c r="D69" s="113"/>
      <c r="E69" s="123"/>
      <c r="F69" s="116"/>
      <c r="H69" s="106"/>
      <c r="J69" s="106"/>
      <c r="K69" s="106"/>
      <c r="L69" s="106"/>
      <c r="M69" s="106"/>
      <c r="N69" s="106"/>
      <c r="O69" s="106"/>
      <c r="P69" s="106"/>
      <c r="Q69" s="106"/>
      <c r="R69" s="106"/>
      <c r="S69" s="106"/>
      <c r="T69" s="106"/>
      <c r="U69" s="106"/>
      <c r="V69" s="106"/>
      <c r="W69" s="106"/>
      <c r="X69" s="106"/>
      <c r="Y69" s="106"/>
      <c r="Z69" s="106"/>
      <c r="AA69" s="106"/>
      <c r="AB69" s="106"/>
      <c r="AC69" s="106"/>
      <c r="AD69" s="106"/>
      <c r="AE69" s="106"/>
      <c r="AF69" s="106"/>
      <c r="AG69" s="127"/>
      <c r="AI69" s="124" t="s">
        <v>308</v>
      </c>
      <c r="AJ69" s="124" t="s">
        <v>316</v>
      </c>
    </row>
    <row r="70" spans="1:120" s="124" customFormat="1" x14ac:dyDescent="0.3">
      <c r="A70" s="113"/>
      <c r="B70" s="113"/>
      <c r="C70" s="113"/>
      <c r="D70" s="113"/>
      <c r="E70" s="123"/>
      <c r="F70" s="116"/>
      <c r="H70" s="106"/>
      <c r="J70" s="106"/>
      <c r="K70" s="106"/>
      <c r="L70" s="106"/>
      <c r="M70" s="106"/>
      <c r="N70" s="106"/>
      <c r="O70" s="106"/>
      <c r="P70" s="106"/>
      <c r="Q70" s="106"/>
      <c r="R70" s="106"/>
      <c r="S70" s="106"/>
      <c r="T70" s="106"/>
      <c r="U70" s="106"/>
      <c r="V70" s="106"/>
      <c r="W70" s="106"/>
      <c r="X70" s="106"/>
      <c r="Y70" s="106"/>
      <c r="Z70" s="106"/>
      <c r="AA70" s="106"/>
      <c r="AB70" s="106"/>
      <c r="AC70" s="106"/>
      <c r="AD70" s="106"/>
      <c r="AE70" s="106"/>
      <c r="AF70" s="106"/>
      <c r="AG70" s="127"/>
      <c r="AI70" s="124" t="s">
        <v>308</v>
      </c>
      <c r="AJ70" s="124" t="s">
        <v>211</v>
      </c>
    </row>
    <row r="71" spans="1:120" s="124" customFormat="1" x14ac:dyDescent="0.3">
      <c r="A71" s="113"/>
      <c r="B71" s="113"/>
      <c r="C71" s="113"/>
      <c r="D71" s="113"/>
      <c r="E71" s="123"/>
      <c r="F71" s="116"/>
      <c r="H71" s="106"/>
      <c r="J71" s="106"/>
      <c r="K71" s="106"/>
      <c r="L71" s="106"/>
      <c r="M71" s="106"/>
      <c r="N71" s="106"/>
      <c r="O71" s="106"/>
      <c r="P71" s="106"/>
      <c r="Q71" s="106"/>
      <c r="R71" s="106"/>
      <c r="S71" s="106"/>
      <c r="T71" s="106"/>
      <c r="U71" s="106"/>
      <c r="V71" s="106"/>
      <c r="W71" s="106"/>
      <c r="X71" s="106"/>
      <c r="Y71" s="106"/>
      <c r="Z71" s="106"/>
      <c r="AA71" s="106"/>
      <c r="AB71" s="106"/>
      <c r="AC71" s="106"/>
      <c r="AD71" s="106"/>
      <c r="AE71" s="106"/>
      <c r="AF71" s="106"/>
      <c r="AG71" s="127"/>
      <c r="AI71" s="124" t="s">
        <v>308</v>
      </c>
      <c r="AJ71" s="124" t="s">
        <v>171</v>
      </c>
    </row>
    <row r="72" spans="1:120" s="124" customFormat="1" x14ac:dyDescent="0.3">
      <c r="A72" s="113"/>
      <c r="B72" s="113"/>
      <c r="C72" s="113"/>
      <c r="D72" s="113"/>
      <c r="E72" s="123"/>
      <c r="F72" s="116"/>
      <c r="H72" s="106"/>
      <c r="J72" s="106"/>
      <c r="K72" s="106"/>
      <c r="L72" s="106"/>
      <c r="M72" s="106"/>
      <c r="N72" s="106"/>
      <c r="O72" s="106"/>
      <c r="P72" s="106"/>
      <c r="Q72" s="106"/>
      <c r="R72" s="106"/>
      <c r="S72" s="106"/>
      <c r="T72" s="106"/>
      <c r="U72" s="106"/>
      <c r="V72" s="106"/>
      <c r="W72" s="106"/>
      <c r="X72" s="106"/>
      <c r="Y72" s="106"/>
      <c r="Z72" s="106"/>
      <c r="AA72" s="106"/>
      <c r="AB72" s="106"/>
      <c r="AC72" s="106"/>
      <c r="AD72" s="106"/>
      <c r="AE72" s="106"/>
      <c r="AF72" s="106"/>
      <c r="AG72" s="127"/>
      <c r="AI72" s="124" t="s">
        <v>309</v>
      </c>
      <c r="AJ72" s="124" t="s">
        <v>317</v>
      </c>
    </row>
    <row r="73" spans="1:120" s="124" customFormat="1" ht="28.8" x14ac:dyDescent="0.3">
      <c r="A73" s="113"/>
      <c r="B73" s="113"/>
      <c r="C73" s="113"/>
      <c r="D73" s="113"/>
      <c r="E73" s="123"/>
      <c r="F73" s="116"/>
      <c r="H73" s="106"/>
      <c r="J73" s="106"/>
      <c r="K73" s="106"/>
      <c r="L73" s="106"/>
      <c r="M73" s="106"/>
      <c r="N73" s="106"/>
      <c r="O73" s="106"/>
      <c r="P73" s="106"/>
      <c r="Q73" s="106"/>
      <c r="R73" s="106"/>
      <c r="S73" s="106"/>
      <c r="T73" s="106"/>
      <c r="U73" s="106"/>
      <c r="V73" s="106"/>
      <c r="W73" s="106"/>
      <c r="X73" s="106"/>
      <c r="Y73" s="106"/>
      <c r="Z73" s="106"/>
      <c r="AA73" s="106"/>
      <c r="AB73" s="106"/>
      <c r="AC73" s="106"/>
      <c r="AD73" s="106"/>
      <c r="AE73" s="106"/>
      <c r="AF73" s="106"/>
      <c r="AG73" s="127"/>
      <c r="AI73" s="124" t="s">
        <v>309</v>
      </c>
      <c r="AJ73" s="124" t="s">
        <v>318</v>
      </c>
    </row>
    <row r="74" spans="1:120" s="124" customFormat="1" ht="28.8" x14ac:dyDescent="0.3">
      <c r="A74" s="113" t="s">
        <v>3</v>
      </c>
      <c r="B74" s="113" t="s">
        <v>28</v>
      </c>
      <c r="C74" s="113" t="s">
        <v>9</v>
      </c>
      <c r="D74" s="113">
        <f>19+1</f>
        <v>20</v>
      </c>
      <c r="E74" s="123">
        <v>3</v>
      </c>
      <c r="F74" s="116"/>
      <c r="G74" s="124" t="s">
        <v>977</v>
      </c>
      <c r="H74" s="106"/>
      <c r="J74" s="106"/>
      <c r="K74" s="106"/>
      <c r="L74" s="106"/>
      <c r="M74" s="106"/>
      <c r="N74" s="106"/>
      <c r="O74" s="106" t="s">
        <v>978</v>
      </c>
      <c r="P74" s="106"/>
      <c r="Q74" s="106"/>
      <c r="R74" s="106"/>
      <c r="S74" s="106"/>
      <c r="T74" s="106"/>
      <c r="U74" s="106"/>
      <c r="V74" s="106"/>
      <c r="W74" s="106" t="s">
        <v>1275</v>
      </c>
      <c r="X74" s="106"/>
      <c r="Y74" s="106"/>
      <c r="Z74" s="106"/>
      <c r="AA74" s="106"/>
      <c r="AB74" s="106"/>
      <c r="AC74" s="106"/>
      <c r="AD74" s="106"/>
      <c r="AE74" s="106"/>
      <c r="AF74" s="106"/>
      <c r="AG74" s="127" t="s">
        <v>91</v>
      </c>
      <c r="AO74" s="124" t="s">
        <v>155</v>
      </c>
      <c r="AP74" s="124" t="s">
        <v>159</v>
      </c>
      <c r="AU74" s="124" t="s">
        <v>155</v>
      </c>
      <c r="AV74" s="124" t="s">
        <v>427</v>
      </c>
      <c r="AX74" s="124" t="s">
        <v>225</v>
      </c>
      <c r="AY74" s="124" t="s">
        <v>233</v>
      </c>
      <c r="BG74" s="124" t="s">
        <v>433</v>
      </c>
      <c r="BH74" s="124" t="s">
        <v>262</v>
      </c>
      <c r="BM74" s="124" t="s">
        <v>515</v>
      </c>
      <c r="BN74" s="124" t="s">
        <v>346</v>
      </c>
      <c r="BP74" s="124" t="s">
        <v>163</v>
      </c>
      <c r="BQ74" s="124" t="s">
        <v>382</v>
      </c>
      <c r="BS74" s="124" t="s">
        <v>155</v>
      </c>
      <c r="BT74" s="124" t="s">
        <v>159</v>
      </c>
      <c r="BY74" s="124" t="s">
        <v>155</v>
      </c>
      <c r="BZ74" s="124" t="s">
        <v>508</v>
      </c>
      <c r="CB74" s="124" t="s">
        <v>155</v>
      </c>
      <c r="CC74" s="124" t="s">
        <v>520</v>
      </c>
      <c r="CE74" s="124" t="s">
        <v>155</v>
      </c>
      <c r="CF74" s="124" t="s">
        <v>530</v>
      </c>
      <c r="CK74" s="124" t="s">
        <v>155</v>
      </c>
      <c r="CL74" s="124" t="s">
        <v>563</v>
      </c>
      <c r="CN74" s="124" t="s">
        <v>163</v>
      </c>
      <c r="CO74" s="124" t="s">
        <v>597</v>
      </c>
      <c r="CQ74" s="124" t="s">
        <v>155</v>
      </c>
      <c r="CR74" s="124" t="s">
        <v>604</v>
      </c>
      <c r="DC74" s="110" t="s">
        <v>155</v>
      </c>
      <c r="DD74" s="110" t="s">
        <v>707</v>
      </c>
      <c r="DF74" s="124" t="s">
        <v>163</v>
      </c>
      <c r="DG74" s="124" t="s">
        <v>738</v>
      </c>
      <c r="DO74" s="124" t="s">
        <v>455</v>
      </c>
      <c r="DP74" s="124" t="s">
        <v>823</v>
      </c>
    </row>
    <row r="75" spans="1:120" s="124" customFormat="1" x14ac:dyDescent="0.3">
      <c r="A75" s="113"/>
      <c r="B75" s="113"/>
      <c r="C75" s="113"/>
      <c r="D75" s="113"/>
      <c r="E75" s="123"/>
      <c r="F75" s="116"/>
      <c r="H75" s="106"/>
      <c r="J75" s="106"/>
      <c r="K75" s="106"/>
      <c r="L75" s="106"/>
      <c r="M75" s="106"/>
      <c r="N75" s="106"/>
      <c r="O75" s="106"/>
      <c r="P75" s="106"/>
      <c r="Q75" s="106"/>
      <c r="R75" s="106"/>
      <c r="S75" s="106"/>
      <c r="T75" s="106"/>
      <c r="U75" s="106"/>
      <c r="V75" s="106"/>
      <c r="W75" s="106"/>
      <c r="X75" s="106"/>
      <c r="Y75" s="106"/>
      <c r="Z75" s="106"/>
      <c r="AA75" s="106"/>
      <c r="AB75" s="106"/>
      <c r="AC75" s="106"/>
      <c r="AD75" s="106"/>
      <c r="AE75" s="106"/>
      <c r="AF75" s="106"/>
      <c r="AG75" s="127"/>
      <c r="DC75" s="110" t="s">
        <v>214</v>
      </c>
      <c r="DD75" s="110" t="s">
        <v>721</v>
      </c>
    </row>
    <row r="76" spans="1:120" s="124" customFormat="1" ht="43.2" x14ac:dyDescent="0.3">
      <c r="A76" s="113" t="s">
        <v>3</v>
      </c>
      <c r="B76" s="113" t="s">
        <v>29</v>
      </c>
      <c r="C76" s="113" t="s">
        <v>9</v>
      </c>
      <c r="D76" s="113">
        <f>25+1</f>
        <v>26</v>
      </c>
      <c r="E76" s="123">
        <v>5</v>
      </c>
      <c r="F76" s="116"/>
      <c r="G76" s="124" t="s">
        <v>1240</v>
      </c>
      <c r="H76" s="106"/>
      <c r="I76" s="124" t="s">
        <v>40</v>
      </c>
      <c r="J76" s="106"/>
      <c r="K76" s="106"/>
      <c r="L76" s="106"/>
      <c r="M76" s="106"/>
      <c r="N76" s="106"/>
      <c r="O76" s="106" t="s">
        <v>40</v>
      </c>
      <c r="P76" s="106"/>
      <c r="Q76" s="106"/>
      <c r="R76" s="106"/>
      <c r="S76" s="106"/>
      <c r="T76" s="106"/>
      <c r="U76" s="106" t="s">
        <v>319</v>
      </c>
      <c r="V76" s="106"/>
      <c r="W76" s="106" t="s">
        <v>1274</v>
      </c>
      <c r="X76" s="106"/>
      <c r="Y76" s="106" t="s">
        <v>230</v>
      </c>
      <c r="Z76" s="106"/>
      <c r="AA76" s="106"/>
      <c r="AB76" s="106"/>
      <c r="AC76" s="106"/>
      <c r="AD76" s="106"/>
      <c r="AE76" s="106"/>
      <c r="AF76" s="106"/>
      <c r="AG76" s="127"/>
      <c r="AI76" s="124" t="s">
        <v>156</v>
      </c>
      <c r="AJ76" s="124" t="s">
        <v>319</v>
      </c>
      <c r="AO76" s="124" t="s">
        <v>155</v>
      </c>
      <c r="AP76" s="124" t="s">
        <v>40</v>
      </c>
      <c r="AR76" s="124" t="s">
        <v>163</v>
      </c>
      <c r="AS76" s="124" t="s">
        <v>193</v>
      </c>
      <c r="AU76" s="124" t="s">
        <v>155</v>
      </c>
      <c r="AV76" s="124" t="s">
        <v>218</v>
      </c>
      <c r="AX76" s="124" t="s">
        <v>225</v>
      </c>
      <c r="AY76" s="124" t="s">
        <v>230</v>
      </c>
      <c r="BM76" s="124" t="s">
        <v>155</v>
      </c>
      <c r="BN76" s="124" t="s">
        <v>332</v>
      </c>
      <c r="BP76" s="124" t="s">
        <v>155</v>
      </c>
      <c r="BQ76" s="124" t="s">
        <v>450</v>
      </c>
      <c r="BS76" s="124" t="s">
        <v>155</v>
      </c>
      <c r="BT76" s="124" t="s">
        <v>454</v>
      </c>
      <c r="BV76" s="124" t="s">
        <v>163</v>
      </c>
      <c r="BW76" s="124" t="s">
        <v>496</v>
      </c>
      <c r="BY76" s="124" t="s">
        <v>155</v>
      </c>
      <c r="BZ76" s="124" t="s">
        <v>40</v>
      </c>
      <c r="CB76" s="124" t="s">
        <v>155</v>
      </c>
      <c r="CC76" s="124" t="s">
        <v>521</v>
      </c>
      <c r="CE76" s="124" t="s">
        <v>155</v>
      </c>
      <c r="CF76" s="124" t="s">
        <v>527</v>
      </c>
      <c r="CK76" s="124" t="s">
        <v>155</v>
      </c>
      <c r="CL76" s="124" t="s">
        <v>319</v>
      </c>
      <c r="CN76" s="124" t="s">
        <v>588</v>
      </c>
      <c r="CO76" s="124" t="s">
        <v>332</v>
      </c>
      <c r="CQ76" s="124" t="s">
        <v>155</v>
      </c>
      <c r="CR76" s="124" t="s">
        <v>605</v>
      </c>
      <c r="CT76" s="124" t="s">
        <v>588</v>
      </c>
      <c r="CU76" s="124" t="s">
        <v>230</v>
      </c>
      <c r="DC76" s="110" t="s">
        <v>155</v>
      </c>
      <c r="DD76" s="110" t="s">
        <v>706</v>
      </c>
      <c r="DI76" s="124" t="s">
        <v>155</v>
      </c>
      <c r="DJ76" s="124" t="s">
        <v>771</v>
      </c>
      <c r="DL76" s="124" t="s">
        <v>778</v>
      </c>
      <c r="DM76" s="124" t="s">
        <v>784</v>
      </c>
      <c r="DO76" s="124" t="s">
        <v>455</v>
      </c>
      <c r="DP76" s="124" t="s">
        <v>230</v>
      </c>
    </row>
    <row r="77" spans="1:120" s="124" customFormat="1" x14ac:dyDescent="0.3">
      <c r="A77" s="113"/>
      <c r="B77" s="113"/>
      <c r="C77" s="113"/>
      <c r="D77" s="113"/>
      <c r="E77" s="123"/>
      <c r="F77" s="116"/>
      <c r="H77" s="106"/>
      <c r="J77" s="106"/>
      <c r="K77" s="106"/>
      <c r="L77" s="106"/>
      <c r="M77" s="106"/>
      <c r="N77" s="106"/>
      <c r="O77" s="106"/>
      <c r="P77" s="106"/>
      <c r="Q77" s="106"/>
      <c r="R77" s="106"/>
      <c r="S77" s="106"/>
      <c r="T77" s="106"/>
      <c r="U77" s="106"/>
      <c r="V77" s="106"/>
      <c r="W77" s="106"/>
      <c r="X77" s="106"/>
      <c r="Y77" s="106"/>
      <c r="Z77" s="106"/>
      <c r="AA77" s="106"/>
      <c r="AB77" s="106"/>
      <c r="AC77" s="106"/>
      <c r="AD77" s="106"/>
      <c r="AE77" s="106"/>
      <c r="AF77" s="106"/>
      <c r="AG77" s="127"/>
      <c r="BM77" s="124" t="s">
        <v>515</v>
      </c>
      <c r="BN77" s="124" t="s">
        <v>332</v>
      </c>
      <c r="BP77" s="124" t="s">
        <v>163</v>
      </c>
      <c r="BQ77" s="124" t="s">
        <v>40</v>
      </c>
      <c r="BV77" s="124" t="s">
        <v>163</v>
      </c>
      <c r="BW77" s="124" t="s">
        <v>230</v>
      </c>
      <c r="CK77" s="124" t="s">
        <v>155</v>
      </c>
      <c r="CL77" s="124" t="s">
        <v>568</v>
      </c>
      <c r="CN77" s="124" t="s">
        <v>163</v>
      </c>
      <c r="CO77" s="124" t="s">
        <v>230</v>
      </c>
      <c r="DC77" s="110" t="s">
        <v>214</v>
      </c>
      <c r="DD77" s="110" t="s">
        <v>724</v>
      </c>
      <c r="DL77" s="124" t="s">
        <v>588</v>
      </c>
      <c r="DM77" s="124" t="s">
        <v>797</v>
      </c>
    </row>
    <row r="78" spans="1:120" s="124" customFormat="1" x14ac:dyDescent="0.3">
      <c r="A78" s="113"/>
      <c r="B78" s="113"/>
      <c r="C78" s="113"/>
      <c r="D78" s="113"/>
      <c r="E78" s="123"/>
      <c r="F78" s="116"/>
      <c r="H78" s="106"/>
      <c r="J78" s="106"/>
      <c r="K78" s="106"/>
      <c r="L78" s="106"/>
      <c r="M78" s="106"/>
      <c r="N78" s="106"/>
      <c r="O78" s="106"/>
      <c r="P78" s="106"/>
      <c r="Q78" s="106"/>
      <c r="R78" s="106"/>
      <c r="S78" s="106"/>
      <c r="T78" s="106"/>
      <c r="U78" s="106"/>
      <c r="V78" s="106"/>
      <c r="W78" s="106"/>
      <c r="X78" s="106"/>
      <c r="Y78" s="106"/>
      <c r="Z78" s="106"/>
      <c r="AA78" s="106"/>
      <c r="AB78" s="106"/>
      <c r="AC78" s="106"/>
      <c r="AD78" s="106"/>
      <c r="AE78" s="106"/>
      <c r="AF78" s="106"/>
      <c r="AG78" s="127"/>
      <c r="BP78" s="124" t="s">
        <v>163</v>
      </c>
      <c r="BQ78" s="124" t="s">
        <v>384</v>
      </c>
      <c r="CK78" s="124" t="s">
        <v>319</v>
      </c>
      <c r="CL78" s="124" t="s">
        <v>581</v>
      </c>
      <c r="CN78" s="124" t="s">
        <v>163</v>
      </c>
      <c r="CO78" s="124" t="s">
        <v>598</v>
      </c>
    </row>
    <row r="79" spans="1:120" s="124" customFormat="1" x14ac:dyDescent="0.3">
      <c r="A79" s="121" t="s">
        <v>30</v>
      </c>
      <c r="B79" s="121"/>
      <c r="C79" s="121" t="s">
        <v>9</v>
      </c>
      <c r="D79" s="113"/>
      <c r="E79" s="110"/>
      <c r="F79" s="116"/>
      <c r="H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27"/>
    </row>
    <row r="80" spans="1:120" s="124" customFormat="1" x14ac:dyDescent="0.3">
      <c r="A80" s="113" t="s">
        <v>30</v>
      </c>
      <c r="B80" s="113" t="s">
        <v>5</v>
      </c>
      <c r="C80" s="113" t="s">
        <v>4</v>
      </c>
      <c r="D80" s="113">
        <v>2</v>
      </c>
      <c r="E80" s="110"/>
      <c r="F80" s="116"/>
      <c r="H80" s="106"/>
      <c r="J80" s="106"/>
      <c r="K80" s="106"/>
      <c r="L80" s="106"/>
      <c r="M80" s="106"/>
      <c r="N80" s="106"/>
      <c r="O80" s="106"/>
      <c r="P80" s="106"/>
      <c r="Q80" s="106"/>
      <c r="R80" s="106"/>
      <c r="S80" s="106"/>
      <c r="T80" s="106"/>
      <c r="U80" s="106"/>
      <c r="V80" s="106"/>
      <c r="W80" s="106"/>
      <c r="X80" s="106"/>
      <c r="Y80" s="106"/>
      <c r="Z80" s="106"/>
      <c r="AA80" s="106"/>
      <c r="AB80" s="106"/>
      <c r="AC80" s="106"/>
      <c r="AD80" s="106"/>
      <c r="AE80" s="106"/>
      <c r="AF80" s="106"/>
      <c r="AG80" s="127"/>
      <c r="AO80" s="124" t="s">
        <v>148</v>
      </c>
      <c r="AP80" s="124" t="s">
        <v>149</v>
      </c>
      <c r="BM80" s="124" t="s">
        <v>32</v>
      </c>
      <c r="BN80" s="124" t="s">
        <v>149</v>
      </c>
    </row>
    <row r="81" spans="1:123" s="124" customFormat="1" x14ac:dyDescent="0.3">
      <c r="A81" s="113" t="s">
        <v>30</v>
      </c>
      <c r="B81" s="113" t="s">
        <v>6</v>
      </c>
      <c r="C81" s="113" t="s">
        <v>4</v>
      </c>
      <c r="D81" s="113">
        <v>5</v>
      </c>
      <c r="E81" s="110"/>
      <c r="F81" s="116"/>
      <c r="H81" s="106"/>
      <c r="J81" s="106"/>
      <c r="K81" s="106"/>
      <c r="L81" s="106"/>
      <c r="M81" s="106"/>
      <c r="N81" s="106"/>
      <c r="O81" s="106"/>
      <c r="P81" s="106"/>
      <c r="Q81" s="106"/>
      <c r="R81" s="106"/>
      <c r="S81" s="106"/>
      <c r="T81" s="106"/>
      <c r="U81" s="106"/>
      <c r="V81" s="106"/>
      <c r="W81" s="106"/>
      <c r="X81" s="106"/>
      <c r="Y81" s="106"/>
      <c r="Z81" s="106"/>
      <c r="AA81" s="106"/>
      <c r="AB81" s="106"/>
      <c r="AC81" s="106"/>
      <c r="AD81" s="106"/>
      <c r="AE81" s="106"/>
      <c r="AF81" s="106"/>
      <c r="AG81" s="127"/>
      <c r="BA81" s="124" t="s">
        <v>30</v>
      </c>
      <c r="BB81" s="124" t="s">
        <v>6</v>
      </c>
      <c r="BM81" s="124" t="s">
        <v>32</v>
      </c>
      <c r="BN81" s="124" t="s">
        <v>6</v>
      </c>
      <c r="CW81" s="124" t="s">
        <v>856</v>
      </c>
      <c r="CX81" s="124" t="s">
        <v>6</v>
      </c>
      <c r="DL81" s="124" t="s">
        <v>615</v>
      </c>
      <c r="DM81" s="124" t="s">
        <v>6</v>
      </c>
      <c r="DR81" s="124" t="s">
        <v>32</v>
      </c>
      <c r="DS81" s="124" t="s">
        <v>6</v>
      </c>
    </row>
    <row r="82" spans="1:123" s="124" customFormat="1" x14ac:dyDescent="0.3">
      <c r="A82" s="113" t="s">
        <v>30</v>
      </c>
      <c r="B82" s="113" t="s">
        <v>7</v>
      </c>
      <c r="C82" s="113" t="s">
        <v>9</v>
      </c>
      <c r="D82" s="113">
        <v>3</v>
      </c>
      <c r="E82" s="110"/>
      <c r="F82" s="116"/>
      <c r="H82" s="106"/>
      <c r="J82" s="106"/>
      <c r="K82" s="106"/>
      <c r="L82" s="106"/>
      <c r="M82" s="106"/>
      <c r="N82" s="106"/>
      <c r="O82" s="106"/>
      <c r="P82" s="106"/>
      <c r="Q82" s="106"/>
      <c r="R82" s="106"/>
      <c r="S82" s="106"/>
      <c r="T82" s="106"/>
      <c r="U82" s="106"/>
      <c r="V82" s="106"/>
      <c r="W82" s="106"/>
      <c r="X82" s="106"/>
      <c r="Y82" s="106"/>
      <c r="Z82" s="106"/>
      <c r="AA82" s="106"/>
      <c r="AB82" s="106"/>
      <c r="AC82" s="106"/>
      <c r="AD82" s="106"/>
      <c r="AE82" s="106"/>
      <c r="AF82" s="106"/>
      <c r="AG82" s="127"/>
      <c r="BM82" s="124" t="s">
        <v>32</v>
      </c>
      <c r="BN82" s="124" t="s">
        <v>7</v>
      </c>
      <c r="CW82" s="124" t="s">
        <v>856</v>
      </c>
      <c r="CX82" s="124" t="s">
        <v>7</v>
      </c>
      <c r="DL82" s="124" t="s">
        <v>615</v>
      </c>
      <c r="DM82" s="124" t="s">
        <v>7</v>
      </c>
    </row>
    <row r="83" spans="1:123" s="124" customFormat="1" x14ac:dyDescent="0.3">
      <c r="A83" s="113" t="s">
        <v>30</v>
      </c>
      <c r="B83" s="113" t="s">
        <v>11</v>
      </c>
      <c r="C83" s="113" t="s">
        <v>9</v>
      </c>
      <c r="D83" s="113">
        <v>1</v>
      </c>
      <c r="E83" s="110"/>
      <c r="F83" s="116"/>
      <c r="H83" s="106"/>
      <c r="J83" s="106"/>
      <c r="K83" s="106"/>
      <c r="L83" s="106"/>
      <c r="M83" s="106"/>
      <c r="N83" s="106"/>
      <c r="O83" s="106"/>
      <c r="P83" s="106"/>
      <c r="Q83" s="106"/>
      <c r="R83" s="106"/>
      <c r="S83" s="106"/>
      <c r="T83" s="106"/>
      <c r="U83" s="106"/>
      <c r="V83" s="106"/>
      <c r="W83" s="106"/>
      <c r="X83" s="106"/>
      <c r="Y83" s="106"/>
      <c r="Z83" s="106"/>
      <c r="AA83" s="106"/>
      <c r="AB83" s="106"/>
      <c r="AC83" s="106"/>
      <c r="AD83" s="106"/>
      <c r="AE83" s="106"/>
      <c r="AF83" s="106"/>
      <c r="AG83" s="127"/>
      <c r="DL83" s="124" t="s">
        <v>615</v>
      </c>
      <c r="DM83" s="124" t="s">
        <v>803</v>
      </c>
    </row>
    <row r="84" spans="1:123" s="124" customFormat="1" x14ac:dyDescent="0.3">
      <c r="A84" s="113" t="s">
        <v>30</v>
      </c>
      <c r="B84" s="113" t="s">
        <v>31</v>
      </c>
      <c r="C84" s="113" t="s">
        <v>9</v>
      </c>
      <c r="D84" s="113">
        <v>1</v>
      </c>
      <c r="E84" s="110"/>
      <c r="F84" s="116"/>
      <c r="H84" s="106"/>
      <c r="J84" s="106"/>
      <c r="K84" s="106"/>
      <c r="L84" s="106"/>
      <c r="M84" s="106"/>
      <c r="N84" s="106"/>
      <c r="O84" s="106"/>
      <c r="P84" s="106"/>
      <c r="Q84" s="106"/>
      <c r="R84" s="106"/>
      <c r="S84" s="106"/>
      <c r="T84" s="106"/>
      <c r="U84" s="106"/>
      <c r="V84" s="106"/>
      <c r="W84" s="106"/>
      <c r="X84" s="106"/>
      <c r="Y84" s="106"/>
      <c r="Z84" s="106"/>
      <c r="AA84" s="106"/>
      <c r="AB84" s="106"/>
      <c r="AC84" s="106"/>
      <c r="AD84" s="106"/>
      <c r="AE84" s="106"/>
      <c r="AF84" s="106"/>
      <c r="AG84" s="127"/>
      <c r="BM84" s="124" t="s">
        <v>32</v>
      </c>
      <c r="BN84" s="124" t="s">
        <v>152</v>
      </c>
    </row>
    <row r="85" spans="1:123" s="124" customFormat="1" ht="28.8" x14ac:dyDescent="0.3">
      <c r="A85" s="121" t="s">
        <v>32</v>
      </c>
      <c r="B85" s="121"/>
      <c r="C85" s="121" t="s">
        <v>9</v>
      </c>
      <c r="D85" s="113">
        <v>11</v>
      </c>
      <c r="E85" s="110"/>
      <c r="F85" s="116"/>
      <c r="H85" s="106"/>
      <c r="J85" s="106"/>
      <c r="K85" s="106"/>
      <c r="L85" s="106"/>
      <c r="M85" s="106"/>
      <c r="N85" s="106"/>
      <c r="O85" s="106"/>
      <c r="P85" s="106"/>
      <c r="Q85" s="106"/>
      <c r="R85" s="106"/>
      <c r="S85" s="106"/>
      <c r="T85" s="106"/>
      <c r="U85" s="106"/>
      <c r="V85" s="106"/>
      <c r="W85" s="106"/>
      <c r="X85" s="106"/>
      <c r="Y85" s="106"/>
      <c r="Z85" s="106"/>
      <c r="AA85" s="106"/>
      <c r="AB85" s="106"/>
      <c r="AC85" s="106"/>
      <c r="AD85" s="106"/>
      <c r="AE85" s="106"/>
      <c r="AF85" s="106"/>
      <c r="AG85" s="127"/>
      <c r="AO85" s="124" t="s">
        <v>148</v>
      </c>
      <c r="AP85" s="124" t="s">
        <v>6</v>
      </c>
      <c r="AR85" s="124" t="s">
        <v>90</v>
      </c>
      <c r="AS85" s="124" t="s">
        <v>6</v>
      </c>
      <c r="BA85" s="124" t="s">
        <v>30</v>
      </c>
      <c r="BB85" s="124" t="s">
        <v>6</v>
      </c>
      <c r="BM85" s="124" t="s">
        <v>32</v>
      </c>
      <c r="BN85" s="124" t="s">
        <v>6</v>
      </c>
      <c r="CT85" s="124" t="s">
        <v>615</v>
      </c>
      <c r="CU85" s="124" t="s">
        <v>6</v>
      </c>
      <c r="CW85" s="124" t="s">
        <v>856</v>
      </c>
      <c r="CX85" s="124" t="s">
        <v>6</v>
      </c>
      <c r="CZ85" s="124" t="s">
        <v>163</v>
      </c>
      <c r="DA85" s="124" t="s">
        <v>675</v>
      </c>
      <c r="DC85" s="124" t="s">
        <v>615</v>
      </c>
      <c r="DD85" s="124" t="s">
        <v>6</v>
      </c>
      <c r="DF85" s="124" t="s">
        <v>615</v>
      </c>
      <c r="DG85" s="124" t="s">
        <v>6</v>
      </c>
      <c r="DL85" s="124" t="s">
        <v>615</v>
      </c>
      <c r="DR85" s="124" t="s">
        <v>832</v>
      </c>
      <c r="DS85" s="124" t="s">
        <v>615</v>
      </c>
    </row>
    <row r="86" spans="1:123" s="124" customFormat="1" x14ac:dyDescent="0.3">
      <c r="A86" s="121" t="s">
        <v>33</v>
      </c>
      <c r="B86" s="121"/>
      <c r="C86" s="121" t="s">
        <v>9</v>
      </c>
      <c r="D86" s="113">
        <v>6</v>
      </c>
      <c r="E86" s="123">
        <v>6</v>
      </c>
      <c r="F86" s="116"/>
      <c r="G86" s="124" t="s">
        <v>33</v>
      </c>
      <c r="H86" s="106"/>
      <c r="J86" s="106"/>
      <c r="K86" s="106" t="s">
        <v>958</v>
      </c>
      <c r="L86" s="106"/>
      <c r="M86" s="106"/>
      <c r="N86" s="106"/>
      <c r="O86" s="106"/>
      <c r="P86" s="106"/>
      <c r="Q86" s="106"/>
      <c r="R86" s="106"/>
      <c r="S86" s="106"/>
      <c r="T86" s="106"/>
      <c r="U86" s="106"/>
      <c r="V86" s="106"/>
      <c r="W86" s="106" t="s">
        <v>33</v>
      </c>
      <c r="X86" s="106"/>
      <c r="Y86" s="106" t="s">
        <v>33</v>
      </c>
      <c r="Z86" s="106"/>
      <c r="AA86" s="106"/>
      <c r="AB86" s="106"/>
      <c r="AC86" s="106"/>
      <c r="AD86" s="106"/>
      <c r="AE86" s="106"/>
      <c r="AF86" s="106"/>
      <c r="AG86" s="127" t="s">
        <v>959</v>
      </c>
    </row>
    <row r="87" spans="1:123" s="124" customFormat="1" x14ac:dyDescent="0.3">
      <c r="A87" s="121" t="s">
        <v>34</v>
      </c>
      <c r="B87" s="121"/>
      <c r="C87" s="121" t="s">
        <v>9</v>
      </c>
      <c r="D87" s="113">
        <v>2</v>
      </c>
      <c r="E87" s="110"/>
      <c r="F87" s="116"/>
      <c r="H87" s="106"/>
      <c r="J87" s="106"/>
      <c r="K87" s="106"/>
      <c r="L87" s="106"/>
      <c r="M87" s="106"/>
      <c r="N87" s="106"/>
      <c r="O87" s="106" t="s">
        <v>1248</v>
      </c>
      <c r="P87" s="106"/>
      <c r="Q87" s="106"/>
      <c r="R87" s="106"/>
      <c r="S87" s="106"/>
      <c r="T87" s="106"/>
      <c r="U87" s="106"/>
      <c r="V87" s="106"/>
      <c r="W87" s="106"/>
      <c r="X87" s="106"/>
      <c r="Y87" s="106"/>
      <c r="Z87" s="106"/>
      <c r="AA87" s="106"/>
      <c r="AB87" s="106"/>
      <c r="AC87" s="106"/>
      <c r="AD87" s="106"/>
      <c r="AE87" s="106"/>
      <c r="AF87" s="106"/>
      <c r="AG87" s="127"/>
    </row>
    <row r="88" spans="1:123" s="124" customFormat="1" x14ac:dyDescent="0.3">
      <c r="A88" s="113" t="s">
        <v>34</v>
      </c>
      <c r="B88" s="113" t="s">
        <v>5</v>
      </c>
      <c r="C88" s="113" t="s">
        <v>4</v>
      </c>
      <c r="D88" s="113"/>
      <c r="E88" s="110"/>
      <c r="F88" s="116"/>
      <c r="H88" s="106"/>
      <c r="J88" s="106"/>
      <c r="K88" s="106"/>
      <c r="L88" s="106"/>
      <c r="M88" s="106"/>
      <c r="N88" s="106"/>
      <c r="O88" s="106"/>
      <c r="P88" s="106"/>
      <c r="Q88" s="106"/>
      <c r="R88" s="106"/>
      <c r="S88" s="106"/>
      <c r="T88" s="106"/>
      <c r="U88" s="106"/>
      <c r="V88" s="106"/>
      <c r="W88" s="106"/>
      <c r="X88" s="106"/>
      <c r="Y88" s="106"/>
      <c r="Z88" s="106"/>
      <c r="AA88" s="106"/>
      <c r="AB88" s="106"/>
      <c r="AC88" s="106"/>
      <c r="AD88" s="106"/>
      <c r="AE88" s="106"/>
      <c r="AF88" s="106"/>
      <c r="AG88" s="127"/>
    </row>
    <row r="89" spans="1:123" s="124" customFormat="1" x14ac:dyDescent="0.3">
      <c r="A89" s="113" t="s">
        <v>34</v>
      </c>
      <c r="B89" s="113" t="s">
        <v>7</v>
      </c>
      <c r="C89" s="113" t="s">
        <v>4</v>
      </c>
      <c r="D89" s="113"/>
      <c r="E89" s="110"/>
      <c r="F89" s="116"/>
      <c r="H89" s="106"/>
      <c r="J89" s="106"/>
      <c r="K89" s="106"/>
      <c r="L89" s="106"/>
      <c r="M89" s="106"/>
      <c r="N89" s="106"/>
      <c r="O89" s="106"/>
      <c r="P89" s="106"/>
      <c r="Q89" s="106"/>
      <c r="R89" s="106"/>
      <c r="S89" s="106"/>
      <c r="T89" s="106"/>
      <c r="U89" s="106"/>
      <c r="V89" s="106"/>
      <c r="W89" s="106"/>
      <c r="X89" s="106"/>
      <c r="Y89" s="106"/>
      <c r="Z89" s="106"/>
      <c r="AA89" s="106"/>
      <c r="AB89" s="106"/>
      <c r="AC89" s="106"/>
      <c r="AD89" s="106"/>
      <c r="AE89" s="106"/>
      <c r="AF89" s="106"/>
      <c r="AG89" s="127"/>
    </row>
    <row r="90" spans="1:123" s="124" customFormat="1" x14ac:dyDescent="0.3">
      <c r="A90" s="113" t="s">
        <v>34</v>
      </c>
      <c r="B90" s="113" t="s">
        <v>35</v>
      </c>
      <c r="C90" s="113" t="s">
        <v>4</v>
      </c>
      <c r="D90" s="113"/>
      <c r="E90" s="110"/>
      <c r="F90" s="116"/>
      <c r="H90" s="106"/>
      <c r="J90" s="106"/>
      <c r="K90" s="106"/>
      <c r="L90" s="106"/>
      <c r="M90" s="106"/>
      <c r="N90" s="106"/>
      <c r="O90" s="106"/>
      <c r="P90" s="106"/>
      <c r="Q90" s="106"/>
      <c r="R90" s="106"/>
      <c r="S90" s="106"/>
      <c r="T90" s="106"/>
      <c r="U90" s="106"/>
      <c r="V90" s="106"/>
      <c r="W90" s="106"/>
      <c r="X90" s="106"/>
      <c r="Y90" s="106"/>
      <c r="Z90" s="106"/>
      <c r="AA90" s="106"/>
      <c r="AB90" s="106"/>
      <c r="AC90" s="106"/>
      <c r="AD90" s="106"/>
      <c r="AE90" s="106"/>
      <c r="AF90" s="106"/>
      <c r="AG90" s="127"/>
    </row>
    <row r="91" spans="1:123" s="124" customFormat="1" x14ac:dyDescent="0.3">
      <c r="A91" s="121" t="s">
        <v>36</v>
      </c>
      <c r="B91" s="121"/>
      <c r="C91" s="121" t="s">
        <v>9</v>
      </c>
      <c r="D91" s="113"/>
      <c r="E91" s="110"/>
      <c r="F91" s="116"/>
      <c r="H91" s="106"/>
      <c r="J91" s="106"/>
      <c r="K91" s="106"/>
      <c r="L91" s="106"/>
      <c r="M91" s="106"/>
      <c r="N91" s="106"/>
      <c r="O91" s="106"/>
      <c r="P91" s="106"/>
      <c r="Q91" s="106"/>
      <c r="R91" s="106"/>
      <c r="S91" s="106"/>
      <c r="T91" s="106"/>
      <c r="U91" s="106"/>
      <c r="V91" s="106"/>
      <c r="W91" s="106"/>
      <c r="X91" s="106"/>
      <c r="Y91" s="106"/>
      <c r="Z91" s="106"/>
      <c r="AA91" s="106"/>
      <c r="AB91" s="106"/>
      <c r="AC91" s="106"/>
      <c r="AD91" s="106"/>
      <c r="AE91" s="106"/>
      <c r="AF91" s="106"/>
      <c r="AG91" s="127"/>
    </row>
    <row r="92" spans="1:123" s="124" customFormat="1" x14ac:dyDescent="0.3">
      <c r="A92" s="113" t="s">
        <v>36</v>
      </c>
      <c r="B92" s="113" t="s">
        <v>5</v>
      </c>
      <c r="C92" s="113" t="s">
        <v>4</v>
      </c>
      <c r="D92" s="113">
        <v>9</v>
      </c>
      <c r="E92" s="110"/>
      <c r="F92" s="116"/>
      <c r="H92" s="106"/>
      <c r="J92" s="106"/>
      <c r="K92" s="106"/>
      <c r="L92" s="106"/>
      <c r="M92" s="106"/>
      <c r="N92" s="106"/>
      <c r="O92" s="106"/>
      <c r="P92" s="106"/>
      <c r="Q92" s="106"/>
      <c r="R92" s="106"/>
      <c r="S92" s="106"/>
      <c r="T92" s="106"/>
      <c r="U92" s="106"/>
      <c r="V92" s="106"/>
      <c r="W92" s="106"/>
      <c r="X92" s="106"/>
      <c r="Y92" s="106"/>
      <c r="Z92" s="106"/>
      <c r="AA92" s="106"/>
      <c r="AB92" s="106"/>
      <c r="AC92" s="106"/>
      <c r="AD92" s="106"/>
      <c r="AE92" s="106"/>
      <c r="AF92" s="106"/>
      <c r="AG92" s="127"/>
      <c r="AO92" s="124" t="s">
        <v>155</v>
      </c>
      <c r="AP92" s="124" t="s">
        <v>162</v>
      </c>
      <c r="AR92" s="124" t="s">
        <v>163</v>
      </c>
      <c r="AS92" s="124" t="s">
        <v>192</v>
      </c>
      <c r="BA92" s="124" t="s">
        <v>155</v>
      </c>
      <c r="BB92" s="124" t="s">
        <v>430</v>
      </c>
      <c r="BD92" s="124" t="s">
        <v>249</v>
      </c>
      <c r="BE92" s="124" t="s">
        <v>253</v>
      </c>
      <c r="BG92" s="124" t="s">
        <v>433</v>
      </c>
      <c r="BH92" s="124" t="s">
        <v>260</v>
      </c>
      <c r="BS92" s="124" t="s">
        <v>155</v>
      </c>
      <c r="BT92" s="124" t="s">
        <v>253</v>
      </c>
      <c r="BY92" s="124" t="s">
        <v>155</v>
      </c>
      <c r="BZ92" s="124" t="s">
        <v>511</v>
      </c>
      <c r="CE92" s="124" t="s">
        <v>155</v>
      </c>
      <c r="CF92" s="124" t="s">
        <v>526</v>
      </c>
      <c r="CQ92" s="124" t="s">
        <v>155</v>
      </c>
      <c r="CR92" s="124" t="s">
        <v>162</v>
      </c>
    </row>
    <row r="93" spans="1:123" s="124" customFormat="1" x14ac:dyDescent="0.3">
      <c r="A93" s="113" t="s">
        <v>36</v>
      </c>
      <c r="B93" s="113" t="s">
        <v>6</v>
      </c>
      <c r="C93" s="113" t="s">
        <v>4</v>
      </c>
      <c r="D93" s="113">
        <v>2</v>
      </c>
      <c r="E93" s="110"/>
      <c r="F93" s="116"/>
      <c r="H93" s="106"/>
      <c r="J93" s="106"/>
      <c r="K93" s="106"/>
      <c r="L93" s="106"/>
      <c r="M93" s="106"/>
      <c r="N93" s="106"/>
      <c r="O93" s="106"/>
      <c r="P93" s="106"/>
      <c r="Q93" s="106"/>
      <c r="R93" s="106"/>
      <c r="S93" s="106"/>
      <c r="T93" s="106"/>
      <c r="U93" s="106"/>
      <c r="V93" s="106"/>
      <c r="W93" s="106"/>
      <c r="X93" s="106"/>
      <c r="Y93" s="106"/>
      <c r="Z93" s="106"/>
      <c r="AA93" s="106"/>
      <c r="AB93" s="106"/>
      <c r="AC93" s="106"/>
      <c r="AD93" s="106"/>
      <c r="AE93" s="106"/>
      <c r="AF93" s="106"/>
      <c r="AG93" s="127"/>
      <c r="BD93" s="128" t="s">
        <v>257</v>
      </c>
      <c r="BE93" s="128" t="s">
        <v>6</v>
      </c>
      <c r="BY93" s="124" t="s">
        <v>511</v>
      </c>
      <c r="BZ93" s="124" t="s">
        <v>6</v>
      </c>
    </row>
    <row r="94" spans="1:123" s="124" customFormat="1" x14ac:dyDescent="0.3">
      <c r="A94" s="113" t="s">
        <v>36</v>
      </c>
      <c r="B94" s="113" t="s">
        <v>11</v>
      </c>
      <c r="C94" s="113" t="s">
        <v>4</v>
      </c>
      <c r="D94" s="113"/>
      <c r="E94" s="110"/>
      <c r="F94" s="116"/>
      <c r="H94" s="106"/>
      <c r="J94" s="106"/>
      <c r="K94" s="106"/>
      <c r="L94" s="106"/>
      <c r="M94" s="106"/>
      <c r="N94" s="106"/>
      <c r="O94" s="106"/>
      <c r="P94" s="106"/>
      <c r="Q94" s="106"/>
      <c r="R94" s="106"/>
      <c r="S94" s="106"/>
      <c r="T94" s="106"/>
      <c r="U94" s="106"/>
      <c r="V94" s="106"/>
      <c r="W94" s="106"/>
      <c r="X94" s="106"/>
      <c r="Y94" s="106"/>
      <c r="Z94" s="106"/>
      <c r="AA94" s="106"/>
      <c r="AB94" s="106"/>
      <c r="AC94" s="106"/>
      <c r="AD94" s="106"/>
      <c r="AE94" s="106"/>
      <c r="AF94" s="106"/>
      <c r="AG94" s="127"/>
    </row>
    <row r="95" spans="1:123" s="124" customFormat="1" ht="28.8" x14ac:dyDescent="0.3">
      <c r="A95" s="121" t="s">
        <v>37</v>
      </c>
      <c r="B95" s="121"/>
      <c r="C95" s="121" t="s">
        <v>9</v>
      </c>
      <c r="D95" s="113">
        <f>15-1-2</f>
        <v>12</v>
      </c>
      <c r="E95" s="129">
        <f>4-2</f>
        <v>2</v>
      </c>
      <c r="F95" s="116"/>
      <c r="G95" s="124" t="s">
        <v>592</v>
      </c>
      <c r="H95" s="106"/>
      <c r="J95" s="106"/>
      <c r="K95" s="106" t="s">
        <v>1368</v>
      </c>
      <c r="L95" s="106"/>
      <c r="M95" s="106"/>
      <c r="N95" s="106"/>
      <c r="O95" s="106" t="s">
        <v>79</v>
      </c>
      <c r="P95" s="106"/>
      <c r="Q95" s="106"/>
      <c r="R95" s="106"/>
      <c r="S95" s="124" t="s">
        <v>965</v>
      </c>
      <c r="T95" s="106"/>
      <c r="U95" s="106"/>
      <c r="V95" s="106"/>
      <c r="W95" s="106" t="s">
        <v>966</v>
      </c>
      <c r="X95" s="106"/>
      <c r="Y95" s="106" t="s">
        <v>967</v>
      </c>
      <c r="Z95" s="106"/>
      <c r="AA95" s="106"/>
      <c r="AB95" s="106"/>
      <c r="AC95" s="106"/>
      <c r="AD95" s="106"/>
      <c r="AE95" s="106"/>
      <c r="AF95" s="106"/>
      <c r="AG95" s="127"/>
      <c r="CT95" s="124" t="s">
        <v>588</v>
      </c>
      <c r="CU95" s="124" t="s">
        <v>617</v>
      </c>
    </row>
    <row r="96" spans="1:123" s="124" customFormat="1" x14ac:dyDescent="0.3">
      <c r="A96" s="121"/>
      <c r="B96" s="121"/>
      <c r="C96" s="121"/>
      <c r="D96" s="113"/>
      <c r="E96" s="129">
        <v>1</v>
      </c>
      <c r="F96" s="116"/>
      <c r="H96" s="106"/>
      <c r="J96" s="106"/>
      <c r="K96" s="106"/>
      <c r="L96" s="106"/>
      <c r="M96" s="106"/>
      <c r="N96" s="106"/>
      <c r="O96" s="106"/>
      <c r="P96" s="106"/>
      <c r="Q96" s="106"/>
      <c r="R96" s="106"/>
      <c r="S96" s="106"/>
      <c r="T96" s="106"/>
      <c r="U96" s="106"/>
      <c r="V96" s="106"/>
      <c r="W96" s="106"/>
      <c r="X96" s="106"/>
      <c r="Y96" s="106"/>
      <c r="Z96" s="106"/>
      <c r="AA96" s="106"/>
      <c r="AB96" s="106"/>
      <c r="AC96" s="106"/>
      <c r="AD96" s="106"/>
      <c r="AE96" s="106"/>
      <c r="AF96" s="106"/>
      <c r="AG96" s="127"/>
    </row>
    <row r="97" spans="1:126" s="124" customFormat="1" x14ac:dyDescent="0.3">
      <c r="A97" s="121"/>
      <c r="B97" s="121"/>
      <c r="C97" s="121"/>
      <c r="D97" s="113"/>
      <c r="E97" s="129">
        <v>3</v>
      </c>
      <c r="F97" s="116"/>
      <c r="H97" s="106"/>
      <c r="J97" s="106"/>
      <c r="K97" s="106"/>
      <c r="L97" s="106"/>
      <c r="M97" s="106"/>
      <c r="N97" s="106"/>
      <c r="O97" s="106"/>
      <c r="P97" s="106"/>
      <c r="Q97" s="106"/>
      <c r="R97" s="106"/>
      <c r="S97" s="106"/>
      <c r="T97" s="106"/>
      <c r="U97" s="106"/>
      <c r="V97" s="106"/>
      <c r="W97" s="106"/>
      <c r="X97" s="106"/>
      <c r="Y97" s="106"/>
      <c r="Z97" s="106"/>
      <c r="AA97" s="106"/>
      <c r="AB97" s="106"/>
      <c r="AC97" s="106"/>
      <c r="AD97" s="106"/>
      <c r="AE97" s="106"/>
      <c r="AF97" s="106"/>
      <c r="AG97" s="127"/>
    </row>
    <row r="98" spans="1:126" s="124" customFormat="1" x14ac:dyDescent="0.3">
      <c r="A98" s="121"/>
      <c r="B98" s="121"/>
      <c r="C98" s="121"/>
      <c r="D98" s="113"/>
      <c r="E98" s="129">
        <v>5</v>
      </c>
      <c r="F98" s="116"/>
      <c r="H98" s="106"/>
      <c r="J98" s="106"/>
      <c r="K98" s="106"/>
      <c r="L98" s="106"/>
      <c r="M98" s="106"/>
      <c r="N98" s="106"/>
      <c r="O98" s="106"/>
      <c r="P98" s="106"/>
      <c r="Q98" s="106"/>
      <c r="R98" s="106"/>
      <c r="S98" s="106"/>
      <c r="T98" s="106"/>
      <c r="U98" s="106"/>
      <c r="V98" s="106"/>
      <c r="W98" s="106"/>
      <c r="X98" s="106"/>
      <c r="Y98" s="106"/>
      <c r="Z98" s="106"/>
      <c r="AA98" s="106"/>
      <c r="AB98" s="106"/>
      <c r="AC98" s="106"/>
      <c r="AD98" s="106"/>
      <c r="AE98" s="106"/>
      <c r="AF98" s="106"/>
      <c r="AG98" s="127"/>
      <c r="DL98" s="124" t="s">
        <v>588</v>
      </c>
      <c r="DM98" s="124" t="s">
        <v>458</v>
      </c>
    </row>
    <row r="99" spans="1:126" s="124" customFormat="1" ht="28.8" x14ac:dyDescent="0.3">
      <c r="A99" s="113" t="s">
        <v>37</v>
      </c>
      <c r="B99" s="113" t="s">
        <v>5</v>
      </c>
      <c r="C99" s="113" t="s">
        <v>4</v>
      </c>
      <c r="D99" s="113">
        <v>17</v>
      </c>
      <c r="E99" s="110"/>
      <c r="F99" s="116"/>
      <c r="H99" s="106"/>
      <c r="J99" s="106"/>
      <c r="K99" s="106"/>
      <c r="L99" s="106"/>
      <c r="M99" s="106"/>
      <c r="N99" s="106"/>
      <c r="O99" s="106"/>
      <c r="P99" s="106"/>
      <c r="Q99" s="106"/>
      <c r="R99" s="106"/>
      <c r="S99" s="106"/>
      <c r="T99" s="106"/>
      <c r="U99" s="106"/>
      <c r="V99" s="106"/>
      <c r="W99" s="106"/>
      <c r="X99" s="106"/>
      <c r="Y99" s="106"/>
      <c r="Z99" s="106"/>
      <c r="AA99" s="106"/>
      <c r="AB99" s="106"/>
      <c r="AC99" s="106"/>
      <c r="AD99" s="106"/>
      <c r="AE99" s="106"/>
      <c r="AF99" s="106"/>
      <c r="AG99" s="127"/>
      <c r="AI99" s="124" t="s">
        <v>156</v>
      </c>
      <c r="AJ99" s="124" t="s">
        <v>323</v>
      </c>
      <c r="AR99" s="124" t="s">
        <v>163</v>
      </c>
      <c r="AS99" s="124" t="s">
        <v>203</v>
      </c>
      <c r="AX99" s="124" t="s">
        <v>225</v>
      </c>
      <c r="AY99" s="124" t="s">
        <v>229</v>
      </c>
      <c r="BJ99" s="124" t="s">
        <v>155</v>
      </c>
      <c r="BK99" s="124" t="s">
        <v>439</v>
      </c>
      <c r="BS99" s="124" t="s">
        <v>155</v>
      </c>
      <c r="BT99" s="124" t="s">
        <v>458</v>
      </c>
      <c r="BV99" s="124" t="s">
        <v>163</v>
      </c>
      <c r="BW99" s="124" t="s">
        <v>497</v>
      </c>
      <c r="BY99" s="124" t="s">
        <v>155</v>
      </c>
      <c r="BZ99" s="124" t="s">
        <v>160</v>
      </c>
      <c r="CB99" s="124" t="s">
        <v>155</v>
      </c>
      <c r="CC99" s="124" t="s">
        <v>523</v>
      </c>
      <c r="CH99" s="124" t="s">
        <v>165</v>
      </c>
      <c r="CI99" s="124" t="s">
        <v>559</v>
      </c>
      <c r="CK99" s="124" t="s">
        <v>155</v>
      </c>
      <c r="CL99" s="124" t="s">
        <v>565</v>
      </c>
      <c r="CN99" s="124" t="s">
        <v>588</v>
      </c>
      <c r="CO99" s="124" t="s">
        <v>592</v>
      </c>
      <c r="CT99" s="124" t="s">
        <v>165</v>
      </c>
      <c r="CU99" s="124" t="s">
        <v>149</v>
      </c>
      <c r="DF99" s="124" t="s">
        <v>163</v>
      </c>
      <c r="DG99" s="124" t="s">
        <v>742</v>
      </c>
      <c r="DL99" s="124" t="s">
        <v>165</v>
      </c>
      <c r="DM99" s="124" t="s">
        <v>149</v>
      </c>
      <c r="DO99" s="124" t="s">
        <v>455</v>
      </c>
      <c r="DP99" s="124" t="s">
        <v>446</v>
      </c>
      <c r="DR99" s="124" t="s">
        <v>588</v>
      </c>
      <c r="DS99" s="124" t="s">
        <v>160</v>
      </c>
      <c r="DU99" s="124" t="s">
        <v>155</v>
      </c>
      <c r="DV99" s="124" t="s">
        <v>160</v>
      </c>
    </row>
    <row r="100" spans="1:126" s="106" customFormat="1" ht="28.8" x14ac:dyDescent="0.3">
      <c r="A100" s="117"/>
      <c r="B100" s="117"/>
      <c r="C100" s="117"/>
      <c r="D100" s="117"/>
      <c r="F100" s="116"/>
      <c r="AG100" s="127"/>
      <c r="DO100" s="124" t="s">
        <v>455</v>
      </c>
      <c r="DP100" s="124" t="s">
        <v>229</v>
      </c>
      <c r="DR100" s="124"/>
      <c r="DS100" s="124"/>
      <c r="DT100" s="124"/>
      <c r="DU100" s="124"/>
      <c r="DV100" s="124"/>
    </row>
    <row r="101" spans="1:126" s="124" customFormat="1" x14ac:dyDescent="0.3">
      <c r="A101" s="113" t="s">
        <v>37</v>
      </c>
      <c r="B101" s="113" t="s">
        <v>6</v>
      </c>
      <c r="C101" s="113" t="s">
        <v>4</v>
      </c>
      <c r="D101" s="113">
        <f>7+1</f>
        <v>8</v>
      </c>
      <c r="E101" s="110"/>
      <c r="F101" s="116"/>
      <c r="H101" s="106"/>
      <c r="J101" s="106"/>
      <c r="K101" s="106"/>
      <c r="L101" s="106"/>
      <c r="M101" s="106"/>
      <c r="N101" s="106"/>
      <c r="O101" s="106"/>
      <c r="P101" s="106"/>
      <c r="Q101" s="106"/>
      <c r="R101" s="106"/>
      <c r="S101" s="106"/>
      <c r="T101" s="106"/>
      <c r="U101" s="106"/>
      <c r="V101" s="106"/>
      <c r="W101" s="106" t="s">
        <v>1235</v>
      </c>
      <c r="X101" s="106"/>
      <c r="Y101" s="106"/>
      <c r="Z101" s="106"/>
      <c r="AA101" s="106"/>
      <c r="AB101" s="106"/>
      <c r="AC101" s="106"/>
      <c r="AD101" s="106"/>
      <c r="AE101" s="106"/>
      <c r="AF101" s="106"/>
      <c r="AG101" s="127"/>
      <c r="CH101" s="124" t="s">
        <v>165</v>
      </c>
      <c r="CI101" s="124" t="s">
        <v>6</v>
      </c>
      <c r="CT101" s="124" t="s">
        <v>165</v>
      </c>
      <c r="CU101" s="124" t="s">
        <v>6</v>
      </c>
      <c r="CZ101" s="124" t="s">
        <v>165</v>
      </c>
      <c r="DA101" s="124" t="s">
        <v>6</v>
      </c>
      <c r="DL101" s="124" t="s">
        <v>165</v>
      </c>
      <c r="DM101" s="124" t="s">
        <v>6</v>
      </c>
      <c r="DO101" s="124" t="s">
        <v>160</v>
      </c>
      <c r="DP101" s="124" t="s">
        <v>240</v>
      </c>
      <c r="DR101" s="124" t="s">
        <v>160</v>
      </c>
      <c r="DS101" s="124" t="s">
        <v>6</v>
      </c>
      <c r="DU101" s="124" t="s">
        <v>160</v>
      </c>
      <c r="DV101" s="124" t="s">
        <v>6</v>
      </c>
    </row>
    <row r="102" spans="1:126" s="124" customFormat="1" x14ac:dyDescent="0.3">
      <c r="A102" s="113" t="s">
        <v>37</v>
      </c>
      <c r="B102" s="113" t="s">
        <v>7</v>
      </c>
      <c r="C102" s="113" t="s">
        <v>9</v>
      </c>
      <c r="D102" s="113">
        <f>1+1</f>
        <v>2</v>
      </c>
      <c r="E102" s="110"/>
      <c r="F102" s="116"/>
      <c r="H102" s="106"/>
      <c r="J102" s="106"/>
      <c r="K102" s="106"/>
      <c r="L102" s="106"/>
      <c r="M102" s="106"/>
      <c r="N102" s="106"/>
      <c r="O102" s="106"/>
      <c r="P102" s="106"/>
      <c r="Q102" s="106"/>
      <c r="R102" s="106"/>
      <c r="S102" s="106"/>
      <c r="T102" s="106"/>
      <c r="U102" s="106"/>
      <c r="V102" s="106"/>
      <c r="W102" s="106" t="s">
        <v>1277</v>
      </c>
      <c r="X102" s="106"/>
      <c r="Y102" s="106"/>
      <c r="Z102" s="106"/>
      <c r="AA102" s="106"/>
      <c r="AB102" s="106"/>
      <c r="AC102" s="106"/>
      <c r="AD102" s="106"/>
      <c r="AE102" s="106"/>
      <c r="AF102" s="106"/>
      <c r="AG102" s="127"/>
      <c r="CZ102" s="124" t="s">
        <v>165</v>
      </c>
      <c r="DA102" s="124" t="s">
        <v>7</v>
      </c>
    </row>
    <row r="103" spans="1:126" s="124" customFormat="1" x14ac:dyDescent="0.3">
      <c r="A103" s="113" t="s">
        <v>37</v>
      </c>
      <c r="B103" s="113" t="s">
        <v>11</v>
      </c>
      <c r="C103" s="113" t="s">
        <v>9</v>
      </c>
      <c r="D103" s="113">
        <v>2</v>
      </c>
      <c r="E103" s="110"/>
      <c r="F103" s="116"/>
      <c r="H103" s="106"/>
      <c r="J103" s="106"/>
      <c r="K103" s="106"/>
      <c r="L103" s="106"/>
      <c r="M103" s="106"/>
      <c r="N103" s="106"/>
      <c r="O103" s="106"/>
      <c r="P103" s="106"/>
      <c r="Q103" s="106"/>
      <c r="R103" s="106"/>
      <c r="S103" s="106"/>
      <c r="T103" s="106"/>
      <c r="U103" s="106"/>
      <c r="V103" s="106"/>
      <c r="W103" s="106"/>
      <c r="X103" s="106"/>
      <c r="Y103" s="106"/>
      <c r="Z103" s="106"/>
      <c r="AA103" s="106"/>
      <c r="AB103" s="106"/>
      <c r="AC103" s="106"/>
      <c r="AD103" s="106"/>
      <c r="AE103" s="106"/>
      <c r="AF103" s="106"/>
      <c r="AG103" s="127"/>
      <c r="DR103" s="124" t="s">
        <v>160</v>
      </c>
      <c r="DS103" s="124" t="s">
        <v>839</v>
      </c>
      <c r="DU103" s="124" t="s">
        <v>160</v>
      </c>
      <c r="DV103" s="124" t="s">
        <v>11</v>
      </c>
    </row>
    <row r="104" spans="1:126" s="124" customFormat="1" x14ac:dyDescent="0.3">
      <c r="A104" s="113" t="s">
        <v>37</v>
      </c>
      <c r="B104" s="113" t="s">
        <v>38</v>
      </c>
      <c r="C104" s="113" t="s">
        <v>9</v>
      </c>
      <c r="D104" s="113">
        <v>1</v>
      </c>
      <c r="E104" s="110"/>
      <c r="F104" s="116"/>
      <c r="H104" s="106"/>
      <c r="J104" s="106"/>
      <c r="K104" s="106"/>
      <c r="L104" s="106"/>
      <c r="M104" s="106"/>
      <c r="N104" s="106"/>
      <c r="O104" s="106"/>
      <c r="P104" s="106"/>
      <c r="Q104" s="106"/>
      <c r="R104" s="106"/>
      <c r="S104" s="106"/>
      <c r="T104" s="106"/>
      <c r="U104" s="106"/>
      <c r="V104" s="106"/>
      <c r="W104" s="106" t="s">
        <v>1276</v>
      </c>
      <c r="X104" s="106"/>
      <c r="Y104" s="106"/>
      <c r="Z104" s="106"/>
      <c r="AA104" s="106"/>
      <c r="AB104" s="106"/>
      <c r="AC104" s="106"/>
      <c r="AD104" s="106"/>
      <c r="AE104" s="106"/>
      <c r="AF104" s="106"/>
      <c r="AG104" s="127"/>
    </row>
    <row r="105" spans="1:126" s="124" customFormat="1" x14ac:dyDescent="0.3">
      <c r="A105" s="113" t="s">
        <v>37</v>
      </c>
      <c r="B105" s="113" t="s">
        <v>12</v>
      </c>
      <c r="C105" s="113" t="s">
        <v>9</v>
      </c>
      <c r="D105" s="113">
        <v>2</v>
      </c>
      <c r="E105" s="110"/>
      <c r="F105" s="116"/>
      <c r="H105" s="106"/>
      <c r="J105" s="106"/>
      <c r="K105" s="106"/>
      <c r="L105" s="106"/>
      <c r="M105" s="106"/>
      <c r="N105" s="106"/>
      <c r="O105" s="106"/>
      <c r="P105" s="106"/>
      <c r="Q105" s="106"/>
      <c r="R105" s="106"/>
      <c r="S105" s="106"/>
      <c r="T105" s="106"/>
      <c r="U105" s="106"/>
      <c r="V105" s="106"/>
      <c r="W105" s="106"/>
      <c r="X105" s="106"/>
      <c r="Y105" s="106"/>
      <c r="Z105" s="106"/>
      <c r="AA105" s="106"/>
      <c r="AB105" s="106"/>
      <c r="AC105" s="106"/>
      <c r="AD105" s="106"/>
      <c r="AE105" s="106"/>
      <c r="AF105" s="106"/>
      <c r="AG105" s="127"/>
      <c r="DL105" s="124" t="s">
        <v>165</v>
      </c>
      <c r="DM105" s="124" t="s">
        <v>12</v>
      </c>
      <c r="DR105" s="124" t="s">
        <v>160</v>
      </c>
      <c r="DS105" s="124" t="s">
        <v>12</v>
      </c>
    </row>
    <row r="106" spans="1:126" s="124" customFormat="1" x14ac:dyDescent="0.3">
      <c r="A106" s="121" t="s">
        <v>39</v>
      </c>
      <c r="B106" s="121"/>
      <c r="C106" s="121" t="s">
        <v>9</v>
      </c>
      <c r="D106" s="113"/>
      <c r="F106" s="116"/>
      <c r="G106" s="124" t="s">
        <v>817</v>
      </c>
      <c r="H106" s="106"/>
      <c r="J106" s="106"/>
      <c r="K106" s="106"/>
      <c r="L106" s="106"/>
      <c r="M106" s="106"/>
      <c r="N106" s="106"/>
      <c r="O106" s="106" t="s">
        <v>39</v>
      </c>
      <c r="P106" s="106"/>
      <c r="Q106" s="106"/>
      <c r="R106" s="106"/>
      <c r="S106" s="106" t="s">
        <v>969</v>
      </c>
      <c r="T106" s="106"/>
      <c r="U106" s="106" t="s">
        <v>970</v>
      </c>
      <c r="V106" s="106"/>
      <c r="W106" s="106" t="s">
        <v>80</v>
      </c>
      <c r="X106" s="106"/>
      <c r="Y106" s="106" t="s">
        <v>971</v>
      </c>
      <c r="Z106" s="106"/>
      <c r="AA106" s="106"/>
      <c r="AB106" s="106"/>
      <c r="AC106" s="106"/>
      <c r="AD106" s="106"/>
      <c r="AE106" s="106" t="s">
        <v>165</v>
      </c>
      <c r="AF106" s="106"/>
      <c r="AG106" s="127" t="s">
        <v>165</v>
      </c>
    </row>
    <row r="107" spans="1:126" s="124" customFormat="1" x14ac:dyDescent="0.3">
      <c r="A107" s="121"/>
      <c r="B107" s="121"/>
      <c r="C107" s="121"/>
      <c r="D107" s="113"/>
      <c r="F107" s="116"/>
      <c r="H107" s="106"/>
      <c r="J107" s="106"/>
      <c r="K107" s="106"/>
      <c r="L107" s="106"/>
      <c r="M107" s="106"/>
      <c r="N107" s="106"/>
      <c r="O107" s="106"/>
      <c r="P107" s="106"/>
      <c r="Q107" s="106"/>
      <c r="R107" s="106"/>
      <c r="S107" s="106"/>
      <c r="T107" s="106"/>
      <c r="U107" s="106"/>
      <c r="V107" s="106"/>
      <c r="W107" s="106"/>
      <c r="X107" s="106"/>
      <c r="Y107" s="106"/>
      <c r="Z107" s="106"/>
      <c r="AA107" s="106"/>
      <c r="AB107" s="106"/>
      <c r="AC107" s="106"/>
      <c r="AD107" s="106"/>
      <c r="AE107" s="106"/>
      <c r="AF107" s="106"/>
      <c r="AG107" s="127"/>
    </row>
    <row r="108" spans="1:126" s="124" customFormat="1" x14ac:dyDescent="0.3">
      <c r="A108" s="113" t="s">
        <v>39</v>
      </c>
      <c r="B108" s="113" t="s">
        <v>5</v>
      </c>
      <c r="C108" s="113" t="s">
        <v>4</v>
      </c>
      <c r="D108" s="113">
        <v>6</v>
      </c>
      <c r="E108" s="123">
        <v>3</v>
      </c>
      <c r="F108" s="116"/>
      <c r="H108" s="106"/>
      <c r="J108" s="106"/>
      <c r="K108" s="106"/>
      <c r="L108" s="106"/>
      <c r="M108" s="106"/>
      <c r="N108" s="106"/>
      <c r="O108" s="106"/>
      <c r="P108" s="106"/>
      <c r="Q108" s="106"/>
      <c r="R108" s="106"/>
      <c r="S108" s="106"/>
      <c r="T108" s="106"/>
      <c r="U108" s="106"/>
      <c r="V108" s="106"/>
      <c r="W108" s="106"/>
      <c r="X108" s="106"/>
      <c r="Y108" s="106"/>
      <c r="Z108" s="106"/>
      <c r="AA108" s="106"/>
      <c r="AB108" s="106"/>
      <c r="AC108" s="106"/>
      <c r="AD108" s="106"/>
      <c r="AE108" s="106"/>
      <c r="AF108" s="106"/>
      <c r="AG108" s="127"/>
      <c r="AI108" s="124" t="s">
        <v>156</v>
      </c>
      <c r="AJ108" s="124" t="s">
        <v>322</v>
      </c>
      <c r="DF108" s="124" t="s">
        <v>163</v>
      </c>
      <c r="DG108" s="124" t="s">
        <v>743</v>
      </c>
      <c r="DO108" s="124" t="s">
        <v>455</v>
      </c>
      <c r="DP108" s="124" t="s">
        <v>817</v>
      </c>
    </row>
    <row r="109" spans="1:126" s="106" customFormat="1" x14ac:dyDescent="0.3">
      <c r="A109" s="117"/>
      <c r="B109" s="117"/>
      <c r="C109" s="117"/>
      <c r="D109" s="117"/>
      <c r="E109" s="123">
        <v>6</v>
      </c>
      <c r="F109" s="116"/>
      <c r="AG109" s="127"/>
    </row>
    <row r="110" spans="1:126" s="106" customFormat="1" x14ac:dyDescent="0.3">
      <c r="A110" s="117"/>
      <c r="B110" s="117"/>
      <c r="C110" s="117"/>
      <c r="D110" s="117"/>
      <c r="E110" s="123">
        <v>4</v>
      </c>
      <c r="F110" s="116"/>
      <c r="AG110" s="127"/>
    </row>
    <row r="111" spans="1:126" s="106" customFormat="1" x14ac:dyDescent="0.3">
      <c r="A111" s="117"/>
      <c r="B111" s="117"/>
      <c r="C111" s="117"/>
      <c r="D111" s="117"/>
      <c r="E111" s="110">
        <v>2</v>
      </c>
      <c r="F111" s="116"/>
      <c r="AG111" s="127"/>
    </row>
    <row r="112" spans="1:126" s="124" customFormat="1" x14ac:dyDescent="0.3">
      <c r="A112" s="113" t="s">
        <v>39</v>
      </c>
      <c r="B112" s="113" t="s">
        <v>6</v>
      </c>
      <c r="C112" s="113" t="s">
        <v>4</v>
      </c>
      <c r="D112" s="113">
        <f>1+1</f>
        <v>2</v>
      </c>
      <c r="F112" s="116"/>
      <c r="H112" s="106"/>
      <c r="J112" s="106"/>
      <c r="K112" s="106"/>
      <c r="L112" s="106"/>
      <c r="M112" s="106"/>
      <c r="N112" s="106"/>
      <c r="O112" s="106"/>
      <c r="P112" s="106"/>
      <c r="Q112" s="106"/>
      <c r="R112" s="106"/>
      <c r="S112" s="106"/>
      <c r="T112" s="106"/>
      <c r="U112" s="106"/>
      <c r="V112" s="106"/>
      <c r="W112" s="106" t="s">
        <v>1235</v>
      </c>
      <c r="X112" s="106"/>
      <c r="Y112" s="106"/>
      <c r="Z112" s="106"/>
      <c r="AA112" s="106"/>
      <c r="AB112" s="106"/>
      <c r="AC112" s="106"/>
      <c r="AD112" s="106"/>
      <c r="AE112" s="106"/>
      <c r="AF112" s="106"/>
      <c r="AG112" s="127"/>
      <c r="CE112" s="124" t="s">
        <v>535</v>
      </c>
      <c r="CF112" s="124" t="s">
        <v>536</v>
      </c>
    </row>
    <row r="113" spans="1:120" s="124" customFormat="1" x14ac:dyDescent="0.3">
      <c r="A113" s="113" t="s">
        <v>39</v>
      </c>
      <c r="B113" s="113" t="s">
        <v>7</v>
      </c>
      <c r="C113" s="113" t="s">
        <v>9</v>
      </c>
      <c r="D113" s="113"/>
      <c r="E113" s="110"/>
      <c r="F113" s="116"/>
      <c r="H113" s="106"/>
      <c r="J113" s="106"/>
      <c r="K113" s="106"/>
      <c r="L113" s="106"/>
      <c r="M113" s="106"/>
      <c r="N113" s="106"/>
      <c r="O113" s="106"/>
      <c r="P113" s="106"/>
      <c r="Q113" s="106"/>
      <c r="R113" s="106"/>
      <c r="S113" s="106"/>
      <c r="T113" s="106"/>
      <c r="U113" s="106"/>
      <c r="V113" s="106"/>
      <c r="W113" s="106"/>
      <c r="X113" s="106"/>
      <c r="Y113" s="106"/>
      <c r="Z113" s="106"/>
      <c r="AA113" s="106"/>
      <c r="AB113" s="106"/>
      <c r="AC113" s="106"/>
      <c r="AD113" s="106"/>
      <c r="AE113" s="106"/>
      <c r="AF113" s="106"/>
      <c r="AG113" s="127"/>
    </row>
    <row r="114" spans="1:120" s="124" customFormat="1" x14ac:dyDescent="0.3">
      <c r="A114" s="113" t="s">
        <v>39</v>
      </c>
      <c r="B114" s="113" t="s">
        <v>11</v>
      </c>
      <c r="C114" s="113" t="s">
        <v>9</v>
      </c>
      <c r="D114" s="113">
        <f>1+2</f>
        <v>3</v>
      </c>
      <c r="E114" s="110"/>
      <c r="F114" s="116"/>
      <c r="H114" s="106"/>
      <c r="J114" s="106"/>
      <c r="K114" s="106"/>
      <c r="L114" s="106"/>
      <c r="M114" s="106"/>
      <c r="N114" s="106"/>
      <c r="O114" s="106"/>
      <c r="P114" s="106"/>
      <c r="Q114" s="106"/>
      <c r="R114" s="106"/>
      <c r="S114" s="106"/>
      <c r="T114" s="106"/>
      <c r="U114" s="106" t="s">
        <v>1268</v>
      </c>
      <c r="V114" s="106"/>
      <c r="W114" s="106"/>
      <c r="X114" s="106"/>
      <c r="Y114" s="106"/>
      <c r="Z114" s="106"/>
      <c r="AA114" s="106"/>
      <c r="AB114" s="106"/>
      <c r="AC114" s="106"/>
      <c r="AD114" s="106"/>
      <c r="AE114" s="106"/>
      <c r="AF114" s="106"/>
      <c r="AG114" s="127"/>
      <c r="CE114" s="124" t="s">
        <v>535</v>
      </c>
      <c r="CF114" s="124" t="s">
        <v>537</v>
      </c>
    </row>
    <row r="115" spans="1:120" s="124" customFormat="1" x14ac:dyDescent="0.3">
      <c r="A115" s="121" t="s">
        <v>40</v>
      </c>
      <c r="B115" s="121"/>
      <c r="C115" s="121" t="s">
        <v>9</v>
      </c>
      <c r="D115" s="113"/>
      <c r="E115" s="110"/>
      <c r="F115" s="116"/>
      <c r="H115" s="106"/>
      <c r="J115" s="106"/>
      <c r="K115" s="106"/>
      <c r="L115" s="106"/>
      <c r="M115" s="106"/>
      <c r="N115" s="106"/>
      <c r="O115" s="106"/>
      <c r="P115" s="106"/>
      <c r="Q115" s="106"/>
      <c r="R115" s="106"/>
      <c r="S115" s="106"/>
      <c r="T115" s="106"/>
      <c r="U115" s="106"/>
      <c r="V115" s="106"/>
      <c r="W115" s="106"/>
      <c r="X115" s="106"/>
      <c r="Y115" s="106"/>
      <c r="Z115" s="106"/>
      <c r="AA115" s="106"/>
      <c r="AB115" s="106"/>
      <c r="AC115" s="106"/>
      <c r="AD115" s="106"/>
      <c r="AE115" s="106"/>
      <c r="AF115" s="106"/>
      <c r="AG115" s="127"/>
    </row>
    <row r="116" spans="1:120" s="124" customFormat="1" x14ac:dyDescent="0.3">
      <c r="A116" s="113" t="s">
        <v>40</v>
      </c>
      <c r="B116" s="113" t="s">
        <v>5</v>
      </c>
      <c r="C116" s="113" t="s">
        <v>4</v>
      </c>
      <c r="D116" s="113">
        <v>19</v>
      </c>
      <c r="E116" s="123">
        <v>5</v>
      </c>
      <c r="F116" s="116"/>
      <c r="G116" s="124" t="s">
        <v>40</v>
      </c>
      <c r="H116" s="106"/>
      <c r="I116" s="124" t="s">
        <v>40</v>
      </c>
      <c r="J116" s="106"/>
      <c r="K116" s="106"/>
      <c r="L116" s="106"/>
      <c r="M116" s="106"/>
      <c r="N116" s="106"/>
      <c r="O116" s="106" t="s">
        <v>40</v>
      </c>
      <c r="P116" s="106"/>
      <c r="Q116" s="106"/>
      <c r="R116" s="106"/>
      <c r="S116" s="106"/>
      <c r="T116" s="106"/>
      <c r="U116" s="106" t="s">
        <v>319</v>
      </c>
      <c r="V116" s="106"/>
      <c r="W116" s="106"/>
      <c r="X116" s="106"/>
      <c r="Y116" s="106" t="s">
        <v>230</v>
      </c>
      <c r="Z116" s="106"/>
      <c r="AA116" s="106"/>
      <c r="AB116" s="106"/>
      <c r="AC116" s="106"/>
      <c r="AD116" s="106"/>
      <c r="AE116" s="106"/>
      <c r="AF116" s="106"/>
      <c r="AG116" s="127"/>
      <c r="AI116" s="124" t="s">
        <v>156</v>
      </c>
      <c r="AJ116" s="124" t="s">
        <v>319</v>
      </c>
      <c r="AO116" s="124" t="s">
        <v>155</v>
      </c>
      <c r="AP116" s="124" t="s">
        <v>40</v>
      </c>
      <c r="AR116" s="124" t="s">
        <v>163</v>
      </c>
      <c r="AS116" s="124" t="s">
        <v>193</v>
      </c>
      <c r="AU116" s="124" t="s">
        <v>155</v>
      </c>
      <c r="AV116" s="124" t="s">
        <v>218</v>
      </c>
      <c r="AX116" s="124" t="s">
        <v>225</v>
      </c>
      <c r="AY116" s="124" t="s">
        <v>230</v>
      </c>
      <c r="BP116" s="124" t="s">
        <v>155</v>
      </c>
      <c r="BQ116" s="124" t="s">
        <v>450</v>
      </c>
      <c r="BS116" s="124" t="s">
        <v>155</v>
      </c>
      <c r="BT116" s="124" t="s">
        <v>454</v>
      </c>
      <c r="BY116" s="124" t="s">
        <v>155</v>
      </c>
      <c r="BZ116" s="124" t="s">
        <v>40</v>
      </c>
      <c r="CB116" s="124" t="s">
        <v>155</v>
      </c>
      <c r="CC116" s="124" t="s">
        <v>521</v>
      </c>
      <c r="CK116" s="124" t="s">
        <v>155</v>
      </c>
      <c r="CL116" s="124" t="s">
        <v>319</v>
      </c>
      <c r="CQ116" s="124" t="s">
        <v>155</v>
      </c>
      <c r="CR116" s="124" t="s">
        <v>605</v>
      </c>
      <c r="CT116" s="124" t="s">
        <v>588</v>
      </c>
      <c r="CU116" s="124" t="s">
        <v>230</v>
      </c>
      <c r="DI116" s="124" t="s">
        <v>155</v>
      </c>
      <c r="DJ116" s="124" t="s">
        <v>771</v>
      </c>
      <c r="DO116" s="124" t="s">
        <v>455</v>
      </c>
      <c r="DP116" s="124" t="s">
        <v>230</v>
      </c>
    </row>
    <row r="117" spans="1:120" s="124" customFormat="1" x14ac:dyDescent="0.3">
      <c r="A117" s="113" t="s">
        <v>40</v>
      </c>
      <c r="B117" s="113" t="s">
        <v>41</v>
      </c>
      <c r="C117" s="113" t="s">
        <v>9</v>
      </c>
      <c r="D117" s="113">
        <v>3</v>
      </c>
      <c r="E117" s="110"/>
      <c r="F117" s="116"/>
      <c r="H117" s="106"/>
      <c r="J117" s="106"/>
      <c r="K117" s="106"/>
      <c r="L117" s="106"/>
      <c r="M117" s="106"/>
      <c r="N117" s="106"/>
      <c r="O117" s="106"/>
      <c r="P117" s="106"/>
      <c r="Q117" s="106"/>
      <c r="R117" s="106"/>
      <c r="S117" s="106"/>
      <c r="T117" s="106"/>
      <c r="U117" s="106"/>
      <c r="V117" s="106"/>
      <c r="W117" s="106"/>
      <c r="X117" s="106"/>
      <c r="Y117" s="106"/>
      <c r="Z117" s="106"/>
      <c r="AA117" s="106"/>
      <c r="AB117" s="106"/>
      <c r="AC117" s="106"/>
      <c r="AD117" s="106"/>
      <c r="AE117" s="106"/>
      <c r="AF117" s="106"/>
      <c r="AG117" s="127"/>
      <c r="CT117" s="124" t="s">
        <v>622</v>
      </c>
      <c r="CU117" s="124" t="s">
        <v>6</v>
      </c>
      <c r="DI117" s="124" t="s">
        <v>622</v>
      </c>
      <c r="DJ117" s="124" t="s">
        <v>332</v>
      </c>
      <c r="DO117" s="124" t="s">
        <v>455</v>
      </c>
      <c r="DP117" s="124" t="s">
        <v>824</v>
      </c>
    </row>
    <row r="118" spans="1:120" s="124" customFormat="1" x14ac:dyDescent="0.3">
      <c r="A118" s="113" t="s">
        <v>40</v>
      </c>
      <c r="B118" s="113" t="s">
        <v>42</v>
      </c>
      <c r="C118" s="113" t="s">
        <v>9</v>
      </c>
      <c r="D118" s="113">
        <v>1</v>
      </c>
      <c r="E118" s="110"/>
      <c r="F118" s="116"/>
      <c r="H118" s="106"/>
      <c r="J118" s="106"/>
      <c r="K118" s="106"/>
      <c r="L118" s="106"/>
      <c r="M118" s="106"/>
      <c r="N118" s="106"/>
      <c r="O118" s="106"/>
      <c r="P118" s="106"/>
      <c r="Q118" s="106"/>
      <c r="R118" s="106"/>
      <c r="S118" s="106"/>
      <c r="T118" s="106"/>
      <c r="U118" s="106"/>
      <c r="V118" s="106"/>
      <c r="W118" s="106"/>
      <c r="X118" s="106"/>
      <c r="Y118" s="106"/>
      <c r="Z118" s="106"/>
      <c r="AA118" s="106"/>
      <c r="AB118" s="106"/>
      <c r="AC118" s="106"/>
      <c r="AD118" s="106"/>
      <c r="AE118" s="106"/>
      <c r="AF118" s="106"/>
      <c r="AG118" s="127"/>
      <c r="CT118" s="124" t="s">
        <v>622</v>
      </c>
      <c r="CU118" s="124" t="s">
        <v>623</v>
      </c>
    </row>
    <row r="119" spans="1:120" s="124" customFormat="1" x14ac:dyDescent="0.3">
      <c r="A119" s="113" t="s">
        <v>40</v>
      </c>
      <c r="B119" s="113" t="s">
        <v>7</v>
      </c>
      <c r="C119" s="113" t="s">
        <v>9</v>
      </c>
      <c r="D119" s="113">
        <v>5</v>
      </c>
      <c r="E119" s="110"/>
      <c r="F119" s="116"/>
      <c r="H119" s="106"/>
      <c r="J119" s="106"/>
      <c r="K119" s="106"/>
      <c r="L119" s="106"/>
      <c r="M119" s="106"/>
      <c r="N119" s="106"/>
      <c r="O119" s="106"/>
      <c r="P119" s="106"/>
      <c r="Q119" s="106"/>
      <c r="R119" s="106"/>
      <c r="S119" s="106"/>
      <c r="T119" s="106"/>
      <c r="U119" s="106"/>
      <c r="V119" s="106"/>
      <c r="W119" s="106"/>
      <c r="X119" s="106"/>
      <c r="Y119" s="106"/>
      <c r="Z119" s="106"/>
      <c r="AA119" s="106"/>
      <c r="AB119" s="106"/>
      <c r="AC119" s="106"/>
      <c r="AD119" s="106"/>
      <c r="AE119" s="106"/>
      <c r="AF119" s="106"/>
      <c r="AG119" s="127"/>
      <c r="AU119" s="124" t="s">
        <v>155</v>
      </c>
      <c r="AV119" s="124" t="s">
        <v>219</v>
      </c>
      <c r="AX119" s="124" t="s">
        <v>225</v>
      </c>
      <c r="AY119" s="124" t="s">
        <v>231</v>
      </c>
      <c r="CK119" s="124" t="s">
        <v>568</v>
      </c>
      <c r="CL119" s="124" t="s">
        <v>582</v>
      </c>
      <c r="DI119" s="124" t="s">
        <v>622</v>
      </c>
      <c r="DJ119" s="124" t="s">
        <v>6</v>
      </c>
      <c r="DO119" s="124" t="s">
        <v>455</v>
      </c>
      <c r="DP119" s="124" t="s">
        <v>825</v>
      </c>
    </row>
    <row r="120" spans="1:120" s="124" customFormat="1" x14ac:dyDescent="0.3">
      <c r="A120" s="113" t="s">
        <v>40</v>
      </c>
      <c r="B120" s="113" t="s">
        <v>43</v>
      </c>
      <c r="C120" s="113" t="s">
        <v>9</v>
      </c>
      <c r="D120" s="113"/>
      <c r="E120" s="110"/>
      <c r="F120" s="116"/>
      <c r="H120" s="106"/>
      <c r="J120" s="106"/>
      <c r="K120" s="106"/>
      <c r="L120" s="106"/>
      <c r="M120" s="106"/>
      <c r="N120" s="106"/>
      <c r="O120" s="106"/>
      <c r="P120" s="106"/>
      <c r="Q120" s="106"/>
      <c r="R120" s="106"/>
      <c r="S120" s="106"/>
      <c r="T120" s="106"/>
      <c r="U120" s="106"/>
      <c r="V120" s="106"/>
      <c r="W120" s="106"/>
      <c r="X120" s="106"/>
      <c r="Y120" s="106"/>
      <c r="Z120" s="106"/>
      <c r="AA120" s="106"/>
      <c r="AB120" s="106"/>
      <c r="AC120" s="106"/>
      <c r="AD120" s="106"/>
      <c r="AE120" s="106"/>
      <c r="AF120" s="106"/>
      <c r="AG120" s="127"/>
    </row>
    <row r="121" spans="1:120" s="124" customFormat="1" x14ac:dyDescent="0.3">
      <c r="A121" s="113" t="s">
        <v>40</v>
      </c>
      <c r="B121" s="113" t="s">
        <v>44</v>
      </c>
      <c r="C121" s="113" t="s">
        <v>9</v>
      </c>
      <c r="D121" s="113"/>
      <c r="E121" s="110"/>
      <c r="F121" s="116"/>
      <c r="H121" s="106"/>
      <c r="J121" s="106"/>
      <c r="K121" s="106"/>
      <c r="L121" s="106"/>
      <c r="M121" s="106"/>
      <c r="N121" s="106"/>
      <c r="O121" s="106"/>
      <c r="P121" s="106"/>
      <c r="Q121" s="106"/>
      <c r="R121" s="106"/>
      <c r="S121" s="106"/>
      <c r="T121" s="106"/>
      <c r="U121" s="106"/>
      <c r="V121" s="106"/>
      <c r="W121" s="106"/>
      <c r="X121" s="106"/>
      <c r="Y121" s="106"/>
      <c r="Z121" s="106"/>
      <c r="AA121" s="106"/>
      <c r="AB121" s="106"/>
      <c r="AC121" s="106"/>
      <c r="AD121" s="106"/>
      <c r="AE121" s="106"/>
      <c r="AF121" s="106"/>
      <c r="AG121" s="127"/>
    </row>
    <row r="122" spans="1:120" s="124" customFormat="1" x14ac:dyDescent="0.3">
      <c r="A122" s="121" t="s">
        <v>45</v>
      </c>
      <c r="B122" s="121"/>
      <c r="C122" s="121" t="s">
        <v>9</v>
      </c>
      <c r="D122" s="113"/>
      <c r="E122" s="110"/>
      <c r="F122" s="116"/>
      <c r="H122" s="106"/>
      <c r="J122" s="106"/>
      <c r="K122" s="106"/>
      <c r="L122" s="106"/>
      <c r="M122" s="106"/>
      <c r="N122" s="106"/>
      <c r="O122" s="106"/>
      <c r="P122" s="106"/>
      <c r="Q122" s="106"/>
      <c r="R122" s="106"/>
      <c r="S122" s="106"/>
      <c r="T122" s="106"/>
      <c r="U122" s="106"/>
      <c r="V122" s="106"/>
      <c r="W122" s="106"/>
      <c r="X122" s="106"/>
      <c r="Y122" s="106"/>
      <c r="Z122" s="106"/>
      <c r="AA122" s="106"/>
      <c r="AB122" s="106"/>
      <c r="AC122" s="106"/>
      <c r="AD122" s="106"/>
      <c r="AE122" s="106"/>
      <c r="AF122" s="106"/>
      <c r="AG122" s="127"/>
    </row>
    <row r="123" spans="1:120" s="124" customFormat="1" x14ac:dyDescent="0.3">
      <c r="A123" s="113" t="s">
        <v>45</v>
      </c>
      <c r="B123" s="113" t="s">
        <v>5</v>
      </c>
      <c r="C123" s="113" t="s">
        <v>4</v>
      </c>
      <c r="D123" s="113">
        <v>5</v>
      </c>
      <c r="E123" s="110">
        <f>2-1</f>
        <v>1</v>
      </c>
      <c r="F123" s="116"/>
      <c r="H123" s="106"/>
      <c r="J123" s="106"/>
      <c r="K123" s="106"/>
      <c r="L123" s="106"/>
      <c r="M123" s="106" t="s">
        <v>976</v>
      </c>
      <c r="N123" s="106"/>
      <c r="O123" s="106"/>
      <c r="P123" s="106"/>
      <c r="Q123" s="106"/>
      <c r="R123" s="106"/>
      <c r="S123" s="106"/>
      <c r="T123" s="106"/>
      <c r="U123" s="106"/>
      <c r="V123" s="106"/>
      <c r="W123" s="106"/>
      <c r="X123" s="106"/>
      <c r="Y123" s="106"/>
      <c r="Z123" s="106"/>
      <c r="AA123" s="106"/>
      <c r="AB123" s="106"/>
      <c r="AC123" s="106"/>
      <c r="AD123" s="106"/>
      <c r="AE123" s="106"/>
      <c r="AF123" s="106"/>
      <c r="AG123" s="127"/>
      <c r="BD123" s="124" t="s">
        <v>249</v>
      </c>
      <c r="BE123" s="124" t="s">
        <v>45</v>
      </c>
      <c r="DO123" s="124" t="s">
        <v>455</v>
      </c>
      <c r="DP123" s="124" t="s">
        <v>45</v>
      </c>
    </row>
    <row r="124" spans="1:120" s="124" customFormat="1" x14ac:dyDescent="0.3">
      <c r="A124" s="113" t="s">
        <v>45</v>
      </c>
      <c r="B124" s="113" t="s">
        <v>46</v>
      </c>
      <c r="C124" s="113" t="s">
        <v>9</v>
      </c>
      <c r="D124" s="113"/>
      <c r="E124" s="110"/>
      <c r="F124" s="116"/>
      <c r="H124" s="106"/>
      <c r="J124" s="106"/>
      <c r="K124" s="106"/>
      <c r="L124" s="106"/>
      <c r="M124" s="106"/>
      <c r="N124" s="106"/>
      <c r="O124" s="106"/>
      <c r="P124" s="106"/>
      <c r="Q124" s="106"/>
      <c r="R124" s="106"/>
      <c r="S124" s="106"/>
      <c r="T124" s="106"/>
      <c r="U124" s="106"/>
      <c r="V124" s="106"/>
      <c r="W124" s="106"/>
      <c r="X124" s="106"/>
      <c r="Y124" s="106"/>
      <c r="Z124" s="106"/>
      <c r="AA124" s="106"/>
      <c r="AB124" s="106"/>
      <c r="AC124" s="106"/>
      <c r="AD124" s="106"/>
      <c r="AE124" s="106"/>
      <c r="AF124" s="106"/>
      <c r="AG124" s="127"/>
    </row>
    <row r="125" spans="1:120" s="124" customFormat="1" x14ac:dyDescent="0.3">
      <c r="A125" s="113" t="s">
        <v>45</v>
      </c>
      <c r="B125" s="113" t="s">
        <v>11</v>
      </c>
      <c r="C125" s="113" t="s">
        <v>9</v>
      </c>
      <c r="D125" s="113">
        <v>1</v>
      </c>
      <c r="E125" s="110"/>
      <c r="F125" s="116"/>
      <c r="H125" s="106"/>
      <c r="J125" s="106"/>
      <c r="K125" s="106"/>
      <c r="L125" s="106"/>
      <c r="M125" s="106"/>
      <c r="N125" s="106"/>
      <c r="O125" s="106"/>
      <c r="P125" s="106"/>
      <c r="Q125" s="106"/>
      <c r="R125" s="106"/>
      <c r="S125" s="106"/>
      <c r="T125" s="106"/>
      <c r="U125" s="106"/>
      <c r="V125" s="106"/>
      <c r="W125" s="106"/>
      <c r="X125" s="106"/>
      <c r="Y125" s="106"/>
      <c r="Z125" s="106"/>
      <c r="AA125" s="106"/>
      <c r="AB125" s="106"/>
      <c r="AC125" s="106"/>
      <c r="AD125" s="106"/>
      <c r="AE125" s="106"/>
      <c r="AF125" s="106"/>
      <c r="AG125" s="127"/>
      <c r="AX125" s="124" t="s">
        <v>45</v>
      </c>
      <c r="AY125" s="124" t="s">
        <v>11</v>
      </c>
    </row>
    <row r="126" spans="1:120" s="124" customFormat="1" x14ac:dyDescent="0.3">
      <c r="A126" s="113" t="s">
        <v>45</v>
      </c>
      <c r="B126" s="113" t="s">
        <v>21</v>
      </c>
      <c r="C126" s="113" t="s">
        <v>9</v>
      </c>
      <c r="D126" s="113"/>
      <c r="E126" s="110"/>
      <c r="F126" s="116"/>
      <c r="H126" s="106"/>
      <c r="J126" s="106"/>
      <c r="K126" s="106"/>
      <c r="L126" s="106"/>
      <c r="M126" s="106"/>
      <c r="N126" s="106"/>
      <c r="O126" s="106"/>
      <c r="P126" s="106"/>
      <c r="Q126" s="106"/>
      <c r="R126" s="106"/>
      <c r="S126" s="106"/>
      <c r="T126" s="106"/>
      <c r="U126" s="106"/>
      <c r="V126" s="106"/>
      <c r="W126" s="106"/>
      <c r="X126" s="106"/>
      <c r="Y126" s="106"/>
      <c r="Z126" s="106"/>
      <c r="AA126" s="106"/>
      <c r="AB126" s="106"/>
      <c r="AC126" s="106"/>
      <c r="AD126" s="106"/>
      <c r="AE126" s="106"/>
      <c r="AF126" s="106"/>
      <c r="AG126" s="127"/>
    </row>
    <row r="127" spans="1:120" s="124" customFormat="1" x14ac:dyDescent="0.3">
      <c r="A127" s="113" t="s">
        <v>45</v>
      </c>
      <c r="B127" s="113" t="s">
        <v>47</v>
      </c>
      <c r="C127" s="113" t="s">
        <v>9</v>
      </c>
      <c r="D127" s="113">
        <v>1</v>
      </c>
      <c r="E127" s="110"/>
      <c r="F127" s="116"/>
      <c r="H127" s="106"/>
      <c r="J127" s="106"/>
      <c r="K127" s="106"/>
      <c r="L127" s="106"/>
      <c r="M127" s="106"/>
      <c r="N127" s="106"/>
      <c r="O127" s="106"/>
      <c r="P127" s="106"/>
      <c r="Q127" s="106"/>
      <c r="R127" s="106"/>
      <c r="S127" s="106"/>
      <c r="T127" s="106"/>
      <c r="U127" s="106"/>
      <c r="V127" s="106"/>
      <c r="W127" s="106"/>
      <c r="X127" s="106"/>
      <c r="Y127" s="106"/>
      <c r="Z127" s="106"/>
      <c r="AA127" s="106"/>
      <c r="AB127" s="106"/>
      <c r="AC127" s="106"/>
      <c r="AD127" s="106"/>
      <c r="AE127" s="106"/>
      <c r="AF127" s="106"/>
      <c r="AG127" s="127"/>
      <c r="AX127" s="124" t="s">
        <v>45</v>
      </c>
      <c r="AY127" s="124" t="s">
        <v>242</v>
      </c>
    </row>
    <row r="128" spans="1:120" s="124" customFormat="1" x14ac:dyDescent="0.3">
      <c r="A128" s="113" t="s">
        <v>45</v>
      </c>
      <c r="B128" s="113" t="s">
        <v>48</v>
      </c>
      <c r="C128" s="113" t="s">
        <v>9</v>
      </c>
      <c r="D128" s="113"/>
      <c r="E128" s="110"/>
      <c r="F128" s="116"/>
      <c r="H128" s="106"/>
      <c r="J128" s="106"/>
      <c r="K128" s="106"/>
      <c r="L128" s="106"/>
      <c r="M128" s="106"/>
      <c r="N128" s="106"/>
      <c r="O128" s="106"/>
      <c r="P128" s="106"/>
      <c r="Q128" s="106"/>
      <c r="R128" s="106"/>
      <c r="S128" s="106"/>
      <c r="T128" s="106"/>
      <c r="U128" s="106"/>
      <c r="V128" s="106"/>
      <c r="W128" s="106"/>
      <c r="X128" s="106"/>
      <c r="Y128" s="106"/>
      <c r="Z128" s="106"/>
      <c r="AA128" s="106"/>
      <c r="AB128" s="106"/>
      <c r="AC128" s="106"/>
      <c r="AD128" s="106"/>
      <c r="AE128" s="106"/>
      <c r="AF128" s="106"/>
      <c r="AG128" s="127"/>
    </row>
    <row r="129" spans="1:120" s="124" customFormat="1" ht="28.8" x14ac:dyDescent="0.3">
      <c r="A129" s="121" t="s">
        <v>49</v>
      </c>
      <c r="B129" s="121"/>
      <c r="C129" s="121" t="s">
        <v>9</v>
      </c>
      <c r="D129" s="113">
        <f>8+1</f>
        <v>9</v>
      </c>
      <c r="E129" s="110"/>
      <c r="F129" s="116"/>
      <c r="H129" s="106"/>
      <c r="J129" s="106"/>
      <c r="K129" s="106"/>
      <c r="L129" s="106"/>
      <c r="M129" s="106"/>
      <c r="N129" s="106"/>
      <c r="O129" s="106"/>
      <c r="P129" s="106"/>
      <c r="Q129" s="106"/>
      <c r="R129" s="106"/>
      <c r="S129" s="106"/>
      <c r="T129" s="106"/>
      <c r="U129" s="106"/>
      <c r="V129" s="106"/>
      <c r="W129" s="106"/>
      <c r="X129" s="106"/>
      <c r="Y129" s="124" t="s">
        <v>1291</v>
      </c>
      <c r="Z129" s="106"/>
      <c r="AA129" s="106"/>
      <c r="AB129" s="106"/>
      <c r="AC129" s="106"/>
      <c r="AD129" s="106"/>
      <c r="AE129" s="106"/>
      <c r="AF129" s="106"/>
      <c r="AG129" s="127"/>
      <c r="AO129" s="124" t="s">
        <v>166</v>
      </c>
      <c r="AP129" s="124" t="s">
        <v>175</v>
      </c>
      <c r="BJ129" s="124" t="s">
        <v>437</v>
      </c>
      <c r="BK129" s="124" t="s">
        <v>242</v>
      </c>
      <c r="BS129" s="124" t="s">
        <v>466</v>
      </c>
      <c r="BT129" s="124" t="s">
        <v>474</v>
      </c>
      <c r="BV129" s="124" t="s">
        <v>498</v>
      </c>
      <c r="BW129" s="124" t="s">
        <v>47</v>
      </c>
      <c r="CK129" s="124" t="s">
        <v>220</v>
      </c>
      <c r="CL129" s="124" t="s">
        <v>575</v>
      </c>
      <c r="CZ129" s="124" t="s">
        <v>428</v>
      </c>
      <c r="DA129" s="124" t="s">
        <v>575</v>
      </c>
      <c r="DC129" s="124" t="s">
        <v>220</v>
      </c>
      <c r="DD129" s="124" t="s">
        <v>91</v>
      </c>
      <c r="DF129" s="124" t="s">
        <v>730</v>
      </c>
      <c r="DG129" s="124" t="s">
        <v>731</v>
      </c>
    </row>
    <row r="130" spans="1:120" s="106" customFormat="1" x14ac:dyDescent="0.3">
      <c r="A130" s="117"/>
      <c r="B130" s="117"/>
      <c r="C130" s="117"/>
      <c r="D130" s="117"/>
      <c r="F130" s="116"/>
      <c r="AG130" s="127"/>
      <c r="AO130" s="124" t="s">
        <v>166</v>
      </c>
      <c r="AP130" s="124" t="s">
        <v>176</v>
      </c>
    </row>
    <row r="131" spans="1:120" s="124" customFormat="1" x14ac:dyDescent="0.3">
      <c r="A131" s="121" t="s">
        <v>50</v>
      </c>
      <c r="B131" s="121"/>
      <c r="C131" s="121" t="s">
        <v>9</v>
      </c>
      <c r="D131" s="113"/>
      <c r="E131" s="110"/>
      <c r="F131" s="116"/>
      <c r="H131" s="106"/>
      <c r="J131" s="106"/>
      <c r="K131" s="106"/>
      <c r="L131" s="106"/>
      <c r="M131" s="106"/>
      <c r="N131" s="106"/>
      <c r="O131" s="106"/>
      <c r="P131" s="106"/>
      <c r="Q131" s="106"/>
      <c r="R131" s="106"/>
      <c r="S131" s="106"/>
      <c r="T131" s="106"/>
      <c r="U131" s="106"/>
      <c r="V131" s="106"/>
      <c r="W131" s="106"/>
      <c r="X131" s="106"/>
      <c r="Y131" s="106"/>
      <c r="Z131" s="106"/>
      <c r="AA131" s="106"/>
      <c r="AB131" s="106"/>
      <c r="AC131" s="106"/>
      <c r="AD131" s="106"/>
      <c r="AE131" s="106"/>
      <c r="AF131" s="106"/>
      <c r="AG131" s="127"/>
    </row>
    <row r="132" spans="1:120" s="124" customFormat="1" x14ac:dyDescent="0.3">
      <c r="A132" s="113" t="s">
        <v>50</v>
      </c>
      <c r="B132" s="113" t="s">
        <v>5</v>
      </c>
      <c r="C132" s="113" t="s">
        <v>4</v>
      </c>
      <c r="D132" s="113">
        <f>11-1</f>
        <v>10</v>
      </c>
      <c r="E132" s="123">
        <f>10-1</f>
        <v>9</v>
      </c>
      <c r="F132" s="116"/>
      <c r="G132" s="124" t="s">
        <v>972</v>
      </c>
      <c r="H132" s="106"/>
      <c r="J132" s="106"/>
      <c r="K132" s="106" t="s">
        <v>324</v>
      </c>
      <c r="L132" s="106"/>
      <c r="M132" s="106"/>
      <c r="N132" s="106"/>
      <c r="O132" s="106" t="s">
        <v>973</v>
      </c>
      <c r="P132" s="106"/>
      <c r="Q132" s="106"/>
      <c r="R132" s="106"/>
      <c r="S132" s="106" t="s">
        <v>973</v>
      </c>
      <c r="T132" s="106"/>
      <c r="U132" s="106" t="s">
        <v>974</v>
      </c>
      <c r="V132" s="106"/>
      <c r="W132" s="106" t="s">
        <v>50</v>
      </c>
      <c r="X132" s="106"/>
      <c r="Y132" s="106" t="s">
        <v>973</v>
      </c>
      <c r="Z132" s="106"/>
      <c r="AA132" s="106" t="s">
        <v>973</v>
      </c>
      <c r="AB132" s="106"/>
      <c r="AC132" s="106"/>
      <c r="AD132" s="106"/>
      <c r="AE132" s="106" t="s">
        <v>975</v>
      </c>
      <c r="AF132" s="106"/>
      <c r="AG132" s="127"/>
    </row>
    <row r="133" spans="1:120" s="124" customFormat="1" x14ac:dyDescent="0.3">
      <c r="A133" s="113" t="s">
        <v>50</v>
      </c>
      <c r="B133" s="113" t="s">
        <v>7</v>
      </c>
      <c r="C133" s="113" t="s">
        <v>4</v>
      </c>
      <c r="D133" s="113">
        <v>1</v>
      </c>
      <c r="E133" s="110"/>
      <c r="F133" s="116"/>
      <c r="H133" s="106"/>
      <c r="J133" s="106"/>
      <c r="K133" s="106"/>
      <c r="L133" s="106"/>
      <c r="M133" s="106"/>
      <c r="N133" s="106"/>
      <c r="O133" s="106"/>
      <c r="P133" s="106"/>
      <c r="Q133" s="106"/>
      <c r="R133" s="106"/>
      <c r="S133" s="106"/>
      <c r="T133" s="106"/>
      <c r="U133" s="106"/>
      <c r="V133" s="106"/>
      <c r="W133" s="106"/>
      <c r="X133" s="106"/>
      <c r="Y133" s="106"/>
      <c r="Z133" s="106"/>
      <c r="AA133" s="106"/>
      <c r="AB133" s="106"/>
      <c r="AC133" s="106"/>
      <c r="AD133" s="106"/>
      <c r="AE133" s="106"/>
      <c r="AF133" s="106"/>
      <c r="AG133" s="127"/>
      <c r="BJ133" s="124" t="s">
        <v>274</v>
      </c>
      <c r="BK133" s="124" t="s">
        <v>7</v>
      </c>
    </row>
    <row r="134" spans="1:120" s="124" customFormat="1" x14ac:dyDescent="0.3">
      <c r="A134" s="113"/>
      <c r="B134" s="113"/>
      <c r="C134" s="113"/>
      <c r="D134" s="113"/>
      <c r="E134" s="110"/>
      <c r="F134" s="116"/>
      <c r="H134" s="106"/>
      <c r="J134" s="106"/>
      <c r="K134" s="106"/>
      <c r="L134" s="106"/>
      <c r="M134" s="106"/>
      <c r="N134" s="106"/>
      <c r="O134" s="106"/>
      <c r="P134" s="106"/>
      <c r="Q134" s="106"/>
      <c r="R134" s="106"/>
      <c r="S134" s="106"/>
      <c r="T134" s="106"/>
      <c r="U134" s="106"/>
      <c r="V134" s="106"/>
      <c r="W134" s="106"/>
      <c r="X134" s="106"/>
      <c r="Y134" s="106"/>
      <c r="Z134" s="106"/>
      <c r="AA134" s="106"/>
      <c r="AB134" s="106"/>
      <c r="AC134" s="106"/>
      <c r="AD134" s="106"/>
      <c r="AE134" s="106"/>
      <c r="AF134" s="106"/>
      <c r="AG134" s="127"/>
    </row>
    <row r="135" spans="1:120" s="124" customFormat="1" x14ac:dyDescent="0.3">
      <c r="A135" s="113" t="s">
        <v>50</v>
      </c>
      <c r="B135" s="113" t="s">
        <v>12</v>
      </c>
      <c r="C135" s="113" t="s">
        <v>9</v>
      </c>
      <c r="D135" s="113"/>
      <c r="E135" s="110"/>
      <c r="F135" s="116"/>
      <c r="H135" s="106"/>
      <c r="J135" s="106"/>
      <c r="K135" s="106"/>
      <c r="L135" s="106"/>
      <c r="M135" s="106"/>
      <c r="N135" s="106"/>
      <c r="O135" s="106"/>
      <c r="P135" s="106"/>
      <c r="Q135" s="106"/>
      <c r="R135" s="106"/>
      <c r="S135" s="106"/>
      <c r="T135" s="106"/>
      <c r="U135" s="106"/>
      <c r="V135" s="106"/>
      <c r="W135" s="106"/>
      <c r="X135" s="106"/>
      <c r="Y135" s="106"/>
      <c r="Z135" s="106"/>
      <c r="AA135" s="106"/>
      <c r="AB135" s="106"/>
      <c r="AC135" s="106"/>
      <c r="AD135" s="106"/>
      <c r="AE135" s="106"/>
      <c r="AF135" s="106"/>
      <c r="AG135" s="127"/>
    </row>
    <row r="136" spans="1:120" s="124" customFormat="1" x14ac:dyDescent="0.3">
      <c r="A136" s="113" t="s">
        <v>50</v>
      </c>
      <c r="B136" s="113" t="s">
        <v>6</v>
      </c>
      <c r="C136" s="113" t="s">
        <v>4</v>
      </c>
      <c r="D136" s="113">
        <v>1</v>
      </c>
      <c r="E136" s="110"/>
      <c r="F136" s="116"/>
      <c r="H136" s="106"/>
      <c r="J136" s="106"/>
      <c r="K136" s="106"/>
      <c r="L136" s="106"/>
      <c r="M136" s="106"/>
      <c r="N136" s="106"/>
      <c r="O136" s="106"/>
      <c r="P136" s="106"/>
      <c r="Q136" s="106"/>
      <c r="R136" s="106"/>
      <c r="S136" s="106"/>
      <c r="T136" s="106"/>
      <c r="U136" s="106"/>
      <c r="V136" s="106"/>
      <c r="W136" s="106"/>
      <c r="X136" s="106"/>
      <c r="Y136" s="106"/>
      <c r="Z136" s="106"/>
      <c r="AA136" s="106"/>
      <c r="AB136" s="106"/>
      <c r="AC136" s="106"/>
      <c r="AD136" s="106"/>
      <c r="AE136" s="106"/>
      <c r="AF136" s="106"/>
      <c r="AG136" s="127"/>
      <c r="BJ136" s="124" t="s">
        <v>274</v>
      </c>
      <c r="BK136" s="124" t="s">
        <v>6</v>
      </c>
    </row>
    <row r="137" spans="1:120" s="124" customFormat="1" x14ac:dyDescent="0.3">
      <c r="A137" s="113" t="s">
        <v>50</v>
      </c>
      <c r="B137" s="113" t="s">
        <v>51</v>
      </c>
      <c r="C137" s="113" t="s">
        <v>9</v>
      </c>
      <c r="D137" s="113"/>
      <c r="E137" s="110"/>
      <c r="F137" s="116"/>
      <c r="H137" s="106"/>
      <c r="J137" s="106"/>
      <c r="K137" s="106"/>
      <c r="L137" s="106"/>
      <c r="M137" s="106"/>
      <c r="N137" s="106"/>
      <c r="O137" s="106"/>
      <c r="P137" s="106"/>
      <c r="Q137" s="106"/>
      <c r="R137" s="106"/>
      <c r="S137" s="106"/>
      <c r="T137" s="106"/>
      <c r="U137" s="106"/>
      <c r="V137" s="106"/>
      <c r="W137" s="106"/>
      <c r="X137" s="106"/>
      <c r="Y137" s="106"/>
      <c r="Z137" s="106"/>
      <c r="AA137" s="106"/>
      <c r="AB137" s="106"/>
      <c r="AC137" s="106"/>
      <c r="AD137" s="106"/>
      <c r="AE137" s="106"/>
      <c r="AF137" s="106"/>
      <c r="AG137" s="127"/>
    </row>
    <row r="138" spans="1:120" s="124" customFormat="1" x14ac:dyDescent="0.3">
      <c r="A138" s="121" t="s">
        <v>52</v>
      </c>
      <c r="B138" s="121"/>
      <c r="C138" s="121" t="s">
        <v>9</v>
      </c>
      <c r="D138" s="113">
        <v>1</v>
      </c>
      <c r="E138" s="110"/>
      <c r="F138" s="116"/>
      <c r="H138" s="106"/>
      <c r="J138" s="106"/>
      <c r="K138" s="106"/>
      <c r="L138" s="106"/>
      <c r="M138" s="106"/>
      <c r="N138" s="106"/>
      <c r="O138" s="106"/>
      <c r="P138" s="106"/>
      <c r="Q138" s="106"/>
      <c r="R138" s="106"/>
      <c r="S138" s="106"/>
      <c r="T138" s="106"/>
      <c r="U138" s="106"/>
      <c r="V138" s="106"/>
      <c r="W138" s="106"/>
      <c r="X138" s="106"/>
      <c r="Y138" s="106"/>
      <c r="Z138" s="106"/>
      <c r="AA138" s="106"/>
      <c r="AB138" s="106"/>
      <c r="AC138" s="106"/>
      <c r="AD138" s="106"/>
      <c r="AE138" s="106"/>
      <c r="AF138" s="106"/>
      <c r="AG138" s="127"/>
      <c r="DO138" s="124" t="s">
        <v>455</v>
      </c>
      <c r="DP138" s="124" t="s">
        <v>820</v>
      </c>
    </row>
    <row r="139" spans="1:120" s="124" customFormat="1" ht="28.8" x14ac:dyDescent="0.3">
      <c r="A139" s="113" t="s">
        <v>52</v>
      </c>
      <c r="B139" s="113" t="s">
        <v>5</v>
      </c>
      <c r="C139" s="113" t="s">
        <v>4</v>
      </c>
      <c r="D139" s="113">
        <v>29</v>
      </c>
      <c r="E139" s="123">
        <v>4</v>
      </c>
      <c r="F139" s="116"/>
      <c r="G139" s="124" t="s">
        <v>86</v>
      </c>
      <c r="H139" s="106"/>
      <c r="I139" s="124" t="s">
        <v>85</v>
      </c>
      <c r="J139" s="106"/>
      <c r="K139" s="106" t="s">
        <v>968</v>
      </c>
      <c r="L139" s="106"/>
      <c r="M139" s="106"/>
      <c r="N139" s="106"/>
      <c r="O139" s="106" t="s">
        <v>86</v>
      </c>
      <c r="P139" s="106"/>
      <c r="Q139" s="106"/>
      <c r="R139" s="106"/>
      <c r="S139" s="106" t="s">
        <v>86</v>
      </c>
      <c r="T139" s="106"/>
      <c r="U139" s="106"/>
      <c r="V139" s="106"/>
      <c r="W139" s="106"/>
      <c r="X139" s="106"/>
      <c r="Y139" s="106"/>
      <c r="Z139" s="106"/>
      <c r="AA139" s="106"/>
      <c r="AB139" s="106"/>
      <c r="AC139" s="106" t="s">
        <v>420</v>
      </c>
      <c r="AD139" s="106"/>
      <c r="AE139" s="106" t="s">
        <v>1364</v>
      </c>
      <c r="AF139" s="106"/>
      <c r="AG139" s="127" t="s">
        <v>86</v>
      </c>
      <c r="AI139" s="124" t="s">
        <v>156</v>
      </c>
      <c r="AJ139" s="124" t="s">
        <v>324</v>
      </c>
      <c r="AR139" s="124" t="s">
        <v>163</v>
      </c>
      <c r="AS139" s="124" t="s">
        <v>161</v>
      </c>
      <c r="AU139" s="124" t="s">
        <v>155</v>
      </c>
      <c r="AV139" s="124" t="s">
        <v>426</v>
      </c>
      <c r="AX139" s="124" t="s">
        <v>225</v>
      </c>
      <c r="AY139" s="124" t="s">
        <v>85</v>
      </c>
      <c r="BA139" s="124" t="s">
        <v>155</v>
      </c>
      <c r="BB139" s="124" t="s">
        <v>243</v>
      </c>
      <c r="BM139" s="124" t="s">
        <v>515</v>
      </c>
      <c r="BN139" s="124" t="s">
        <v>85</v>
      </c>
      <c r="BP139" s="124" t="s">
        <v>214</v>
      </c>
      <c r="BQ139" s="124" t="s">
        <v>378</v>
      </c>
      <c r="BS139" s="124" t="s">
        <v>155</v>
      </c>
      <c r="BT139" s="124" t="s">
        <v>456</v>
      </c>
      <c r="BY139" s="124" t="s">
        <v>155</v>
      </c>
      <c r="BZ139" s="124" t="s">
        <v>509</v>
      </c>
      <c r="CB139" s="124" t="s">
        <v>155</v>
      </c>
      <c r="CC139" s="124" t="s">
        <v>85</v>
      </c>
      <c r="CE139" s="124" t="s">
        <v>155</v>
      </c>
      <c r="CF139" s="124" t="s">
        <v>531</v>
      </c>
      <c r="CK139" s="124" t="s">
        <v>155</v>
      </c>
      <c r="CL139" s="124" t="s">
        <v>570</v>
      </c>
      <c r="CN139" s="124" t="s">
        <v>588</v>
      </c>
      <c r="CO139" s="124" t="s">
        <v>590</v>
      </c>
      <c r="CQ139" s="124" t="s">
        <v>155</v>
      </c>
      <c r="CR139" s="124" t="s">
        <v>609</v>
      </c>
      <c r="CT139" s="124" t="s">
        <v>588</v>
      </c>
      <c r="CU139" s="124" t="s">
        <v>620</v>
      </c>
      <c r="CZ139" s="124" t="s">
        <v>163</v>
      </c>
      <c r="DA139" s="124" t="s">
        <v>683</v>
      </c>
      <c r="DF139" s="124" t="s">
        <v>163</v>
      </c>
      <c r="DG139" s="124" t="s">
        <v>741</v>
      </c>
      <c r="DI139" s="124" t="s">
        <v>155</v>
      </c>
      <c r="DJ139" s="124" t="s">
        <v>767</v>
      </c>
      <c r="DO139" s="124" t="s">
        <v>324</v>
      </c>
      <c r="DP139" s="124" t="s">
        <v>574</v>
      </c>
    </row>
    <row r="140" spans="1:120" s="124" customFormat="1" x14ac:dyDescent="0.3">
      <c r="A140" s="113"/>
      <c r="B140" s="113"/>
      <c r="C140" s="113"/>
      <c r="D140" s="113"/>
      <c r="E140" s="123">
        <v>6</v>
      </c>
      <c r="F140" s="116"/>
      <c r="H140" s="106"/>
      <c r="J140" s="106"/>
      <c r="K140" s="106"/>
      <c r="L140" s="106"/>
      <c r="M140" s="106"/>
      <c r="N140" s="106"/>
      <c r="O140" s="106"/>
      <c r="P140" s="106"/>
      <c r="Q140" s="106"/>
      <c r="R140" s="106"/>
      <c r="S140" s="106"/>
      <c r="T140" s="106"/>
      <c r="U140" s="106"/>
      <c r="V140" s="106"/>
      <c r="W140" s="106"/>
      <c r="X140" s="106"/>
      <c r="Y140" s="106"/>
      <c r="Z140" s="106"/>
      <c r="AA140" s="106"/>
      <c r="AB140" s="106"/>
      <c r="AC140" s="106"/>
      <c r="AD140" s="106"/>
      <c r="AE140" s="106"/>
      <c r="AF140" s="106"/>
      <c r="AG140" s="127"/>
    </row>
    <row r="141" spans="1:120" s="124" customFormat="1" ht="43.2" x14ac:dyDescent="0.3">
      <c r="A141" s="113" t="s">
        <v>52</v>
      </c>
      <c r="B141" s="113" t="s">
        <v>6</v>
      </c>
      <c r="C141" s="113" t="s">
        <v>4</v>
      </c>
      <c r="D141" s="113">
        <v>15</v>
      </c>
      <c r="F141" s="116"/>
      <c r="H141" s="106"/>
      <c r="J141" s="106"/>
      <c r="K141" s="106"/>
      <c r="L141" s="106"/>
      <c r="M141" s="106"/>
      <c r="N141" s="106"/>
      <c r="O141" s="106"/>
      <c r="P141" s="106"/>
      <c r="Q141" s="106"/>
      <c r="R141" s="106"/>
      <c r="S141" s="106"/>
      <c r="T141" s="106"/>
      <c r="U141" s="106"/>
      <c r="V141" s="106"/>
      <c r="W141" s="106"/>
      <c r="X141" s="106"/>
      <c r="Y141" s="106"/>
      <c r="Z141" s="106"/>
      <c r="AA141" s="106"/>
      <c r="AB141" s="106"/>
      <c r="AC141" s="106"/>
      <c r="AD141" s="106"/>
      <c r="AE141" s="106"/>
      <c r="AF141" s="106"/>
      <c r="AG141" s="127"/>
      <c r="AO141" s="124" t="s">
        <v>161</v>
      </c>
      <c r="AP141" s="124" t="s">
        <v>6</v>
      </c>
      <c r="AR141" s="124" t="s">
        <v>424</v>
      </c>
      <c r="AS141" s="124" t="s">
        <v>6</v>
      </c>
      <c r="AX141" s="124" t="s">
        <v>85</v>
      </c>
      <c r="AY141" s="124" t="s">
        <v>6</v>
      </c>
      <c r="BJ141" s="124" t="s">
        <v>444</v>
      </c>
      <c r="BK141" s="124" t="s">
        <v>6</v>
      </c>
      <c r="BM141" s="124" t="s">
        <v>85</v>
      </c>
      <c r="BN141" s="124" t="s">
        <v>240</v>
      </c>
      <c r="CB141" s="124" t="s">
        <v>85</v>
      </c>
      <c r="CC141" s="124" t="s">
        <v>6</v>
      </c>
      <c r="CE141" s="124" t="s">
        <v>85</v>
      </c>
      <c r="CF141" s="124" t="s">
        <v>6</v>
      </c>
      <c r="CK141" s="124" t="s">
        <v>86</v>
      </c>
      <c r="CL141" s="124" t="s">
        <v>6</v>
      </c>
      <c r="CN141" s="124" t="s">
        <v>86</v>
      </c>
      <c r="CO141" s="124" t="s">
        <v>6</v>
      </c>
      <c r="CQ141" s="124" t="s">
        <v>611</v>
      </c>
      <c r="CR141" s="124" t="s">
        <v>6</v>
      </c>
      <c r="CT141" s="124" t="s">
        <v>85</v>
      </c>
      <c r="CU141" s="124" t="s">
        <v>6</v>
      </c>
      <c r="CW141" s="124" t="s">
        <v>859</v>
      </c>
      <c r="CX141" s="124" t="s">
        <v>6</v>
      </c>
      <c r="CZ141" s="124" t="s">
        <v>697</v>
      </c>
      <c r="DA141" s="124" t="s">
        <v>6</v>
      </c>
      <c r="DC141" s="124" t="s">
        <v>85</v>
      </c>
      <c r="DD141" s="124" t="s">
        <v>6</v>
      </c>
      <c r="DF141" s="124" t="s">
        <v>86</v>
      </c>
      <c r="DG141" s="124" t="s">
        <v>6</v>
      </c>
      <c r="DO141" s="124" t="s">
        <v>324</v>
      </c>
      <c r="DP141" s="124" t="s">
        <v>6</v>
      </c>
    </row>
    <row r="142" spans="1:120" s="124" customFormat="1" x14ac:dyDescent="0.3">
      <c r="A142" s="113" t="s">
        <v>52</v>
      </c>
      <c r="B142" s="113" t="s">
        <v>7</v>
      </c>
      <c r="C142" s="113" t="s">
        <v>4</v>
      </c>
      <c r="D142" s="113">
        <v>4</v>
      </c>
      <c r="E142" s="110"/>
      <c r="F142" s="116"/>
      <c r="H142" s="106"/>
      <c r="J142" s="106"/>
      <c r="K142" s="106"/>
      <c r="L142" s="106"/>
      <c r="M142" s="106"/>
      <c r="N142" s="106"/>
      <c r="O142" s="106"/>
      <c r="P142" s="106"/>
      <c r="Q142" s="106"/>
      <c r="R142" s="106"/>
      <c r="S142" s="106"/>
      <c r="T142" s="106"/>
      <c r="U142" s="106"/>
      <c r="V142" s="106"/>
      <c r="W142" s="106"/>
      <c r="X142" s="106"/>
      <c r="Y142" s="106"/>
      <c r="Z142" s="106"/>
      <c r="AA142" s="106"/>
      <c r="AB142" s="106"/>
      <c r="AC142" s="106"/>
      <c r="AD142" s="106"/>
      <c r="AE142" s="106"/>
      <c r="AF142" s="106"/>
      <c r="AG142" s="127"/>
      <c r="AX142" s="124" t="s">
        <v>85</v>
      </c>
      <c r="AY142" s="124" t="s">
        <v>7</v>
      </c>
      <c r="BJ142" s="124" t="s">
        <v>444</v>
      </c>
      <c r="BK142" s="124" t="s">
        <v>7</v>
      </c>
      <c r="CQ142" s="124" t="s">
        <v>611</v>
      </c>
      <c r="CR142" s="124" t="s">
        <v>7</v>
      </c>
      <c r="CW142" s="124" t="s">
        <v>324</v>
      </c>
      <c r="CX142" s="124" t="s">
        <v>7</v>
      </c>
      <c r="CZ142" s="124" t="s">
        <v>697</v>
      </c>
      <c r="DA142" s="124" t="s">
        <v>698</v>
      </c>
      <c r="DF142" s="124" t="s">
        <v>86</v>
      </c>
      <c r="DG142" s="124" t="s">
        <v>755</v>
      </c>
    </row>
    <row r="143" spans="1:120" s="124" customFormat="1" x14ac:dyDescent="0.3">
      <c r="A143" s="113" t="s">
        <v>52</v>
      </c>
      <c r="B143" s="113" t="s">
        <v>12</v>
      </c>
      <c r="C143" s="113" t="s">
        <v>9</v>
      </c>
      <c r="D143" s="113">
        <v>2</v>
      </c>
      <c r="E143" s="110"/>
      <c r="F143" s="116"/>
      <c r="H143" s="106"/>
      <c r="J143" s="106"/>
      <c r="K143" s="106"/>
      <c r="L143" s="106"/>
      <c r="M143" s="106"/>
      <c r="N143" s="106"/>
      <c r="O143" s="106"/>
      <c r="P143" s="106"/>
      <c r="Q143" s="106"/>
      <c r="R143" s="106"/>
      <c r="S143" s="106"/>
      <c r="T143" s="106"/>
      <c r="U143" s="106"/>
      <c r="V143" s="106"/>
      <c r="W143" s="106"/>
      <c r="X143" s="106"/>
      <c r="Y143" s="106"/>
      <c r="Z143" s="106"/>
      <c r="AA143" s="106"/>
      <c r="AB143" s="106"/>
      <c r="AC143" s="106"/>
      <c r="AD143" s="106"/>
      <c r="AE143" s="106"/>
      <c r="AF143" s="106"/>
      <c r="AG143" s="127"/>
      <c r="AO143" s="124" t="s">
        <v>161</v>
      </c>
      <c r="AP143" s="124" t="s">
        <v>12</v>
      </c>
      <c r="BM143" s="124" t="s">
        <v>85</v>
      </c>
      <c r="BN143" s="124" t="s">
        <v>448</v>
      </c>
    </row>
    <row r="144" spans="1:120" s="124" customFormat="1" x14ac:dyDescent="0.3">
      <c r="A144" s="113" t="s">
        <v>52</v>
      </c>
      <c r="B144" s="113" t="s">
        <v>13</v>
      </c>
      <c r="C144" s="113" t="s">
        <v>9</v>
      </c>
      <c r="D144" s="113"/>
      <c r="E144" s="110"/>
      <c r="F144" s="116"/>
      <c r="H144" s="106"/>
      <c r="J144" s="106"/>
      <c r="K144" s="106"/>
      <c r="L144" s="106"/>
      <c r="M144" s="106"/>
      <c r="N144" s="106"/>
      <c r="O144" s="106"/>
      <c r="P144" s="106"/>
      <c r="Q144" s="106"/>
      <c r="R144" s="106"/>
      <c r="S144" s="106"/>
      <c r="T144" s="106"/>
      <c r="U144" s="106"/>
      <c r="V144" s="106"/>
      <c r="W144" s="106"/>
      <c r="X144" s="106"/>
      <c r="Y144" s="106"/>
      <c r="Z144" s="106"/>
      <c r="AA144" s="106"/>
      <c r="AB144" s="106"/>
      <c r="AC144" s="106"/>
      <c r="AD144" s="106"/>
      <c r="AE144" s="106"/>
      <c r="AF144" s="106"/>
      <c r="AG144" s="127"/>
    </row>
    <row r="145" spans="1:126" s="124" customFormat="1" x14ac:dyDescent="0.3">
      <c r="A145" s="113" t="s">
        <v>52</v>
      </c>
      <c r="B145" s="113" t="s">
        <v>53</v>
      </c>
      <c r="C145" s="113" t="s">
        <v>9</v>
      </c>
      <c r="D145" s="113"/>
      <c r="E145" s="110"/>
      <c r="F145" s="116"/>
      <c r="H145" s="106"/>
      <c r="J145" s="106"/>
      <c r="K145" s="106"/>
      <c r="L145" s="106"/>
      <c r="M145" s="106"/>
      <c r="N145" s="106"/>
      <c r="O145" s="106"/>
      <c r="P145" s="106"/>
      <c r="Q145" s="106"/>
      <c r="R145" s="106"/>
      <c r="S145" s="106"/>
      <c r="T145" s="106"/>
      <c r="U145" s="106"/>
      <c r="V145" s="106"/>
      <c r="W145" s="106"/>
      <c r="X145" s="106"/>
      <c r="Y145" s="106"/>
      <c r="Z145" s="106"/>
      <c r="AA145" s="106"/>
      <c r="AB145" s="106"/>
      <c r="AC145" s="106"/>
      <c r="AD145" s="106"/>
      <c r="AE145" s="106"/>
      <c r="AF145" s="106"/>
      <c r="AG145" s="127"/>
    </row>
    <row r="146" spans="1:126" s="124" customFormat="1" x14ac:dyDescent="0.3">
      <c r="A146" s="113" t="s">
        <v>52</v>
      </c>
      <c r="B146" s="113" t="s">
        <v>54</v>
      </c>
      <c r="C146" s="113" t="s">
        <v>9</v>
      </c>
      <c r="D146" s="113"/>
      <c r="E146" s="110"/>
      <c r="F146" s="116"/>
      <c r="H146" s="106"/>
      <c r="J146" s="106"/>
      <c r="K146" s="106"/>
      <c r="L146" s="106"/>
      <c r="M146" s="106"/>
      <c r="N146" s="106"/>
      <c r="O146" s="106"/>
      <c r="P146" s="106"/>
      <c r="Q146" s="106"/>
      <c r="R146" s="106"/>
      <c r="S146" s="106"/>
      <c r="T146" s="106"/>
      <c r="U146" s="106"/>
      <c r="V146" s="106"/>
      <c r="W146" s="106"/>
      <c r="X146" s="106"/>
      <c r="Y146" s="106"/>
      <c r="Z146" s="106"/>
      <c r="AA146" s="106"/>
      <c r="AB146" s="106"/>
      <c r="AC146" s="106"/>
      <c r="AD146" s="106"/>
      <c r="AE146" s="106"/>
      <c r="AF146" s="106"/>
      <c r="AG146" s="127"/>
    </row>
    <row r="147" spans="1:126" s="124" customFormat="1" x14ac:dyDescent="0.3">
      <c r="A147" s="113" t="s">
        <v>52</v>
      </c>
      <c r="B147" s="113" t="s">
        <v>11</v>
      </c>
      <c r="C147" s="113" t="s">
        <v>9</v>
      </c>
      <c r="D147" s="113">
        <v>1</v>
      </c>
      <c r="E147" s="110"/>
      <c r="F147" s="116"/>
      <c r="H147" s="106"/>
      <c r="J147" s="106"/>
      <c r="K147" s="106"/>
      <c r="L147" s="106"/>
      <c r="M147" s="106"/>
      <c r="N147" s="106"/>
      <c r="O147" s="106"/>
      <c r="P147" s="106"/>
      <c r="Q147" s="106"/>
      <c r="R147" s="106"/>
      <c r="S147" s="106"/>
      <c r="T147" s="106"/>
      <c r="U147" s="106"/>
      <c r="V147" s="106"/>
      <c r="W147" s="106"/>
      <c r="X147" s="106"/>
      <c r="Y147" s="106"/>
      <c r="Z147" s="106"/>
      <c r="AA147" s="106"/>
      <c r="AB147" s="106"/>
      <c r="AC147" s="106"/>
      <c r="AD147" s="106"/>
      <c r="AE147" s="106"/>
      <c r="AF147" s="106"/>
      <c r="AG147" s="127"/>
      <c r="CZ147" s="124" t="s">
        <v>697</v>
      </c>
      <c r="DA147" s="124" t="s">
        <v>11</v>
      </c>
    </row>
    <row r="148" spans="1:126" s="124" customFormat="1" x14ac:dyDescent="0.3">
      <c r="A148" s="113" t="s">
        <v>52</v>
      </c>
      <c r="B148" s="113" t="s">
        <v>16</v>
      </c>
      <c r="C148" s="113" t="s">
        <v>9</v>
      </c>
      <c r="D148" s="113"/>
      <c r="E148" s="110"/>
      <c r="F148" s="116"/>
      <c r="H148" s="106"/>
      <c r="J148" s="106"/>
      <c r="K148" s="106"/>
      <c r="L148" s="106"/>
      <c r="M148" s="106"/>
      <c r="N148" s="106"/>
      <c r="O148" s="106"/>
      <c r="P148" s="106"/>
      <c r="Q148" s="106"/>
      <c r="R148" s="106"/>
      <c r="S148" s="106"/>
      <c r="T148" s="106"/>
      <c r="U148" s="106"/>
      <c r="V148" s="106"/>
      <c r="W148" s="106"/>
      <c r="X148" s="106"/>
      <c r="Y148" s="106"/>
      <c r="Z148" s="106"/>
      <c r="AA148" s="106"/>
      <c r="AB148" s="106"/>
      <c r="AC148" s="106"/>
      <c r="AD148" s="106"/>
      <c r="AE148" s="106"/>
      <c r="AF148" s="106"/>
      <c r="AG148" s="127"/>
    </row>
    <row r="149" spans="1:126" s="124" customFormat="1" x14ac:dyDescent="0.3">
      <c r="A149" s="121" t="s">
        <v>55</v>
      </c>
      <c r="B149" s="121"/>
      <c r="C149" s="121" t="s">
        <v>9</v>
      </c>
      <c r="D149" s="113">
        <v>1</v>
      </c>
      <c r="F149" s="116"/>
      <c r="H149" s="106"/>
      <c r="J149" s="106"/>
      <c r="K149" s="106" t="s">
        <v>961</v>
      </c>
      <c r="L149" s="106"/>
      <c r="M149" s="106"/>
      <c r="N149" s="106"/>
      <c r="O149" s="106"/>
      <c r="P149" s="106"/>
      <c r="Q149" s="106"/>
      <c r="R149" s="106"/>
      <c r="S149" s="106"/>
      <c r="T149" s="106"/>
      <c r="U149" s="106"/>
      <c r="V149" s="106"/>
      <c r="W149" s="106"/>
      <c r="X149" s="106"/>
      <c r="Y149" s="106"/>
      <c r="Z149" s="106"/>
      <c r="AA149" s="106"/>
      <c r="AB149" s="106"/>
      <c r="AC149" s="106"/>
      <c r="AD149" s="106"/>
      <c r="AE149" s="106"/>
      <c r="AF149" s="106"/>
      <c r="AG149" s="127"/>
    </row>
    <row r="150" spans="1:126" s="124" customFormat="1" x14ac:dyDescent="0.3">
      <c r="A150" s="113" t="s">
        <v>55</v>
      </c>
      <c r="B150" s="113" t="s">
        <v>5</v>
      </c>
      <c r="C150" s="113" t="s">
        <v>4</v>
      </c>
      <c r="D150" s="113">
        <v>1</v>
      </c>
      <c r="E150" s="110"/>
      <c r="F150" s="116"/>
      <c r="H150" s="106"/>
      <c r="J150" s="106"/>
      <c r="K150" s="106"/>
      <c r="L150" s="106"/>
      <c r="M150" s="106"/>
      <c r="N150" s="106"/>
      <c r="O150" s="106"/>
      <c r="P150" s="106"/>
      <c r="Q150" s="106"/>
      <c r="R150" s="106"/>
      <c r="S150" s="106"/>
      <c r="T150" s="106"/>
      <c r="U150" s="106"/>
      <c r="V150" s="106"/>
      <c r="W150" s="106"/>
      <c r="X150" s="106"/>
      <c r="Y150" s="106"/>
      <c r="Z150" s="106"/>
      <c r="AA150" s="106"/>
      <c r="AB150" s="106"/>
      <c r="AC150" s="106"/>
      <c r="AD150" s="106"/>
      <c r="AE150" s="106"/>
      <c r="AF150" s="106"/>
      <c r="AG150" s="127"/>
    </row>
    <row r="151" spans="1:126" s="106" customFormat="1" x14ac:dyDescent="0.3">
      <c r="A151" s="117"/>
      <c r="B151" s="117"/>
      <c r="C151" s="117"/>
      <c r="D151" s="117"/>
      <c r="F151" s="116"/>
      <c r="AG151" s="127"/>
    </row>
    <row r="152" spans="1:126" s="124" customFormat="1" x14ac:dyDescent="0.3">
      <c r="A152" s="113" t="s">
        <v>55</v>
      </c>
      <c r="B152" s="113" t="s">
        <v>6</v>
      </c>
      <c r="C152" s="113" t="s">
        <v>4</v>
      </c>
      <c r="D152" s="113">
        <v>1</v>
      </c>
      <c r="E152" s="110"/>
      <c r="F152" s="116"/>
      <c r="H152" s="106"/>
      <c r="J152" s="106"/>
      <c r="K152" s="106"/>
      <c r="L152" s="106"/>
      <c r="M152" s="106"/>
      <c r="N152" s="106"/>
      <c r="O152" s="106"/>
      <c r="P152" s="106"/>
      <c r="Q152" s="106"/>
      <c r="R152" s="106"/>
      <c r="S152" s="106"/>
      <c r="T152" s="106"/>
      <c r="U152" s="106"/>
      <c r="V152" s="106"/>
      <c r="W152" s="106"/>
      <c r="X152" s="106"/>
      <c r="Y152" s="106"/>
      <c r="Z152" s="106"/>
      <c r="AA152" s="106"/>
      <c r="AB152" s="106"/>
      <c r="AC152" s="106"/>
      <c r="AD152" s="106"/>
      <c r="AE152" s="106"/>
      <c r="AF152" s="106"/>
      <c r="AG152" s="127"/>
      <c r="BA152" s="124" t="s">
        <v>247</v>
      </c>
      <c r="BB152" s="124" t="s">
        <v>6</v>
      </c>
    </row>
    <row r="153" spans="1:126" s="124" customFormat="1" x14ac:dyDescent="0.3">
      <c r="A153" s="113" t="s">
        <v>55</v>
      </c>
      <c r="B153" s="113" t="s">
        <v>11</v>
      </c>
      <c r="C153" s="113" t="s">
        <v>9</v>
      </c>
      <c r="D153" s="113">
        <v>5</v>
      </c>
      <c r="E153" s="110"/>
      <c r="F153" s="116"/>
      <c r="H153" s="106"/>
      <c r="J153" s="106"/>
      <c r="K153" s="106"/>
      <c r="L153" s="106"/>
      <c r="M153" s="106"/>
      <c r="N153" s="106"/>
      <c r="O153" s="106"/>
      <c r="P153" s="106"/>
      <c r="Q153" s="106"/>
      <c r="R153" s="106"/>
      <c r="S153" s="106"/>
      <c r="T153" s="106"/>
      <c r="U153" s="106"/>
      <c r="V153" s="106"/>
      <c r="W153" s="106"/>
      <c r="X153" s="106"/>
      <c r="Y153" s="106"/>
      <c r="Z153" s="106"/>
      <c r="AA153" s="106"/>
      <c r="AB153" s="106"/>
      <c r="AC153" s="106"/>
      <c r="AD153" s="106"/>
      <c r="AE153" s="106"/>
      <c r="AF153" s="106"/>
      <c r="AG153" s="127"/>
      <c r="AR153" s="124" t="s">
        <v>187</v>
      </c>
      <c r="AS153" s="124" t="s">
        <v>6</v>
      </c>
      <c r="BJ153" s="124" t="s">
        <v>437</v>
      </c>
      <c r="BK153" s="124" t="s">
        <v>11</v>
      </c>
      <c r="CE153" s="124" t="s">
        <v>220</v>
      </c>
      <c r="CF153" s="124" t="s">
        <v>11</v>
      </c>
      <c r="CN153" s="124" t="s">
        <v>196</v>
      </c>
      <c r="CO153" s="124" t="s">
        <v>11</v>
      </c>
      <c r="CZ153" s="124" t="s">
        <v>428</v>
      </c>
      <c r="DA153" s="124" t="s">
        <v>279</v>
      </c>
    </row>
    <row r="154" spans="1:126" s="124" customFormat="1" ht="57.6" x14ac:dyDescent="0.3">
      <c r="A154" s="113" t="s">
        <v>55</v>
      </c>
      <c r="B154" s="113" t="s">
        <v>56</v>
      </c>
      <c r="C154" s="113" t="s">
        <v>9</v>
      </c>
      <c r="D154" s="113">
        <v>3</v>
      </c>
      <c r="E154" s="110"/>
      <c r="F154" s="116"/>
      <c r="H154" s="106"/>
      <c r="J154" s="106"/>
      <c r="K154" s="106"/>
      <c r="L154" s="106"/>
      <c r="M154" s="106"/>
      <c r="N154" s="106"/>
      <c r="O154" s="106"/>
      <c r="P154" s="106"/>
      <c r="Q154" s="106"/>
      <c r="R154" s="106"/>
      <c r="S154" s="106"/>
      <c r="T154" s="106"/>
      <c r="U154" s="106"/>
      <c r="V154" s="106"/>
      <c r="W154" s="106"/>
      <c r="X154" s="106"/>
      <c r="Y154" s="106"/>
      <c r="Z154" s="106"/>
      <c r="AA154" s="106"/>
      <c r="AB154" s="106"/>
      <c r="AC154" s="106"/>
      <c r="AD154" s="106"/>
      <c r="AE154" s="106"/>
      <c r="AF154" s="106"/>
      <c r="AG154" s="127"/>
      <c r="CQ154" s="124" t="s">
        <v>428</v>
      </c>
      <c r="CR154" s="124" t="s">
        <v>575</v>
      </c>
      <c r="DR154" s="124" t="s">
        <v>588</v>
      </c>
      <c r="DS154" s="124" t="s">
        <v>834</v>
      </c>
    </row>
    <row r="155" spans="1:126" s="124" customFormat="1" ht="43.2" x14ac:dyDescent="0.3">
      <c r="A155" s="113" t="s">
        <v>55</v>
      </c>
      <c r="B155" s="113" t="s">
        <v>57</v>
      </c>
      <c r="C155" s="113" t="s">
        <v>9</v>
      </c>
      <c r="D155" s="113">
        <v>20</v>
      </c>
      <c r="E155" s="110"/>
      <c r="F155" s="116"/>
      <c r="H155" s="106"/>
      <c r="J155" s="106"/>
      <c r="K155" s="106"/>
      <c r="L155" s="106"/>
      <c r="M155" s="106"/>
      <c r="N155" s="106"/>
      <c r="O155" s="106"/>
      <c r="P155" s="106"/>
      <c r="Q155" s="106"/>
      <c r="R155" s="106"/>
      <c r="S155" s="106"/>
      <c r="T155" s="106"/>
      <c r="U155" s="106"/>
      <c r="V155" s="106"/>
      <c r="W155" s="106"/>
      <c r="X155" s="106"/>
      <c r="Y155" s="106"/>
      <c r="Z155" s="106"/>
      <c r="AA155" s="106"/>
      <c r="AB155" s="106"/>
      <c r="AC155" s="106"/>
      <c r="AD155" s="106"/>
      <c r="AE155" s="106"/>
      <c r="AF155" s="106"/>
      <c r="AG155" s="127"/>
      <c r="AO155" s="124" t="s">
        <v>166</v>
      </c>
      <c r="AP155" s="124" t="s">
        <v>167</v>
      </c>
      <c r="AR155" s="124" t="s">
        <v>196</v>
      </c>
      <c r="AS155" s="124" t="s">
        <v>167</v>
      </c>
      <c r="AU155" s="124" t="s">
        <v>428</v>
      </c>
      <c r="AV155" s="124" t="s">
        <v>167</v>
      </c>
      <c r="AX155" s="124" t="s">
        <v>225</v>
      </c>
      <c r="AY155" s="124" t="s">
        <v>232</v>
      </c>
      <c r="BA155" s="124" t="s">
        <v>428</v>
      </c>
      <c r="BB155" s="124" t="s">
        <v>167</v>
      </c>
      <c r="BG155" s="124" t="s">
        <v>428</v>
      </c>
      <c r="BH155" s="124" t="s">
        <v>167</v>
      </c>
      <c r="BJ155" s="124" t="s">
        <v>437</v>
      </c>
      <c r="BK155" s="124" t="s">
        <v>167</v>
      </c>
      <c r="BS155" s="124" t="s">
        <v>466</v>
      </c>
      <c r="BT155" s="124" t="s">
        <v>167</v>
      </c>
      <c r="BV155" s="124" t="s">
        <v>498</v>
      </c>
      <c r="BW155" s="124" t="s">
        <v>167</v>
      </c>
      <c r="CE155" s="124" t="s">
        <v>220</v>
      </c>
      <c r="CF155" s="124" t="s">
        <v>167</v>
      </c>
      <c r="CH155" s="124" t="s">
        <v>549</v>
      </c>
      <c r="CI155" s="124" t="s">
        <v>167</v>
      </c>
      <c r="CK155" s="124" t="s">
        <v>220</v>
      </c>
      <c r="CL155" s="124" t="s">
        <v>167</v>
      </c>
      <c r="CQ155" s="124" t="s">
        <v>428</v>
      </c>
      <c r="CR155" s="124" t="s">
        <v>167</v>
      </c>
      <c r="CW155" s="124" t="s">
        <v>220</v>
      </c>
      <c r="CX155" s="124" t="s">
        <v>167</v>
      </c>
      <c r="CZ155" s="124" t="s">
        <v>428</v>
      </c>
      <c r="DA155" s="124" t="s">
        <v>167</v>
      </c>
      <c r="DC155" s="124" t="s">
        <v>220</v>
      </c>
      <c r="DD155" s="124" t="s">
        <v>167</v>
      </c>
      <c r="DF155" s="124" t="s">
        <v>730</v>
      </c>
      <c r="DG155" s="124" t="s">
        <v>167</v>
      </c>
      <c r="DL155" s="124" t="s">
        <v>428</v>
      </c>
      <c r="DM155" s="124" t="s">
        <v>167</v>
      </c>
      <c r="DR155" s="124" t="s">
        <v>428</v>
      </c>
      <c r="DS155" s="124" t="s">
        <v>167</v>
      </c>
      <c r="DU155" s="124" t="s">
        <v>428</v>
      </c>
      <c r="DV155" s="124" t="s">
        <v>488</v>
      </c>
    </row>
    <row r="156" spans="1:126" s="124" customFormat="1" x14ac:dyDescent="0.3">
      <c r="A156" s="113"/>
      <c r="B156" s="113"/>
      <c r="C156" s="113"/>
      <c r="D156" s="113"/>
      <c r="E156" s="110"/>
      <c r="F156" s="116"/>
      <c r="H156" s="106"/>
      <c r="J156" s="106"/>
      <c r="K156" s="106"/>
      <c r="L156" s="106"/>
      <c r="M156" s="106"/>
      <c r="N156" s="106"/>
      <c r="O156" s="106"/>
      <c r="P156" s="106"/>
      <c r="Q156" s="106"/>
      <c r="R156" s="106"/>
      <c r="S156" s="106"/>
      <c r="T156" s="106"/>
      <c r="U156" s="106"/>
      <c r="V156" s="106"/>
      <c r="W156" s="106"/>
      <c r="X156" s="106"/>
      <c r="Y156" s="106"/>
      <c r="Z156" s="106"/>
      <c r="AA156" s="106"/>
      <c r="AB156" s="106"/>
      <c r="AC156" s="106"/>
      <c r="AD156" s="106"/>
      <c r="AE156" s="106"/>
      <c r="AF156" s="106"/>
      <c r="AG156" s="127"/>
      <c r="AX156" s="124" t="s">
        <v>45</v>
      </c>
      <c r="AY156" s="124" t="s">
        <v>167</v>
      </c>
    </row>
    <row r="157" spans="1:126" s="124" customFormat="1" ht="28.8" x14ac:dyDescent="0.3">
      <c r="A157" s="121" t="s">
        <v>58</v>
      </c>
      <c r="B157" s="121"/>
      <c r="C157" s="122" t="s">
        <v>4</v>
      </c>
      <c r="D157" s="113">
        <f>10-1+2+1+2</f>
        <v>14</v>
      </c>
      <c r="E157" s="123">
        <v>10</v>
      </c>
      <c r="F157" s="116"/>
      <c r="H157" s="106"/>
      <c r="I157" s="124" t="s">
        <v>68</v>
      </c>
      <c r="J157" s="106"/>
      <c r="K157" s="106" t="s">
        <v>1369</v>
      </c>
      <c r="L157" s="106"/>
      <c r="M157" s="106"/>
      <c r="N157" s="106"/>
      <c r="O157" s="106"/>
      <c r="P157" s="106"/>
      <c r="Q157" s="106"/>
      <c r="R157" s="106"/>
      <c r="S157" s="106" t="s">
        <v>960</v>
      </c>
      <c r="T157" s="106"/>
      <c r="U157" s="106" t="s">
        <v>961</v>
      </c>
      <c r="V157" s="106"/>
      <c r="W157" s="106"/>
      <c r="X157" s="106"/>
      <c r="Y157" s="106" t="s">
        <v>962</v>
      </c>
      <c r="Z157" s="106"/>
      <c r="AA157" s="106" t="s">
        <v>1357</v>
      </c>
      <c r="AB157" s="106"/>
      <c r="AC157" s="106" t="s">
        <v>68</v>
      </c>
      <c r="AD157" s="106"/>
      <c r="AE157" s="124" t="s">
        <v>1300</v>
      </c>
      <c r="AF157" s="106"/>
      <c r="AG157" s="127" t="s">
        <v>963</v>
      </c>
    </row>
    <row r="158" spans="1:126" s="124" customFormat="1" x14ac:dyDescent="0.3">
      <c r="A158" s="113" t="s">
        <v>58</v>
      </c>
      <c r="B158" s="113" t="s">
        <v>5</v>
      </c>
      <c r="C158" s="126" t="s">
        <v>4</v>
      </c>
      <c r="D158" s="113">
        <f>15+1</f>
        <v>16</v>
      </c>
      <c r="E158" s="110"/>
      <c r="F158" s="116"/>
      <c r="G158" s="124" t="s">
        <v>1243</v>
      </c>
      <c r="H158" s="106"/>
      <c r="J158" s="106"/>
      <c r="K158" s="106"/>
      <c r="L158" s="106"/>
      <c r="M158" s="106"/>
      <c r="N158" s="106"/>
      <c r="O158" s="106"/>
      <c r="P158" s="106"/>
      <c r="Q158" s="106"/>
      <c r="R158" s="106"/>
      <c r="S158" s="106"/>
      <c r="T158" s="106"/>
      <c r="U158" s="106"/>
      <c r="V158" s="106"/>
      <c r="W158" s="106"/>
      <c r="X158" s="106"/>
      <c r="Y158" s="106"/>
      <c r="Z158" s="106"/>
      <c r="AA158" s="106"/>
      <c r="AB158" s="106"/>
      <c r="AC158" s="106"/>
      <c r="AD158" s="106"/>
      <c r="AE158" s="106"/>
      <c r="AF158" s="106"/>
      <c r="AG158" s="127"/>
      <c r="AO158" s="124" t="s">
        <v>155</v>
      </c>
      <c r="AP158" s="124" t="s">
        <v>166</v>
      </c>
      <c r="AX158" s="124" t="s">
        <v>225</v>
      </c>
      <c r="AY158" s="124" t="s">
        <v>196</v>
      </c>
      <c r="BD158" s="124" t="s">
        <v>249</v>
      </c>
      <c r="BE158" s="124" t="s">
        <v>256</v>
      </c>
      <c r="BM158" s="124" t="s">
        <v>155</v>
      </c>
      <c r="BN158" s="124" t="s">
        <v>328</v>
      </c>
      <c r="BP158" s="124" t="s">
        <v>163</v>
      </c>
      <c r="BQ158" s="124" t="s">
        <v>196</v>
      </c>
      <c r="BS158" s="124" t="s">
        <v>155</v>
      </c>
      <c r="BT158" s="124" t="s">
        <v>466</v>
      </c>
      <c r="BY158" s="124" t="s">
        <v>155</v>
      </c>
      <c r="BZ158" s="124" t="s">
        <v>196</v>
      </c>
      <c r="CE158" s="124" t="s">
        <v>155</v>
      </c>
      <c r="CF158" s="124" t="s">
        <v>256</v>
      </c>
      <c r="CH158" s="124" t="s">
        <v>163</v>
      </c>
      <c r="CI158" s="124" t="s">
        <v>554</v>
      </c>
      <c r="CK158" s="124" t="s">
        <v>155</v>
      </c>
      <c r="CL158" s="124" t="s">
        <v>328</v>
      </c>
      <c r="CT158" s="124" t="s">
        <v>588</v>
      </c>
      <c r="CU158" s="124" t="s">
        <v>256</v>
      </c>
      <c r="DF158" s="124" t="s">
        <v>155</v>
      </c>
      <c r="DG158" s="124" t="s">
        <v>730</v>
      </c>
      <c r="DO158" s="124" t="s">
        <v>455</v>
      </c>
      <c r="DP158" s="124" t="s">
        <v>196</v>
      </c>
      <c r="DR158" s="124" t="s">
        <v>588</v>
      </c>
      <c r="DS158" s="124" t="s">
        <v>428</v>
      </c>
      <c r="DU158" s="124" t="s">
        <v>155</v>
      </c>
      <c r="DV158" s="124" t="s">
        <v>428</v>
      </c>
    </row>
    <row r="159" spans="1:126" s="124" customFormat="1" x14ac:dyDescent="0.3">
      <c r="A159" s="113"/>
      <c r="B159" s="113"/>
      <c r="C159" s="126"/>
      <c r="D159" s="113"/>
      <c r="E159" s="110"/>
      <c r="F159" s="116"/>
      <c r="H159" s="106"/>
      <c r="J159" s="106"/>
      <c r="K159" s="106"/>
      <c r="L159" s="106"/>
      <c r="M159" s="106"/>
      <c r="N159" s="106"/>
      <c r="O159" s="106"/>
      <c r="P159" s="106"/>
      <c r="Q159" s="106"/>
      <c r="R159" s="106"/>
      <c r="S159" s="106"/>
      <c r="T159" s="106"/>
      <c r="U159" s="106"/>
      <c r="V159" s="106"/>
      <c r="W159" s="106"/>
      <c r="X159" s="106"/>
      <c r="Y159" s="106"/>
      <c r="Z159" s="106"/>
      <c r="AA159" s="106"/>
      <c r="AB159" s="106"/>
      <c r="AC159" s="106"/>
      <c r="AD159" s="106"/>
      <c r="AE159" s="106"/>
      <c r="AF159" s="106"/>
      <c r="AG159" s="127"/>
    </row>
    <row r="160" spans="1:126" s="124" customFormat="1" x14ac:dyDescent="0.3">
      <c r="A160" s="113" t="s">
        <v>58</v>
      </c>
      <c r="B160" s="113" t="s">
        <v>59</v>
      </c>
      <c r="C160" s="126" t="s">
        <v>4</v>
      </c>
      <c r="D160" s="113">
        <f>22+1</f>
        <v>23</v>
      </c>
      <c r="E160" s="110"/>
      <c r="F160" s="116"/>
      <c r="H160" s="106"/>
      <c r="J160" s="106"/>
      <c r="K160" s="106"/>
      <c r="L160" s="106"/>
      <c r="M160" s="106"/>
      <c r="N160" s="106"/>
      <c r="O160" s="106"/>
      <c r="P160" s="106"/>
      <c r="Q160" s="106"/>
      <c r="R160" s="106"/>
      <c r="S160" s="106"/>
      <c r="T160" s="106"/>
      <c r="U160" s="106"/>
      <c r="V160" s="106"/>
      <c r="W160" s="106"/>
      <c r="X160" s="106"/>
      <c r="Y160" s="106" t="s">
        <v>6</v>
      </c>
      <c r="Z160" s="106"/>
      <c r="AA160" s="106"/>
      <c r="AB160" s="106"/>
      <c r="AC160" s="106"/>
      <c r="AD160" s="106"/>
      <c r="AE160" s="106"/>
      <c r="AF160" s="106"/>
      <c r="AG160" s="127"/>
      <c r="AO160" s="124" t="s">
        <v>166</v>
      </c>
      <c r="AP160" s="124" t="s">
        <v>6</v>
      </c>
      <c r="AR160" s="124" t="s">
        <v>196</v>
      </c>
      <c r="AS160" s="124" t="s">
        <v>210</v>
      </c>
      <c r="AU160" s="124" t="s">
        <v>428</v>
      </c>
      <c r="AV160" s="124" t="s">
        <v>6</v>
      </c>
      <c r="AX160" s="124" t="s">
        <v>428</v>
      </c>
      <c r="AY160" s="124" t="s">
        <v>6</v>
      </c>
      <c r="BA160" s="124" t="s">
        <v>428</v>
      </c>
      <c r="BB160" s="124" t="s">
        <v>6</v>
      </c>
      <c r="BD160" s="124" t="s">
        <v>256</v>
      </c>
      <c r="BE160" s="124" t="s">
        <v>6</v>
      </c>
      <c r="BG160" s="124" t="s">
        <v>428</v>
      </c>
      <c r="BH160" s="124" t="s">
        <v>240</v>
      </c>
      <c r="BJ160" s="124" t="s">
        <v>437</v>
      </c>
      <c r="BK160" s="124" t="s">
        <v>6</v>
      </c>
      <c r="BM160" s="124" t="s">
        <v>449</v>
      </c>
      <c r="BN160" s="124" t="s">
        <v>6</v>
      </c>
      <c r="BP160" s="124" t="s">
        <v>196</v>
      </c>
      <c r="BQ160" s="124" t="s">
        <v>6</v>
      </c>
      <c r="BS160" s="124" t="s">
        <v>466</v>
      </c>
      <c r="BT160" s="124" t="s">
        <v>6</v>
      </c>
      <c r="BV160" s="124" t="s">
        <v>498</v>
      </c>
      <c r="BW160" s="124" t="s">
        <v>6</v>
      </c>
      <c r="CE160" s="124" t="s">
        <v>256</v>
      </c>
      <c r="CF160" s="124" t="s">
        <v>6</v>
      </c>
      <c r="CK160" s="124" t="s">
        <v>428</v>
      </c>
      <c r="CL160" s="124" t="s">
        <v>6</v>
      </c>
      <c r="CN160" s="124" t="s">
        <v>196</v>
      </c>
      <c r="CO160" s="124" t="s">
        <v>6</v>
      </c>
      <c r="CQ160" s="124" t="s">
        <v>428</v>
      </c>
      <c r="CR160" s="124" t="s">
        <v>6</v>
      </c>
      <c r="CT160" s="124" t="s">
        <v>256</v>
      </c>
      <c r="CU160" s="124" t="s">
        <v>6</v>
      </c>
      <c r="CZ160" s="124" t="s">
        <v>428</v>
      </c>
      <c r="DA160" s="124" t="s">
        <v>6</v>
      </c>
      <c r="DF160" s="124" t="s">
        <v>730</v>
      </c>
      <c r="DG160" s="124" t="s">
        <v>6</v>
      </c>
      <c r="DL160" s="124" t="s">
        <v>428</v>
      </c>
      <c r="DM160" s="124" t="s">
        <v>6</v>
      </c>
      <c r="DR160" s="124" t="s">
        <v>428</v>
      </c>
      <c r="DS160" s="124" t="s">
        <v>6</v>
      </c>
      <c r="DU160" s="124" t="s">
        <v>428</v>
      </c>
      <c r="DV160" s="124" t="s">
        <v>6</v>
      </c>
    </row>
    <row r="161" spans="1:126" s="124" customFormat="1" ht="28.8" x14ac:dyDescent="0.3">
      <c r="A161" s="113" t="s">
        <v>58</v>
      </c>
      <c r="B161" s="113" t="s">
        <v>25</v>
      </c>
      <c r="C161" s="126" t="s">
        <v>4</v>
      </c>
      <c r="D161" s="113">
        <f>5+1</f>
        <v>6</v>
      </c>
      <c r="F161" s="116"/>
      <c r="H161" s="106"/>
      <c r="J161" s="106"/>
      <c r="K161" s="106"/>
      <c r="L161" s="106"/>
      <c r="M161" s="106"/>
      <c r="N161" s="106"/>
      <c r="O161" s="106"/>
      <c r="P161" s="106"/>
      <c r="Q161" s="106"/>
      <c r="R161" s="106"/>
      <c r="S161" s="106"/>
      <c r="T161" s="106"/>
      <c r="U161" s="106"/>
      <c r="V161" s="106"/>
      <c r="W161" s="106"/>
      <c r="X161" s="106"/>
      <c r="Y161" s="106"/>
      <c r="Z161" s="106"/>
      <c r="AA161" s="124" t="s">
        <v>1294</v>
      </c>
      <c r="AB161" s="106"/>
      <c r="AC161" s="106"/>
      <c r="AD161" s="106"/>
      <c r="AE161" s="106"/>
      <c r="AF161" s="106"/>
      <c r="AG161" s="127"/>
      <c r="AO161" s="124" t="s">
        <v>166</v>
      </c>
      <c r="AP161" s="124" t="s">
        <v>179</v>
      </c>
      <c r="BM161" s="124" t="s">
        <v>449</v>
      </c>
      <c r="BN161" s="124" t="s">
        <v>168</v>
      </c>
      <c r="CZ161" s="124" t="s">
        <v>428</v>
      </c>
      <c r="DA161" s="124" t="s">
        <v>685</v>
      </c>
      <c r="DF161" s="124" t="s">
        <v>730</v>
      </c>
      <c r="DG161" s="124" t="s">
        <v>357</v>
      </c>
      <c r="DO161" s="124" t="s">
        <v>196</v>
      </c>
      <c r="DP161" s="124" t="s">
        <v>190</v>
      </c>
    </row>
    <row r="162" spans="1:126" s="124" customFormat="1" x14ac:dyDescent="0.3">
      <c r="A162" s="121" t="s">
        <v>60</v>
      </c>
      <c r="B162" s="121"/>
      <c r="C162" s="121" t="s">
        <v>9</v>
      </c>
      <c r="D162" s="113">
        <v>2</v>
      </c>
      <c r="E162" s="110"/>
      <c r="F162" s="116"/>
      <c r="H162" s="106"/>
      <c r="J162" s="106"/>
      <c r="K162" s="106"/>
      <c r="L162" s="106"/>
      <c r="M162" s="106"/>
      <c r="N162" s="106"/>
      <c r="O162" s="106"/>
      <c r="P162" s="106"/>
      <c r="Q162" s="106"/>
      <c r="R162" s="106"/>
      <c r="S162" s="106"/>
      <c r="T162" s="106"/>
      <c r="U162" s="106"/>
      <c r="V162" s="106"/>
      <c r="W162" s="106"/>
      <c r="X162" s="106"/>
      <c r="Y162" s="106"/>
      <c r="Z162" s="106"/>
      <c r="AA162" s="106"/>
      <c r="AB162" s="106"/>
      <c r="AC162" s="106"/>
      <c r="AD162" s="106"/>
      <c r="AE162" s="106"/>
      <c r="AF162" s="106"/>
      <c r="AG162" s="127"/>
      <c r="AU162" s="124" t="s">
        <v>155</v>
      </c>
      <c r="AV162" s="124" t="s">
        <v>220</v>
      </c>
      <c r="CE162" s="124" t="s">
        <v>155</v>
      </c>
      <c r="CF162" s="124" t="s">
        <v>534</v>
      </c>
    </row>
    <row r="163" spans="1:126" s="124" customFormat="1" x14ac:dyDescent="0.3">
      <c r="A163" s="1" t="s">
        <v>1328</v>
      </c>
      <c r="B163" s="2" t="s">
        <v>1168</v>
      </c>
      <c r="C163" s="1"/>
      <c r="D163" s="1">
        <v>20</v>
      </c>
      <c r="E163" s="110"/>
      <c r="F163" s="116"/>
      <c r="G163"/>
      <c r="H163"/>
      <c r="I163"/>
      <c r="J163"/>
      <c r="K163"/>
      <c r="L163"/>
      <c r="M163"/>
      <c r="N163"/>
      <c r="O163"/>
      <c r="P163"/>
      <c r="Q163"/>
      <c r="R163"/>
      <c r="S163"/>
      <c r="T163"/>
      <c r="U163"/>
      <c r="V163"/>
      <c r="W163"/>
      <c r="X163"/>
      <c r="Y163"/>
      <c r="Z163"/>
      <c r="AA163"/>
      <c r="AB163"/>
      <c r="AC163"/>
      <c r="AD163"/>
      <c r="AE163"/>
      <c r="AF163"/>
      <c r="AG163" s="108"/>
      <c r="AH163"/>
      <c r="AI163" s="2" t="s">
        <v>304</v>
      </c>
      <c r="AJ163" s="2" t="s">
        <v>172</v>
      </c>
      <c r="AK163" s="2"/>
      <c r="AL163" s="2" t="s">
        <v>220</v>
      </c>
      <c r="AM163" s="2" t="s">
        <v>172</v>
      </c>
      <c r="AN163" s="2"/>
      <c r="AO163" s="2" t="s">
        <v>166</v>
      </c>
      <c r="AP163" s="2" t="s">
        <v>172</v>
      </c>
      <c r="AQ163" s="2"/>
      <c r="AR163" s="2" t="s">
        <v>196</v>
      </c>
      <c r="AS163" s="2" t="s">
        <v>212</v>
      </c>
      <c r="AT163" s="2"/>
      <c r="AU163" s="2" t="s">
        <v>428</v>
      </c>
      <c r="AV163" s="2" t="s">
        <v>172</v>
      </c>
      <c r="AW163" s="2"/>
      <c r="AX163" s="2"/>
      <c r="AY163" s="2"/>
      <c r="AZ163" s="2"/>
      <c r="BA163" s="2" t="s">
        <v>428</v>
      </c>
      <c r="BB163" s="2" t="s">
        <v>212</v>
      </c>
      <c r="BC163" s="2"/>
      <c r="BD163" s="2"/>
      <c r="BE163" s="2"/>
      <c r="BF163" s="2"/>
      <c r="BG163" s="2" t="s">
        <v>428</v>
      </c>
      <c r="BH163" s="2" t="s">
        <v>212</v>
      </c>
      <c r="BI163" s="2"/>
      <c r="BJ163" s="2" t="s">
        <v>437</v>
      </c>
      <c r="BK163" s="2" t="s">
        <v>212</v>
      </c>
      <c r="BL163" s="2"/>
      <c r="BM163" s="2" t="s">
        <v>220</v>
      </c>
      <c r="BN163" s="2" t="s">
        <v>212</v>
      </c>
      <c r="BO163" s="2"/>
      <c r="BP163" s="2"/>
      <c r="BQ163" s="2"/>
      <c r="BR163" s="2"/>
      <c r="BS163" s="2" t="s">
        <v>466</v>
      </c>
      <c r="BT163" s="2" t="s">
        <v>172</v>
      </c>
      <c r="BU163" s="2"/>
      <c r="BV163" s="2" t="s">
        <v>498</v>
      </c>
      <c r="BW163" s="2" t="s">
        <v>172</v>
      </c>
      <c r="BX163" s="2"/>
      <c r="BY163" s="2"/>
      <c r="BZ163" s="2"/>
      <c r="CA163" s="2"/>
      <c r="CB163" s="2"/>
      <c r="CC163" s="2"/>
      <c r="CD163" s="2"/>
      <c r="CE163" s="2" t="s">
        <v>220</v>
      </c>
      <c r="CF163" s="2" t="s">
        <v>212</v>
      </c>
      <c r="CG163" s="2"/>
      <c r="CH163" s="2" t="s">
        <v>549</v>
      </c>
      <c r="CI163" s="2" t="s">
        <v>855</v>
      </c>
      <c r="CJ163" s="2"/>
      <c r="CK163" s="2" t="s">
        <v>220</v>
      </c>
      <c r="CL163" s="2" t="s">
        <v>172</v>
      </c>
      <c r="CM163" s="2"/>
      <c r="CN163" s="2"/>
      <c r="CO163" s="2"/>
      <c r="CP163" s="2"/>
      <c r="CQ163" s="2" t="s">
        <v>428</v>
      </c>
      <c r="CR163" s="2" t="s">
        <v>212</v>
      </c>
      <c r="CS163" s="2"/>
      <c r="CT163" s="2"/>
      <c r="CU163" s="2"/>
      <c r="CV163" s="2"/>
      <c r="CW163" s="2"/>
      <c r="CX163" s="2"/>
      <c r="CY163" s="2"/>
      <c r="CZ163" s="2" t="s">
        <v>428</v>
      </c>
      <c r="DA163" s="2" t="s">
        <v>693</v>
      </c>
      <c r="DB163" s="2"/>
      <c r="DC163" s="2" t="s">
        <v>220</v>
      </c>
      <c r="DD163" s="2" t="s">
        <v>172</v>
      </c>
      <c r="DE163" s="2"/>
      <c r="DF163" s="2" t="s">
        <v>730</v>
      </c>
      <c r="DG163" s="2" t="s">
        <v>212</v>
      </c>
      <c r="DH163" s="2"/>
      <c r="DI163" s="2"/>
      <c r="DJ163" s="2"/>
      <c r="DK163" s="2"/>
      <c r="DL163" s="2"/>
      <c r="DM163" s="2"/>
      <c r="DN163" s="2"/>
      <c r="DO163" s="2"/>
      <c r="DP163" s="2"/>
      <c r="DQ163" s="2"/>
      <c r="DR163" s="2" t="s">
        <v>428</v>
      </c>
      <c r="DS163" s="2" t="s">
        <v>172</v>
      </c>
      <c r="DT163" s="2"/>
      <c r="DU163" s="2" t="s">
        <v>428</v>
      </c>
      <c r="DV163" s="2" t="s">
        <v>492</v>
      </c>
    </row>
    <row r="164" spans="1:126" s="124" customFormat="1" x14ac:dyDescent="0.3">
      <c r="A164" s="1" t="s">
        <v>1328</v>
      </c>
      <c r="B164" s="2" t="s">
        <v>1169</v>
      </c>
      <c r="C164" s="1"/>
      <c r="D164" s="1">
        <v>22</v>
      </c>
      <c r="E164" s="110"/>
      <c r="F164" s="116"/>
      <c r="G164"/>
      <c r="H164"/>
      <c r="I164"/>
      <c r="J164"/>
      <c r="K164"/>
      <c r="L164"/>
      <c r="M164"/>
      <c r="N164"/>
      <c r="O164"/>
      <c r="P164"/>
      <c r="Q164"/>
      <c r="R164"/>
      <c r="S164"/>
      <c r="T164"/>
      <c r="U164"/>
      <c r="V164"/>
      <c r="W164"/>
      <c r="X164"/>
      <c r="Y164"/>
      <c r="Z164"/>
      <c r="AA164"/>
      <c r="AB164"/>
      <c r="AC164"/>
      <c r="AD164"/>
      <c r="AE164"/>
      <c r="AF164"/>
      <c r="AG164" s="108"/>
      <c r="AH164"/>
      <c r="AI164" s="2" t="s">
        <v>304</v>
      </c>
      <c r="AJ164" s="2" t="s">
        <v>211</v>
      </c>
      <c r="AK164" s="2"/>
      <c r="AL164" s="2" t="s">
        <v>220</v>
      </c>
      <c r="AM164" s="2" t="s">
        <v>211</v>
      </c>
      <c r="AN164" s="2"/>
      <c r="AO164" s="2" t="s">
        <v>166</v>
      </c>
      <c r="AP164" s="2" t="s">
        <v>170</v>
      </c>
      <c r="AQ164" s="2"/>
      <c r="AR164" s="2" t="s">
        <v>196</v>
      </c>
      <c r="AS164" s="2" t="s">
        <v>211</v>
      </c>
      <c r="AT164" s="2"/>
      <c r="AU164" s="2" t="s">
        <v>428</v>
      </c>
      <c r="AV164" s="2" t="s">
        <v>211</v>
      </c>
      <c r="AW164" s="2"/>
      <c r="AX164" s="2"/>
      <c r="AY164" s="2"/>
      <c r="AZ164" s="2"/>
      <c r="BA164" s="2" t="s">
        <v>428</v>
      </c>
      <c r="BB164" s="2" t="s">
        <v>170</v>
      </c>
      <c r="BC164" s="2"/>
      <c r="BD164" s="2"/>
      <c r="BE164" s="2"/>
      <c r="BF164" s="2"/>
      <c r="BG164" s="2" t="s">
        <v>428</v>
      </c>
      <c r="BH164" s="2" t="s">
        <v>435</v>
      </c>
      <c r="BI164" s="2"/>
      <c r="BJ164" s="2" t="s">
        <v>437</v>
      </c>
      <c r="BK164" s="2" t="s">
        <v>211</v>
      </c>
      <c r="BL164" s="2"/>
      <c r="BM164" s="2" t="s">
        <v>220</v>
      </c>
      <c r="BN164" s="2" t="s">
        <v>170</v>
      </c>
      <c r="BO164" s="2"/>
      <c r="BP164" s="2"/>
      <c r="BQ164" s="2"/>
      <c r="BR164" s="2"/>
      <c r="BS164" s="2" t="s">
        <v>466</v>
      </c>
      <c r="BT164" s="2" t="s">
        <v>211</v>
      </c>
      <c r="BU164" s="2"/>
      <c r="BV164" s="2" t="s">
        <v>498</v>
      </c>
      <c r="BW164" s="2" t="s">
        <v>211</v>
      </c>
      <c r="BX164" s="2"/>
      <c r="BY164" s="2"/>
      <c r="BZ164" s="2"/>
      <c r="CA164" s="2"/>
      <c r="CB164" s="2"/>
      <c r="CC164" s="2"/>
      <c r="CD164" s="2"/>
      <c r="CE164" s="2" t="s">
        <v>220</v>
      </c>
      <c r="CF164" s="2" t="s">
        <v>435</v>
      </c>
      <c r="CG164" s="2"/>
      <c r="CH164" s="2" t="s">
        <v>549</v>
      </c>
      <c r="CI164" s="2" t="s">
        <v>551</v>
      </c>
      <c r="CJ164" s="2"/>
      <c r="CK164" s="2" t="s">
        <v>220</v>
      </c>
      <c r="CL164" s="2" t="s">
        <v>211</v>
      </c>
      <c r="CM164" s="2"/>
      <c r="CN164" s="2"/>
      <c r="CO164" s="2"/>
      <c r="CP164" s="2"/>
      <c r="CQ164" s="2" t="s">
        <v>428</v>
      </c>
      <c r="CR164" s="2" t="s">
        <v>211</v>
      </c>
      <c r="CS164" s="2"/>
      <c r="CT164" s="2"/>
      <c r="CU164" s="2"/>
      <c r="CV164" s="2"/>
      <c r="CW164" s="2" t="s">
        <v>220</v>
      </c>
      <c r="CX164" s="2" t="s">
        <v>170</v>
      </c>
      <c r="CY164" s="2"/>
      <c r="CZ164" s="2" t="s">
        <v>428</v>
      </c>
      <c r="DA164" s="2" t="s">
        <v>170</v>
      </c>
      <c r="DB164" s="2"/>
      <c r="DC164" s="2" t="s">
        <v>220</v>
      </c>
      <c r="DD164" s="2" t="s">
        <v>211</v>
      </c>
      <c r="DE164" s="2"/>
      <c r="DF164" s="2" t="s">
        <v>730</v>
      </c>
      <c r="DG164" s="2" t="s">
        <v>211</v>
      </c>
      <c r="DH164" s="2"/>
      <c r="DI164" s="2"/>
      <c r="DJ164" s="2"/>
      <c r="DK164" s="2"/>
      <c r="DL164" s="2"/>
      <c r="DM164" s="2"/>
      <c r="DN164" s="2"/>
      <c r="DO164" s="2" t="s">
        <v>196</v>
      </c>
      <c r="DP164" s="2" t="s">
        <v>828</v>
      </c>
      <c r="DQ164" s="2"/>
      <c r="DR164" s="2" t="s">
        <v>428</v>
      </c>
      <c r="DS164" s="2" t="s">
        <v>211</v>
      </c>
      <c r="DT164" s="2"/>
      <c r="DU164" s="2" t="s">
        <v>428</v>
      </c>
      <c r="DV164" s="2" t="s">
        <v>842</v>
      </c>
    </row>
    <row r="165" spans="1:126" s="124" customFormat="1" x14ac:dyDescent="0.3">
      <c r="A165" s="1" t="s">
        <v>1328</v>
      </c>
      <c r="B165" s="2" t="s">
        <v>171</v>
      </c>
      <c r="C165" s="1"/>
      <c r="D165" s="1">
        <v>13</v>
      </c>
      <c r="E165" s="110"/>
      <c r="F165" s="116"/>
      <c r="G165"/>
      <c r="H165"/>
      <c r="I165"/>
      <c r="J165"/>
      <c r="K165"/>
      <c r="L165"/>
      <c r="M165"/>
      <c r="N165"/>
      <c r="O165"/>
      <c r="P165"/>
      <c r="Q165"/>
      <c r="R165"/>
      <c r="S165"/>
      <c r="T165"/>
      <c r="U165"/>
      <c r="V165"/>
      <c r="W165"/>
      <c r="X165"/>
      <c r="Y165"/>
      <c r="Z165"/>
      <c r="AA165"/>
      <c r="AB165"/>
      <c r="AC165"/>
      <c r="AD165"/>
      <c r="AE165"/>
      <c r="AF165"/>
      <c r="AG165" s="108"/>
      <c r="AH165"/>
      <c r="AI165" s="2"/>
      <c r="AJ165" s="2"/>
      <c r="AK165" s="21"/>
      <c r="AL165" s="2" t="s">
        <v>220</v>
      </c>
      <c r="AM165" s="2" t="s">
        <v>171</v>
      </c>
      <c r="AN165" s="2"/>
      <c r="AO165" s="2" t="s">
        <v>166</v>
      </c>
      <c r="AP165" s="2" t="s">
        <v>171</v>
      </c>
      <c r="AQ165" s="2"/>
      <c r="AR165" s="2" t="s">
        <v>196</v>
      </c>
      <c r="AS165" s="2" t="s">
        <v>171</v>
      </c>
      <c r="AT165" s="2"/>
      <c r="AU165" s="2" t="s">
        <v>428</v>
      </c>
      <c r="AV165" s="2" t="s">
        <v>171</v>
      </c>
      <c r="AW165" s="2"/>
      <c r="AX165" s="2"/>
      <c r="AY165" s="2"/>
      <c r="AZ165" s="2"/>
      <c r="BA165" s="2" t="s">
        <v>428</v>
      </c>
      <c r="BB165" s="2" t="s">
        <v>171</v>
      </c>
      <c r="BC165" s="2"/>
      <c r="BD165" s="2"/>
      <c r="BE165" s="2"/>
      <c r="BF165" s="2"/>
      <c r="BG165" s="2" t="s">
        <v>428</v>
      </c>
      <c r="BH165" s="2" t="s">
        <v>171</v>
      </c>
      <c r="BI165" s="2"/>
      <c r="BJ165" s="2"/>
      <c r="BK165" s="2"/>
      <c r="BL165" s="2"/>
      <c r="BM165" s="2"/>
      <c r="BN165" s="2"/>
      <c r="BO165" s="2"/>
      <c r="BP165" s="2"/>
      <c r="BQ165" s="2"/>
      <c r="BR165" s="2"/>
      <c r="BS165" s="2" t="s">
        <v>466</v>
      </c>
      <c r="BT165" s="2" t="s">
        <v>171</v>
      </c>
      <c r="BU165" s="2"/>
      <c r="BV165" s="2" t="s">
        <v>498</v>
      </c>
      <c r="BW165" s="2" t="s">
        <v>171</v>
      </c>
      <c r="BX165" s="2"/>
      <c r="BY165" s="2"/>
      <c r="BZ165" s="2"/>
      <c r="CA165" s="2"/>
      <c r="CB165" s="2"/>
      <c r="CC165" s="2"/>
      <c r="CD165" s="2"/>
      <c r="CE165" s="2" t="s">
        <v>220</v>
      </c>
      <c r="CF165" s="2" t="s">
        <v>171</v>
      </c>
      <c r="CG165" s="2"/>
      <c r="CH165" s="2"/>
      <c r="CI165" s="2"/>
      <c r="CJ165" s="2"/>
      <c r="CK165" s="2" t="s">
        <v>220</v>
      </c>
      <c r="CL165" s="2" t="s">
        <v>171</v>
      </c>
      <c r="CM165" s="2"/>
      <c r="CN165" s="2"/>
      <c r="CO165" s="2"/>
      <c r="CP165" s="2"/>
      <c r="CQ165" s="2" t="s">
        <v>428</v>
      </c>
      <c r="CR165" s="2" t="s">
        <v>171</v>
      </c>
      <c r="CS165" s="2"/>
      <c r="CT165" s="2"/>
      <c r="CU165" s="2"/>
      <c r="CV165" s="2"/>
      <c r="CW165" s="2"/>
      <c r="CX165" s="2"/>
      <c r="CY165" s="2"/>
      <c r="CZ165" s="2" t="s">
        <v>428</v>
      </c>
      <c r="DA165" s="2" t="s">
        <v>171</v>
      </c>
      <c r="DB165" s="2"/>
      <c r="DC165" s="2" t="s">
        <v>220</v>
      </c>
      <c r="DD165" s="2" t="s">
        <v>171</v>
      </c>
      <c r="DE165" s="2"/>
      <c r="DF165" s="2" t="s">
        <v>730</v>
      </c>
      <c r="DG165" s="2" t="s">
        <v>171</v>
      </c>
      <c r="DH165" s="2"/>
      <c r="DI165" s="2"/>
      <c r="DJ165" s="2"/>
      <c r="DK165" s="2"/>
      <c r="DL165" s="2"/>
      <c r="DM165" s="2"/>
      <c r="DN165" s="2"/>
      <c r="DO165" s="2"/>
      <c r="DP165" s="2"/>
      <c r="DQ165" s="2"/>
      <c r="DR165" s="2"/>
      <c r="DS165" s="2"/>
      <c r="DT165" s="2"/>
      <c r="DU165" s="2" t="s">
        <v>428</v>
      </c>
      <c r="DV165" s="2" t="s">
        <v>171</v>
      </c>
    </row>
    <row r="166" spans="1:126" s="106" customFormat="1" x14ac:dyDescent="0.3">
      <c r="B166" s="124"/>
      <c r="D166" s="124"/>
      <c r="F166" s="116"/>
      <c r="AG166" s="127"/>
      <c r="AK166" s="124"/>
      <c r="AL166" s="124"/>
      <c r="AM166" s="124"/>
      <c r="AN166" s="124"/>
      <c r="AO166" s="124"/>
      <c r="AP166" s="124"/>
      <c r="DL166" s="124"/>
      <c r="DM166" s="124"/>
    </row>
    <row r="167" spans="1:126" s="124" customFormat="1" x14ac:dyDescent="0.3">
      <c r="B167" s="113"/>
      <c r="C167" s="113"/>
      <c r="D167" s="113"/>
      <c r="F167" s="116"/>
      <c r="H167" s="106"/>
      <c r="J167" s="106"/>
      <c r="K167" s="106"/>
      <c r="L167" s="106"/>
      <c r="M167" s="106"/>
      <c r="N167" s="106"/>
      <c r="O167" s="106"/>
      <c r="P167" s="106"/>
      <c r="Q167" s="106"/>
      <c r="R167" s="106"/>
      <c r="S167" s="106"/>
      <c r="T167" s="106"/>
      <c r="U167" s="106"/>
      <c r="V167" s="106"/>
      <c r="W167" s="106"/>
      <c r="X167" s="106"/>
      <c r="Y167" s="106"/>
      <c r="Z167" s="106"/>
      <c r="AA167" s="106"/>
      <c r="AB167" s="106"/>
      <c r="AC167" s="106"/>
      <c r="AD167" s="106"/>
      <c r="AE167" s="106"/>
      <c r="AF167" s="106"/>
      <c r="AG167" s="127"/>
    </row>
    <row r="168" spans="1:126" s="124" customFormat="1" ht="187.2" x14ac:dyDescent="0.3">
      <c r="A168" s="113" t="s">
        <v>1419</v>
      </c>
      <c r="B168" s="113"/>
      <c r="C168" s="113"/>
      <c r="D168" s="113"/>
      <c r="F168" s="116"/>
      <c r="H168" s="106"/>
      <c r="J168" s="106"/>
      <c r="K168" s="106"/>
      <c r="L168" s="106"/>
      <c r="M168" s="106"/>
      <c r="N168" s="106"/>
      <c r="O168" s="106"/>
      <c r="P168" s="106"/>
      <c r="Q168" s="106"/>
      <c r="R168" s="106"/>
      <c r="S168" s="106"/>
      <c r="T168" s="106"/>
      <c r="U168" s="106"/>
      <c r="V168" s="106"/>
      <c r="W168" s="106"/>
      <c r="X168" s="106"/>
      <c r="Y168" s="106"/>
      <c r="Z168" s="106"/>
      <c r="AA168" s="106"/>
      <c r="AB168" s="106"/>
      <c r="AC168" s="106"/>
      <c r="AD168" s="106"/>
      <c r="AE168" s="106"/>
      <c r="AF168" s="106"/>
      <c r="AG168" s="127"/>
    </row>
    <row r="169" spans="1:126" s="124" customFormat="1" ht="57.6" x14ac:dyDescent="0.3">
      <c r="A169" s="113" t="s">
        <v>1420</v>
      </c>
      <c r="B169" s="113"/>
      <c r="C169" s="113"/>
      <c r="D169" s="113"/>
      <c r="F169" s="116"/>
      <c r="H169" s="106"/>
      <c r="J169" s="106"/>
      <c r="K169" s="106"/>
      <c r="L169" s="106"/>
      <c r="M169" s="106"/>
      <c r="N169" s="106"/>
      <c r="O169" s="106"/>
      <c r="P169" s="106"/>
      <c r="Q169" s="106"/>
      <c r="R169" s="106"/>
      <c r="S169" s="106"/>
      <c r="T169" s="106"/>
      <c r="U169" s="106"/>
      <c r="V169" s="106"/>
      <c r="W169" s="106"/>
      <c r="X169" s="106"/>
      <c r="Y169" s="106"/>
      <c r="Z169" s="106"/>
      <c r="AA169" s="106"/>
      <c r="AB169" s="106"/>
      <c r="AC169" s="106"/>
      <c r="AD169" s="106"/>
      <c r="AE169" s="106"/>
      <c r="AF169" s="106"/>
      <c r="AG169" s="127"/>
    </row>
    <row r="170" spans="1:126" s="124" customFormat="1" x14ac:dyDescent="0.3">
      <c r="A170" s="113"/>
      <c r="B170" s="113"/>
      <c r="C170" s="113"/>
      <c r="D170" s="113"/>
      <c r="F170" s="116"/>
      <c r="H170" s="106"/>
      <c r="J170" s="106"/>
      <c r="K170" s="106"/>
      <c r="L170" s="106"/>
      <c r="M170" s="106"/>
      <c r="N170" s="106"/>
      <c r="O170" s="106"/>
      <c r="P170" s="106"/>
      <c r="Q170" s="106"/>
      <c r="R170" s="106"/>
      <c r="S170" s="106"/>
      <c r="T170" s="106"/>
      <c r="U170" s="106"/>
      <c r="V170" s="106"/>
      <c r="W170" s="106"/>
      <c r="X170" s="106"/>
      <c r="Y170" s="106"/>
      <c r="Z170" s="106"/>
      <c r="AA170" s="106"/>
      <c r="AB170" s="106"/>
      <c r="AC170" s="106"/>
      <c r="AD170" s="106"/>
      <c r="AE170" s="106"/>
      <c r="AF170" s="106"/>
      <c r="AG170" s="127"/>
    </row>
    <row r="171" spans="1:126" s="124" customFormat="1" x14ac:dyDescent="0.3">
      <c r="A171" s="113"/>
      <c r="B171" s="113"/>
      <c r="C171" s="113"/>
      <c r="D171" s="113"/>
      <c r="F171" s="116"/>
      <c r="H171" s="106"/>
      <c r="J171" s="106"/>
      <c r="K171" s="106"/>
      <c r="L171" s="106"/>
      <c r="M171" s="106"/>
      <c r="N171" s="106"/>
      <c r="O171" s="106"/>
      <c r="P171" s="106"/>
      <c r="Q171" s="106"/>
      <c r="R171" s="106"/>
      <c r="S171" s="106"/>
      <c r="T171" s="106"/>
      <c r="U171" s="106"/>
      <c r="V171" s="106"/>
      <c r="W171" s="106"/>
      <c r="X171" s="106"/>
      <c r="Y171" s="106"/>
      <c r="Z171" s="106"/>
      <c r="AA171" s="106"/>
      <c r="AB171" s="106"/>
      <c r="AC171" s="106"/>
      <c r="AD171" s="106"/>
      <c r="AE171" s="106"/>
      <c r="AF171" s="106"/>
      <c r="AG171" s="127"/>
    </row>
    <row r="172" spans="1:126" s="124" customFormat="1" x14ac:dyDescent="0.3">
      <c r="A172" s="113"/>
      <c r="B172" s="113"/>
      <c r="C172" s="113"/>
      <c r="D172" s="113"/>
      <c r="F172" s="116"/>
      <c r="H172" s="106"/>
      <c r="J172" s="106"/>
      <c r="K172" s="106"/>
      <c r="L172" s="106"/>
      <c r="M172" s="106"/>
      <c r="N172" s="106"/>
      <c r="O172" s="106"/>
      <c r="P172" s="106"/>
      <c r="Q172" s="106"/>
      <c r="R172" s="106"/>
      <c r="S172" s="106"/>
      <c r="T172" s="106"/>
      <c r="U172" s="106"/>
      <c r="V172" s="106"/>
      <c r="W172" s="106"/>
      <c r="X172" s="106"/>
      <c r="Y172" s="106"/>
      <c r="Z172" s="106"/>
      <c r="AA172" s="106"/>
      <c r="AB172" s="106"/>
      <c r="AC172" s="106"/>
      <c r="AD172" s="106"/>
      <c r="AE172" s="106"/>
      <c r="AF172" s="106"/>
      <c r="AG172" s="127"/>
    </row>
    <row r="173" spans="1:126" s="124" customFormat="1" x14ac:dyDescent="0.3">
      <c r="A173" s="113"/>
      <c r="B173" s="113"/>
      <c r="C173" s="113"/>
      <c r="D173" s="113"/>
      <c r="F173" s="116"/>
      <c r="H173" s="106"/>
      <c r="J173" s="106"/>
      <c r="K173" s="106"/>
      <c r="L173" s="106"/>
      <c r="M173" s="106"/>
      <c r="N173" s="106"/>
      <c r="O173" s="106"/>
      <c r="P173" s="106"/>
      <c r="Q173" s="106"/>
      <c r="R173" s="106"/>
      <c r="S173" s="106"/>
      <c r="T173" s="106"/>
      <c r="U173" s="106"/>
      <c r="V173" s="106"/>
      <c r="W173" s="106"/>
      <c r="X173" s="106"/>
      <c r="Y173" s="106"/>
      <c r="Z173" s="106"/>
      <c r="AA173" s="106"/>
      <c r="AB173" s="106"/>
      <c r="AC173" s="106"/>
      <c r="AD173" s="106"/>
      <c r="AE173" s="106"/>
      <c r="AF173" s="106"/>
      <c r="AG173" s="127"/>
    </row>
    <row r="174" spans="1:126" s="124" customFormat="1" x14ac:dyDescent="0.3">
      <c r="A174" s="113"/>
      <c r="B174" s="113"/>
      <c r="C174" s="113"/>
      <c r="D174" s="113"/>
      <c r="F174" s="116"/>
      <c r="H174" s="106"/>
      <c r="J174" s="106"/>
      <c r="K174" s="106"/>
      <c r="L174" s="106"/>
      <c r="M174" s="106"/>
      <c r="N174" s="106"/>
      <c r="O174" s="106"/>
      <c r="P174" s="106"/>
      <c r="Q174" s="106"/>
      <c r="R174" s="106"/>
      <c r="S174" s="106"/>
      <c r="T174" s="106"/>
      <c r="U174" s="106"/>
      <c r="V174" s="106"/>
      <c r="W174" s="106"/>
      <c r="X174" s="106"/>
      <c r="Y174" s="106"/>
      <c r="Z174" s="106"/>
      <c r="AA174" s="106"/>
      <c r="AB174" s="106"/>
      <c r="AC174" s="106"/>
      <c r="AD174" s="106"/>
      <c r="AE174" s="106"/>
      <c r="AF174" s="106"/>
      <c r="AG174" s="127"/>
    </row>
    <row r="175" spans="1:126" s="124" customFormat="1" x14ac:dyDescent="0.3">
      <c r="A175" s="113"/>
      <c r="B175" s="113"/>
      <c r="C175" s="113"/>
      <c r="D175" s="113"/>
      <c r="F175" s="116"/>
      <c r="H175" s="106"/>
      <c r="J175" s="106"/>
      <c r="K175" s="106"/>
      <c r="L175" s="106"/>
      <c r="M175" s="106"/>
      <c r="N175" s="106"/>
      <c r="O175" s="106"/>
      <c r="P175" s="106"/>
      <c r="Q175" s="106"/>
      <c r="R175" s="106"/>
      <c r="S175" s="106"/>
      <c r="T175" s="106"/>
      <c r="U175" s="106"/>
      <c r="V175" s="106"/>
      <c r="W175" s="106"/>
      <c r="X175" s="106"/>
      <c r="Y175" s="106"/>
      <c r="Z175" s="106"/>
      <c r="AA175" s="106"/>
      <c r="AB175" s="106"/>
      <c r="AC175" s="106"/>
      <c r="AD175" s="106"/>
      <c r="AE175" s="106"/>
      <c r="AF175" s="106"/>
      <c r="AG175" s="127"/>
    </row>
    <row r="176" spans="1:126" s="124" customFormat="1" x14ac:dyDescent="0.3">
      <c r="A176" s="113"/>
      <c r="B176" s="113"/>
      <c r="C176" s="113"/>
      <c r="D176" s="113"/>
      <c r="F176" s="116"/>
      <c r="H176" s="106"/>
      <c r="J176" s="106"/>
      <c r="K176" s="106"/>
      <c r="L176" s="106"/>
      <c r="M176" s="106"/>
      <c r="N176" s="106"/>
      <c r="O176" s="106"/>
      <c r="P176" s="106"/>
      <c r="Q176" s="106"/>
      <c r="R176" s="106"/>
      <c r="S176" s="106"/>
      <c r="T176" s="106"/>
      <c r="U176" s="106"/>
      <c r="V176" s="106"/>
      <c r="W176" s="106"/>
      <c r="X176" s="106"/>
      <c r="Y176" s="106"/>
      <c r="Z176" s="106"/>
      <c r="AA176" s="106"/>
      <c r="AB176" s="106"/>
      <c r="AC176" s="106"/>
      <c r="AD176" s="106"/>
      <c r="AE176" s="106"/>
      <c r="AF176" s="106"/>
      <c r="AG176" s="127"/>
    </row>
    <row r="177" spans="1:33" s="124" customFormat="1" x14ac:dyDescent="0.3">
      <c r="A177" s="113"/>
      <c r="B177" s="113"/>
      <c r="C177" s="113"/>
      <c r="D177" s="113"/>
      <c r="F177" s="116"/>
      <c r="H177" s="106"/>
      <c r="J177" s="106"/>
      <c r="K177" s="106"/>
      <c r="L177" s="106"/>
      <c r="M177" s="106"/>
      <c r="N177" s="106"/>
      <c r="O177" s="106"/>
      <c r="P177" s="106"/>
      <c r="Q177" s="106"/>
      <c r="R177" s="106"/>
      <c r="S177" s="106"/>
      <c r="T177" s="106"/>
      <c r="U177" s="106"/>
      <c r="V177" s="106"/>
      <c r="W177" s="106"/>
      <c r="X177" s="106"/>
      <c r="Y177" s="106"/>
      <c r="Z177" s="106"/>
      <c r="AA177" s="106"/>
      <c r="AB177" s="106"/>
      <c r="AC177" s="106"/>
      <c r="AD177" s="106"/>
      <c r="AE177" s="106"/>
      <c r="AF177" s="106"/>
      <c r="AG177" s="127"/>
    </row>
    <row r="178" spans="1:33" s="124" customFormat="1" x14ac:dyDescent="0.3">
      <c r="A178" s="113"/>
      <c r="B178" s="113"/>
      <c r="C178" s="113"/>
      <c r="D178" s="113"/>
      <c r="F178" s="116"/>
      <c r="H178" s="106"/>
      <c r="J178" s="106"/>
      <c r="K178" s="106"/>
      <c r="L178" s="106"/>
      <c r="M178" s="106"/>
      <c r="N178" s="106"/>
      <c r="O178" s="106"/>
      <c r="P178" s="106"/>
      <c r="Q178" s="106"/>
      <c r="R178" s="106"/>
      <c r="S178" s="106"/>
      <c r="T178" s="106"/>
      <c r="U178" s="106"/>
      <c r="V178" s="106"/>
      <c r="W178" s="106"/>
      <c r="X178" s="106"/>
      <c r="Y178" s="106"/>
      <c r="Z178" s="106"/>
      <c r="AA178" s="106"/>
      <c r="AB178" s="106"/>
      <c r="AC178" s="106"/>
      <c r="AD178" s="106"/>
      <c r="AE178" s="106"/>
      <c r="AF178" s="106"/>
      <c r="AG178" s="127"/>
    </row>
    <row r="179" spans="1:33" s="124" customFormat="1" x14ac:dyDescent="0.3">
      <c r="A179" s="113"/>
      <c r="B179" s="113"/>
      <c r="C179" s="113"/>
      <c r="D179" s="113"/>
      <c r="F179" s="116"/>
      <c r="H179" s="106"/>
      <c r="J179" s="106"/>
      <c r="K179" s="106"/>
      <c r="L179" s="106"/>
      <c r="M179" s="106"/>
      <c r="N179" s="106"/>
      <c r="O179" s="106"/>
      <c r="P179" s="106"/>
      <c r="Q179" s="106"/>
      <c r="R179" s="106"/>
      <c r="S179" s="106"/>
      <c r="T179" s="106"/>
      <c r="U179" s="106"/>
      <c r="V179" s="106"/>
      <c r="W179" s="106"/>
      <c r="X179" s="106"/>
      <c r="Y179" s="106"/>
      <c r="Z179" s="106"/>
      <c r="AA179" s="106"/>
      <c r="AB179" s="106"/>
      <c r="AC179" s="106"/>
      <c r="AD179" s="106"/>
      <c r="AE179" s="106"/>
      <c r="AF179" s="106"/>
      <c r="AG179" s="127"/>
    </row>
    <row r="180" spans="1:33" s="124" customFormat="1" x14ac:dyDescent="0.3">
      <c r="A180" s="113"/>
      <c r="B180" s="113"/>
      <c r="C180" s="113"/>
      <c r="D180" s="113"/>
      <c r="F180" s="116"/>
      <c r="H180" s="106"/>
      <c r="J180" s="106"/>
      <c r="K180" s="106"/>
      <c r="L180" s="106"/>
      <c r="M180" s="106"/>
      <c r="N180" s="106"/>
      <c r="O180" s="106"/>
      <c r="P180" s="106"/>
      <c r="Q180" s="106"/>
      <c r="R180" s="106"/>
      <c r="S180" s="106"/>
      <c r="T180" s="106"/>
      <c r="U180" s="106"/>
      <c r="V180" s="106"/>
      <c r="W180" s="106"/>
      <c r="X180" s="106"/>
      <c r="Y180" s="106"/>
      <c r="Z180" s="106"/>
      <c r="AA180" s="106"/>
      <c r="AB180" s="106"/>
      <c r="AC180" s="106"/>
      <c r="AD180" s="106"/>
      <c r="AE180" s="106"/>
      <c r="AF180" s="106"/>
      <c r="AG180" s="127"/>
    </row>
    <row r="181" spans="1:33" s="124" customFormat="1" x14ac:dyDescent="0.3">
      <c r="A181" s="113"/>
      <c r="B181" s="113"/>
      <c r="C181" s="113"/>
      <c r="D181" s="113"/>
      <c r="F181" s="116"/>
      <c r="H181" s="106"/>
      <c r="J181" s="106"/>
      <c r="K181" s="106"/>
      <c r="L181" s="106"/>
      <c r="M181" s="106"/>
      <c r="N181" s="106"/>
      <c r="O181" s="106"/>
      <c r="P181" s="106"/>
      <c r="Q181" s="106"/>
      <c r="R181" s="106"/>
      <c r="S181" s="106"/>
      <c r="T181" s="106"/>
      <c r="U181" s="106"/>
      <c r="V181" s="106"/>
      <c r="W181" s="106"/>
      <c r="X181" s="106"/>
      <c r="Y181" s="106"/>
      <c r="Z181" s="106"/>
      <c r="AA181" s="106"/>
      <c r="AB181" s="106"/>
      <c r="AC181" s="106"/>
      <c r="AD181" s="106"/>
      <c r="AE181" s="106"/>
      <c r="AF181" s="106"/>
      <c r="AG181" s="127"/>
    </row>
    <row r="182" spans="1:33" s="124" customFormat="1" x14ac:dyDescent="0.3">
      <c r="A182" s="113"/>
      <c r="B182" s="113"/>
      <c r="C182" s="113"/>
      <c r="D182" s="113"/>
      <c r="F182" s="116"/>
      <c r="H182" s="106"/>
      <c r="J182" s="106"/>
      <c r="K182" s="106"/>
      <c r="L182" s="106"/>
      <c r="M182" s="106"/>
      <c r="N182" s="106"/>
      <c r="O182" s="106"/>
      <c r="P182" s="106"/>
      <c r="Q182" s="106"/>
      <c r="R182" s="106"/>
      <c r="S182" s="106"/>
      <c r="T182" s="106"/>
      <c r="U182" s="106"/>
      <c r="V182" s="106"/>
      <c r="W182" s="106"/>
      <c r="X182" s="106"/>
      <c r="Y182" s="106"/>
      <c r="Z182" s="106"/>
      <c r="AA182" s="106"/>
      <c r="AB182" s="106"/>
      <c r="AC182" s="106"/>
      <c r="AD182" s="106"/>
      <c r="AE182" s="106"/>
      <c r="AF182" s="106"/>
      <c r="AG182" s="127"/>
    </row>
    <row r="183" spans="1:33" s="124" customFormat="1" x14ac:dyDescent="0.3">
      <c r="A183" s="113"/>
      <c r="B183" s="113"/>
      <c r="C183" s="113"/>
      <c r="D183" s="113"/>
      <c r="F183" s="116"/>
      <c r="H183" s="106"/>
      <c r="J183" s="106"/>
      <c r="K183" s="106"/>
      <c r="L183" s="106"/>
      <c r="M183" s="106"/>
      <c r="N183" s="106"/>
      <c r="O183" s="106"/>
      <c r="P183" s="106"/>
      <c r="Q183" s="106"/>
      <c r="R183" s="106"/>
      <c r="S183" s="106"/>
      <c r="T183" s="106"/>
      <c r="U183" s="106"/>
      <c r="V183" s="106"/>
      <c r="W183" s="106"/>
      <c r="X183" s="106"/>
      <c r="Y183" s="106"/>
      <c r="Z183" s="106"/>
      <c r="AA183" s="106"/>
      <c r="AB183" s="106"/>
      <c r="AC183" s="106"/>
      <c r="AD183" s="106"/>
      <c r="AE183" s="106"/>
      <c r="AF183" s="106"/>
      <c r="AG183" s="127"/>
    </row>
    <row r="184" spans="1:33" s="124" customFormat="1" x14ac:dyDescent="0.3">
      <c r="A184" s="113"/>
      <c r="B184" s="113"/>
      <c r="C184" s="113"/>
      <c r="D184" s="113"/>
      <c r="F184" s="116"/>
      <c r="H184" s="106"/>
      <c r="J184" s="106"/>
      <c r="K184" s="106"/>
      <c r="L184" s="106"/>
      <c r="M184" s="106"/>
      <c r="N184" s="106"/>
      <c r="O184" s="106"/>
      <c r="P184" s="106"/>
      <c r="Q184" s="106"/>
      <c r="R184" s="106"/>
      <c r="S184" s="106"/>
      <c r="T184" s="106"/>
      <c r="U184" s="106"/>
      <c r="V184" s="106"/>
      <c r="W184" s="106"/>
      <c r="X184" s="106"/>
      <c r="Y184" s="106"/>
      <c r="Z184" s="106"/>
      <c r="AA184" s="106"/>
      <c r="AB184" s="106"/>
      <c r="AC184" s="106"/>
      <c r="AD184" s="106"/>
      <c r="AE184" s="106"/>
      <c r="AF184" s="106"/>
      <c r="AG184" s="127"/>
    </row>
    <row r="185" spans="1:33" s="124" customFormat="1" x14ac:dyDescent="0.3">
      <c r="A185" s="113"/>
      <c r="B185" s="113"/>
      <c r="C185" s="113"/>
      <c r="D185" s="113"/>
      <c r="F185" s="116"/>
      <c r="H185" s="106"/>
      <c r="J185" s="106"/>
      <c r="K185" s="106"/>
      <c r="L185" s="106"/>
      <c r="M185" s="106"/>
      <c r="N185" s="106"/>
      <c r="O185" s="106"/>
      <c r="P185" s="106"/>
      <c r="Q185" s="106"/>
      <c r="R185" s="106"/>
      <c r="S185" s="106"/>
      <c r="T185" s="106"/>
      <c r="U185" s="106"/>
      <c r="V185" s="106"/>
      <c r="W185" s="106"/>
      <c r="X185" s="106"/>
      <c r="Y185" s="106"/>
      <c r="Z185" s="106"/>
      <c r="AA185" s="106"/>
      <c r="AB185" s="106"/>
      <c r="AC185" s="106"/>
      <c r="AD185" s="106"/>
      <c r="AE185" s="106"/>
      <c r="AF185" s="106"/>
      <c r="AG185" s="127"/>
    </row>
    <row r="186" spans="1:33" s="124" customFormat="1" x14ac:dyDescent="0.3">
      <c r="A186" s="113"/>
      <c r="B186" s="113"/>
      <c r="C186" s="113"/>
      <c r="D186" s="113"/>
      <c r="F186" s="116"/>
      <c r="H186" s="106"/>
      <c r="J186" s="106"/>
      <c r="K186" s="106"/>
      <c r="L186" s="106"/>
      <c r="M186" s="106"/>
      <c r="N186" s="106"/>
      <c r="O186" s="106"/>
      <c r="P186" s="106"/>
      <c r="Q186" s="106"/>
      <c r="R186" s="106"/>
      <c r="S186" s="106"/>
      <c r="T186" s="106"/>
      <c r="U186" s="106"/>
      <c r="V186" s="106"/>
      <c r="W186" s="106"/>
      <c r="X186" s="106"/>
      <c r="Y186" s="106"/>
      <c r="Z186" s="106"/>
      <c r="AA186" s="106"/>
      <c r="AB186" s="106"/>
      <c r="AC186" s="106"/>
      <c r="AD186" s="106"/>
      <c r="AE186" s="106"/>
      <c r="AF186" s="106"/>
      <c r="AG186" s="127"/>
    </row>
    <row r="187" spans="1:33" s="124" customFormat="1" x14ac:dyDescent="0.3">
      <c r="A187" s="113"/>
      <c r="B187" s="113"/>
      <c r="C187" s="113"/>
      <c r="D187" s="113"/>
      <c r="F187" s="116"/>
      <c r="H187" s="106"/>
      <c r="J187" s="106"/>
      <c r="K187" s="106"/>
      <c r="L187" s="106"/>
      <c r="M187" s="106"/>
      <c r="N187" s="106"/>
      <c r="O187" s="106"/>
      <c r="P187" s="106"/>
      <c r="Q187" s="106"/>
      <c r="R187" s="106"/>
      <c r="S187" s="106"/>
      <c r="T187" s="106"/>
      <c r="U187" s="106"/>
      <c r="V187" s="106"/>
      <c r="W187" s="106"/>
      <c r="X187" s="106"/>
      <c r="Y187" s="106"/>
      <c r="Z187" s="106"/>
      <c r="AA187" s="106"/>
      <c r="AB187" s="106"/>
      <c r="AC187" s="106"/>
      <c r="AD187" s="106"/>
      <c r="AE187" s="106"/>
      <c r="AF187" s="106"/>
      <c r="AG187" s="127"/>
    </row>
    <row r="188" spans="1:33" s="124" customFormat="1" x14ac:dyDescent="0.3">
      <c r="A188" s="113"/>
      <c r="B188" s="113"/>
      <c r="C188" s="113"/>
      <c r="D188" s="113"/>
      <c r="F188" s="116"/>
      <c r="H188" s="106"/>
      <c r="J188" s="106"/>
      <c r="K188" s="106"/>
      <c r="L188" s="106"/>
      <c r="M188" s="106"/>
      <c r="N188" s="106"/>
      <c r="O188" s="106"/>
      <c r="P188" s="106"/>
      <c r="Q188" s="106"/>
      <c r="R188" s="106"/>
      <c r="S188" s="106"/>
      <c r="T188" s="106"/>
      <c r="U188" s="106"/>
      <c r="V188" s="106"/>
      <c r="W188" s="106"/>
      <c r="X188" s="106"/>
      <c r="Y188" s="106"/>
      <c r="Z188" s="106"/>
      <c r="AA188" s="106"/>
      <c r="AB188" s="106"/>
      <c r="AC188" s="106"/>
      <c r="AD188" s="106"/>
      <c r="AE188" s="106"/>
      <c r="AF188" s="106"/>
      <c r="AG188" s="127"/>
    </row>
    <row r="189" spans="1:33" s="124" customFormat="1" x14ac:dyDescent="0.3">
      <c r="A189" s="113"/>
      <c r="B189" s="113"/>
      <c r="C189" s="113"/>
      <c r="D189" s="113"/>
      <c r="F189" s="116"/>
      <c r="H189" s="106"/>
      <c r="J189" s="106"/>
      <c r="K189" s="106"/>
      <c r="L189" s="106"/>
      <c r="M189" s="106"/>
      <c r="N189" s="106"/>
      <c r="O189" s="106"/>
      <c r="P189" s="106"/>
      <c r="Q189" s="106"/>
      <c r="R189" s="106"/>
      <c r="S189" s="106"/>
      <c r="T189" s="106"/>
      <c r="U189" s="106"/>
      <c r="V189" s="106"/>
      <c r="W189" s="106"/>
      <c r="X189" s="106"/>
      <c r="Y189" s="106"/>
      <c r="Z189" s="106"/>
      <c r="AA189" s="106"/>
      <c r="AB189" s="106"/>
      <c r="AC189" s="106"/>
      <c r="AD189" s="106"/>
      <c r="AE189" s="106"/>
      <c r="AF189" s="106"/>
      <c r="AG189" s="127"/>
    </row>
    <row r="190" spans="1:33" s="124" customFormat="1" x14ac:dyDescent="0.3">
      <c r="A190" s="113"/>
      <c r="B190" s="113"/>
      <c r="C190" s="113"/>
      <c r="D190" s="113"/>
      <c r="F190" s="116"/>
      <c r="H190" s="106"/>
      <c r="J190" s="106"/>
      <c r="K190" s="106"/>
      <c r="L190" s="106"/>
      <c r="M190" s="106"/>
      <c r="N190" s="106"/>
      <c r="O190" s="106"/>
      <c r="P190" s="106"/>
      <c r="Q190" s="106"/>
      <c r="R190" s="106"/>
      <c r="S190" s="106"/>
      <c r="T190" s="106"/>
      <c r="U190" s="106"/>
      <c r="V190" s="106"/>
      <c r="W190" s="106"/>
      <c r="X190" s="106"/>
      <c r="Y190" s="106"/>
      <c r="Z190" s="106"/>
      <c r="AA190" s="106"/>
      <c r="AB190" s="106"/>
      <c r="AC190" s="106"/>
      <c r="AD190" s="106"/>
      <c r="AE190" s="106"/>
      <c r="AF190" s="106"/>
      <c r="AG190" s="127"/>
    </row>
    <row r="191" spans="1:33" s="124" customFormat="1" x14ac:dyDescent="0.3">
      <c r="A191" s="113"/>
      <c r="B191" s="113"/>
      <c r="C191" s="113"/>
      <c r="D191" s="113"/>
      <c r="F191" s="116"/>
      <c r="H191" s="106"/>
      <c r="J191" s="106"/>
      <c r="K191" s="106"/>
      <c r="L191" s="106"/>
      <c r="M191" s="106"/>
      <c r="N191" s="106"/>
      <c r="O191" s="106"/>
      <c r="P191" s="106"/>
      <c r="Q191" s="106"/>
      <c r="R191" s="106"/>
      <c r="S191" s="106"/>
      <c r="T191" s="106"/>
      <c r="U191" s="106"/>
      <c r="V191" s="106"/>
      <c r="W191" s="106"/>
      <c r="X191" s="106"/>
      <c r="Y191" s="106"/>
      <c r="Z191" s="106"/>
      <c r="AA191" s="106"/>
      <c r="AB191" s="106"/>
      <c r="AC191" s="106"/>
      <c r="AD191" s="106"/>
      <c r="AE191" s="106"/>
      <c r="AF191" s="106"/>
      <c r="AG191" s="127"/>
    </row>
    <row r="192" spans="1:33" s="124" customFormat="1" x14ac:dyDescent="0.3">
      <c r="A192" s="113"/>
      <c r="B192" s="113"/>
      <c r="C192" s="113"/>
      <c r="D192" s="113"/>
      <c r="F192" s="116"/>
      <c r="H192" s="106"/>
      <c r="J192" s="106"/>
      <c r="K192" s="106"/>
      <c r="L192" s="106"/>
      <c r="M192" s="106"/>
      <c r="N192" s="106"/>
      <c r="O192" s="106"/>
      <c r="P192" s="106"/>
      <c r="Q192" s="106"/>
      <c r="R192" s="106"/>
      <c r="S192" s="106"/>
      <c r="T192" s="106"/>
      <c r="U192" s="106"/>
      <c r="V192" s="106"/>
      <c r="W192" s="106"/>
      <c r="X192" s="106"/>
      <c r="Y192" s="106"/>
      <c r="Z192" s="106"/>
      <c r="AA192" s="106"/>
      <c r="AB192" s="106"/>
      <c r="AC192" s="106"/>
      <c r="AD192" s="106"/>
      <c r="AE192" s="106"/>
      <c r="AF192" s="106"/>
      <c r="AG192" s="127"/>
    </row>
    <row r="193" spans="1:33" s="124" customFormat="1" x14ac:dyDescent="0.3">
      <c r="A193" s="113"/>
      <c r="B193" s="113"/>
      <c r="C193" s="113"/>
      <c r="D193" s="113"/>
      <c r="F193" s="116"/>
      <c r="H193" s="106"/>
      <c r="J193" s="106"/>
      <c r="K193" s="106"/>
      <c r="L193" s="106"/>
      <c r="M193" s="106"/>
      <c r="N193" s="106"/>
      <c r="O193" s="106"/>
      <c r="P193" s="106"/>
      <c r="Q193" s="106"/>
      <c r="R193" s="106"/>
      <c r="S193" s="106"/>
      <c r="T193" s="106"/>
      <c r="U193" s="106"/>
      <c r="V193" s="106"/>
      <c r="W193" s="106"/>
      <c r="X193" s="106"/>
      <c r="Y193" s="106"/>
      <c r="Z193" s="106"/>
      <c r="AA193" s="106"/>
      <c r="AB193" s="106"/>
      <c r="AC193" s="106"/>
      <c r="AD193" s="106"/>
      <c r="AE193" s="106"/>
      <c r="AF193" s="106"/>
      <c r="AG193" s="127"/>
    </row>
    <row r="194" spans="1:33" s="124" customFormat="1" x14ac:dyDescent="0.3">
      <c r="A194" s="113"/>
      <c r="B194" s="113"/>
      <c r="C194" s="113"/>
      <c r="D194" s="113"/>
      <c r="F194" s="116"/>
      <c r="H194" s="106"/>
      <c r="J194" s="106"/>
      <c r="K194" s="106"/>
      <c r="L194" s="106"/>
      <c r="M194" s="106"/>
      <c r="N194" s="106"/>
      <c r="O194" s="106"/>
      <c r="P194" s="106"/>
      <c r="Q194" s="106"/>
      <c r="R194" s="106"/>
      <c r="S194" s="106"/>
      <c r="T194" s="106"/>
      <c r="U194" s="106"/>
      <c r="V194" s="106"/>
      <c r="W194" s="106"/>
      <c r="X194" s="106"/>
      <c r="Y194" s="106"/>
      <c r="Z194" s="106"/>
      <c r="AA194" s="106"/>
      <c r="AB194" s="106"/>
      <c r="AC194" s="106"/>
      <c r="AD194" s="106"/>
      <c r="AE194" s="106"/>
      <c r="AF194" s="106"/>
      <c r="AG194" s="127"/>
    </row>
    <row r="195" spans="1:33" s="124" customFormat="1" x14ac:dyDescent="0.3">
      <c r="A195" s="113"/>
      <c r="B195" s="113"/>
      <c r="C195" s="113"/>
      <c r="D195" s="113"/>
      <c r="F195" s="116"/>
      <c r="H195" s="106"/>
      <c r="J195" s="106"/>
      <c r="K195" s="106"/>
      <c r="L195" s="106"/>
      <c r="M195" s="106"/>
      <c r="N195" s="106"/>
      <c r="O195" s="106"/>
      <c r="P195" s="106"/>
      <c r="Q195" s="106"/>
      <c r="R195" s="106"/>
      <c r="S195" s="106"/>
      <c r="T195" s="106"/>
      <c r="U195" s="106"/>
      <c r="V195" s="106"/>
      <c r="W195" s="106"/>
      <c r="X195" s="106"/>
      <c r="Y195" s="106"/>
      <c r="Z195" s="106"/>
      <c r="AA195" s="106"/>
      <c r="AB195" s="106"/>
      <c r="AC195" s="106"/>
      <c r="AD195" s="106"/>
      <c r="AE195" s="106"/>
      <c r="AF195" s="106"/>
      <c r="AG195" s="127"/>
    </row>
    <row r="196" spans="1:33" s="124" customFormat="1" x14ac:dyDescent="0.3">
      <c r="A196" s="113"/>
      <c r="B196" s="113"/>
      <c r="C196" s="113"/>
      <c r="D196" s="113"/>
      <c r="F196" s="116"/>
      <c r="H196" s="106"/>
      <c r="J196" s="106"/>
      <c r="K196" s="106"/>
      <c r="L196" s="106"/>
      <c r="M196" s="106"/>
      <c r="N196" s="106"/>
      <c r="O196" s="106"/>
      <c r="P196" s="106"/>
      <c r="Q196" s="106"/>
      <c r="R196" s="106"/>
      <c r="S196" s="106"/>
      <c r="T196" s="106"/>
      <c r="U196" s="106"/>
      <c r="V196" s="106"/>
      <c r="W196" s="106"/>
      <c r="X196" s="106"/>
      <c r="Y196" s="106"/>
      <c r="Z196" s="106"/>
      <c r="AA196" s="106"/>
      <c r="AB196" s="106"/>
      <c r="AC196" s="106"/>
      <c r="AD196" s="106"/>
      <c r="AE196" s="106"/>
      <c r="AF196" s="106"/>
      <c r="AG196" s="127"/>
    </row>
    <row r="197" spans="1:33" s="124" customFormat="1" x14ac:dyDescent="0.3">
      <c r="A197" s="113"/>
      <c r="B197" s="113"/>
      <c r="C197" s="113"/>
      <c r="D197" s="113"/>
      <c r="F197" s="116"/>
      <c r="H197" s="106"/>
      <c r="J197" s="106"/>
      <c r="K197" s="106"/>
      <c r="L197" s="106"/>
      <c r="M197" s="106"/>
      <c r="N197" s="106"/>
      <c r="O197" s="106"/>
      <c r="P197" s="106"/>
      <c r="Q197" s="106"/>
      <c r="R197" s="106"/>
      <c r="S197" s="106"/>
      <c r="T197" s="106"/>
      <c r="U197" s="106"/>
      <c r="V197" s="106"/>
      <c r="W197" s="106"/>
      <c r="X197" s="106"/>
      <c r="Y197" s="106"/>
      <c r="Z197" s="106"/>
      <c r="AA197" s="106"/>
      <c r="AB197" s="106"/>
      <c r="AC197" s="106"/>
      <c r="AD197" s="106"/>
      <c r="AE197" s="106"/>
      <c r="AF197" s="106"/>
      <c r="AG197" s="127"/>
    </row>
    <row r="198" spans="1:33" s="124" customFormat="1" x14ac:dyDescent="0.3">
      <c r="A198" s="113"/>
      <c r="B198" s="113"/>
      <c r="C198" s="113"/>
      <c r="D198" s="113"/>
      <c r="F198" s="116"/>
      <c r="H198" s="106"/>
      <c r="J198" s="106"/>
      <c r="K198" s="106"/>
      <c r="L198" s="106"/>
      <c r="M198" s="106"/>
      <c r="N198" s="106"/>
      <c r="O198" s="106"/>
      <c r="P198" s="106"/>
      <c r="Q198" s="106"/>
      <c r="R198" s="106"/>
      <c r="S198" s="106"/>
      <c r="T198" s="106"/>
      <c r="U198" s="106"/>
      <c r="V198" s="106"/>
      <c r="W198" s="106"/>
      <c r="X198" s="106"/>
      <c r="Y198" s="106"/>
      <c r="Z198" s="106"/>
      <c r="AA198" s="106"/>
      <c r="AB198" s="106"/>
      <c r="AC198" s="106"/>
      <c r="AD198" s="106"/>
      <c r="AE198" s="106"/>
      <c r="AF198" s="106"/>
      <c r="AG198" s="127"/>
    </row>
    <row r="199" spans="1:33" s="124" customFormat="1" x14ac:dyDescent="0.3">
      <c r="A199" s="113"/>
      <c r="B199" s="113"/>
      <c r="C199" s="113"/>
      <c r="D199" s="113"/>
      <c r="F199" s="116"/>
      <c r="H199" s="106"/>
      <c r="J199" s="106"/>
      <c r="K199" s="106"/>
      <c r="L199" s="106"/>
      <c r="M199" s="106"/>
      <c r="N199" s="106"/>
      <c r="O199" s="106"/>
      <c r="P199" s="106"/>
      <c r="Q199" s="106"/>
      <c r="R199" s="106"/>
      <c r="S199" s="106"/>
      <c r="T199" s="106"/>
      <c r="U199" s="106"/>
      <c r="V199" s="106"/>
      <c r="W199" s="106"/>
      <c r="X199" s="106"/>
      <c r="Y199" s="106"/>
      <c r="Z199" s="106"/>
      <c r="AA199" s="106"/>
      <c r="AB199" s="106"/>
      <c r="AC199" s="106"/>
      <c r="AD199" s="106"/>
      <c r="AE199" s="106"/>
      <c r="AF199" s="106"/>
      <c r="AG199" s="127"/>
    </row>
    <row r="200" spans="1:33" s="124" customFormat="1" x14ac:dyDescent="0.3">
      <c r="A200" s="113"/>
      <c r="B200" s="113"/>
      <c r="C200" s="113"/>
      <c r="D200" s="113"/>
      <c r="F200" s="116"/>
      <c r="H200" s="106"/>
      <c r="J200" s="106"/>
      <c r="K200" s="106"/>
      <c r="L200" s="106"/>
      <c r="M200" s="106"/>
      <c r="N200" s="106"/>
      <c r="O200" s="106"/>
      <c r="P200" s="106"/>
      <c r="Q200" s="106"/>
      <c r="R200" s="106"/>
      <c r="S200" s="106"/>
      <c r="T200" s="106"/>
      <c r="U200" s="106"/>
      <c r="V200" s="106"/>
      <c r="W200" s="106"/>
      <c r="X200" s="106"/>
      <c r="Y200" s="106"/>
      <c r="Z200" s="106"/>
      <c r="AA200" s="106"/>
      <c r="AB200" s="106"/>
      <c r="AC200" s="106"/>
      <c r="AD200" s="106"/>
      <c r="AE200" s="106"/>
      <c r="AF200" s="106"/>
      <c r="AG200" s="127"/>
    </row>
    <row r="201" spans="1:33" s="124" customFormat="1" x14ac:dyDescent="0.3">
      <c r="A201" s="113"/>
      <c r="B201" s="113"/>
      <c r="C201" s="113"/>
      <c r="D201" s="113"/>
      <c r="F201" s="116"/>
      <c r="H201" s="106"/>
      <c r="J201" s="106"/>
      <c r="K201" s="106"/>
      <c r="L201" s="106"/>
      <c r="M201" s="106"/>
      <c r="N201" s="106"/>
      <c r="O201" s="106"/>
      <c r="P201" s="106"/>
      <c r="Q201" s="106"/>
      <c r="R201" s="106"/>
      <c r="S201" s="106"/>
      <c r="T201" s="106"/>
      <c r="U201" s="106"/>
      <c r="V201" s="106"/>
      <c r="W201" s="106"/>
      <c r="X201" s="106"/>
      <c r="Y201" s="106"/>
      <c r="Z201" s="106"/>
      <c r="AA201" s="106"/>
      <c r="AB201" s="106"/>
      <c r="AC201" s="106"/>
      <c r="AD201" s="106"/>
      <c r="AE201" s="106"/>
      <c r="AF201" s="106"/>
      <c r="AG201" s="127"/>
    </row>
    <row r="202" spans="1:33" s="124" customFormat="1" x14ac:dyDescent="0.3">
      <c r="A202" s="113"/>
      <c r="B202" s="113"/>
      <c r="C202" s="113"/>
      <c r="D202" s="113"/>
      <c r="F202" s="116"/>
      <c r="H202" s="106"/>
      <c r="J202" s="106"/>
      <c r="K202" s="106"/>
      <c r="L202" s="106"/>
      <c r="M202" s="106"/>
      <c r="N202" s="106"/>
      <c r="O202" s="106"/>
      <c r="P202" s="106"/>
      <c r="Q202" s="106"/>
      <c r="R202" s="106"/>
      <c r="S202" s="106"/>
      <c r="T202" s="106"/>
      <c r="U202" s="106"/>
      <c r="V202" s="106"/>
      <c r="W202" s="106"/>
      <c r="X202" s="106"/>
      <c r="Y202" s="106"/>
      <c r="Z202" s="106"/>
      <c r="AA202" s="106"/>
      <c r="AB202" s="106"/>
      <c r="AC202" s="106"/>
      <c r="AD202" s="106"/>
      <c r="AE202" s="106"/>
      <c r="AF202" s="106"/>
      <c r="AG202" s="127"/>
    </row>
    <row r="203" spans="1:33" s="124" customFormat="1" x14ac:dyDescent="0.3">
      <c r="A203" s="113"/>
      <c r="B203" s="113"/>
      <c r="C203" s="113"/>
      <c r="D203" s="113"/>
      <c r="F203" s="116"/>
      <c r="H203" s="106"/>
      <c r="J203" s="106"/>
      <c r="K203" s="106"/>
      <c r="L203" s="106"/>
      <c r="M203" s="106"/>
      <c r="N203" s="106"/>
      <c r="O203" s="106"/>
      <c r="P203" s="106"/>
      <c r="Q203" s="106"/>
      <c r="R203" s="106"/>
      <c r="S203" s="106"/>
      <c r="T203" s="106"/>
      <c r="U203" s="106"/>
      <c r="V203" s="106"/>
      <c r="W203" s="106"/>
      <c r="X203" s="106"/>
      <c r="Y203" s="106"/>
      <c r="Z203" s="106"/>
      <c r="AA203" s="106"/>
      <c r="AB203" s="106"/>
      <c r="AC203" s="106"/>
      <c r="AD203" s="106"/>
      <c r="AE203" s="106"/>
      <c r="AF203" s="106"/>
      <c r="AG203" s="127"/>
    </row>
    <row r="204" spans="1:33" s="124" customFormat="1" x14ac:dyDescent="0.3">
      <c r="A204" s="113"/>
      <c r="B204" s="113"/>
      <c r="C204" s="113"/>
      <c r="D204" s="113"/>
      <c r="F204" s="116"/>
      <c r="H204" s="106"/>
      <c r="J204" s="106"/>
      <c r="K204" s="106"/>
      <c r="L204" s="106"/>
      <c r="M204" s="106"/>
      <c r="N204" s="106"/>
      <c r="O204" s="106"/>
      <c r="P204" s="106"/>
      <c r="Q204" s="106"/>
      <c r="R204" s="106"/>
      <c r="S204" s="106"/>
      <c r="T204" s="106"/>
      <c r="U204" s="106"/>
      <c r="V204" s="106"/>
      <c r="W204" s="106"/>
      <c r="X204" s="106"/>
      <c r="Y204" s="106"/>
      <c r="Z204" s="106"/>
      <c r="AA204" s="106"/>
      <c r="AB204" s="106"/>
      <c r="AC204" s="106"/>
      <c r="AD204" s="106"/>
      <c r="AE204" s="106"/>
      <c r="AF204" s="106"/>
      <c r="AG204" s="127"/>
    </row>
    <row r="205" spans="1:33" s="124" customFormat="1" x14ac:dyDescent="0.3">
      <c r="A205" s="113"/>
      <c r="B205" s="113"/>
      <c r="C205" s="113"/>
      <c r="D205" s="113"/>
      <c r="F205" s="116"/>
      <c r="H205" s="106"/>
      <c r="J205" s="106"/>
      <c r="K205" s="106"/>
      <c r="L205" s="106"/>
      <c r="M205" s="106"/>
      <c r="N205" s="106"/>
      <c r="O205" s="106"/>
      <c r="P205" s="106"/>
      <c r="Q205" s="106"/>
      <c r="R205" s="106"/>
      <c r="S205" s="106"/>
      <c r="T205" s="106"/>
      <c r="U205" s="106"/>
      <c r="V205" s="106"/>
      <c r="W205" s="106"/>
      <c r="X205" s="106"/>
      <c r="Y205" s="106"/>
      <c r="Z205" s="106"/>
      <c r="AA205" s="106"/>
      <c r="AB205" s="106"/>
      <c r="AC205" s="106"/>
      <c r="AD205" s="106"/>
      <c r="AE205" s="106"/>
      <c r="AF205" s="106"/>
      <c r="AG205" s="127"/>
    </row>
    <row r="206" spans="1:33" s="124" customFormat="1" x14ac:dyDescent="0.3">
      <c r="A206" s="113"/>
      <c r="B206" s="113"/>
      <c r="C206" s="113"/>
      <c r="D206" s="113"/>
      <c r="F206" s="116"/>
      <c r="H206" s="106"/>
      <c r="J206" s="106"/>
      <c r="K206" s="106"/>
      <c r="L206" s="106"/>
      <c r="M206" s="106"/>
      <c r="N206" s="106"/>
      <c r="O206" s="106"/>
      <c r="P206" s="106"/>
      <c r="Q206" s="106"/>
      <c r="R206" s="106"/>
      <c r="S206" s="106"/>
      <c r="T206" s="106"/>
      <c r="U206" s="106"/>
      <c r="V206" s="106"/>
      <c r="W206" s="106"/>
      <c r="X206" s="106"/>
      <c r="Y206" s="106"/>
      <c r="Z206" s="106"/>
      <c r="AA206" s="106"/>
      <c r="AB206" s="106"/>
      <c r="AC206" s="106"/>
      <c r="AD206" s="106"/>
      <c r="AE206" s="106"/>
      <c r="AF206" s="106"/>
      <c r="AG206" s="127"/>
    </row>
    <row r="207" spans="1:33" s="124" customFormat="1" x14ac:dyDescent="0.3">
      <c r="A207" s="113"/>
      <c r="B207" s="113"/>
      <c r="C207" s="113"/>
      <c r="D207" s="113"/>
      <c r="F207" s="116"/>
      <c r="H207" s="106"/>
      <c r="J207" s="106"/>
      <c r="K207" s="106"/>
      <c r="L207" s="106"/>
      <c r="M207" s="106"/>
      <c r="N207" s="106"/>
      <c r="O207" s="106"/>
      <c r="P207" s="106"/>
      <c r="Q207" s="106"/>
      <c r="R207" s="106"/>
      <c r="S207" s="106"/>
      <c r="T207" s="106"/>
      <c r="U207" s="106"/>
      <c r="V207" s="106"/>
      <c r="W207" s="106"/>
      <c r="X207" s="106"/>
      <c r="Y207" s="106"/>
      <c r="Z207" s="106"/>
      <c r="AA207" s="106"/>
      <c r="AB207" s="106"/>
      <c r="AC207" s="106"/>
      <c r="AD207" s="106"/>
      <c r="AE207" s="106"/>
      <c r="AF207" s="106"/>
      <c r="AG207" s="127"/>
    </row>
    <row r="208" spans="1:33" s="124" customFormat="1" x14ac:dyDescent="0.3">
      <c r="A208" s="113"/>
      <c r="B208" s="113"/>
      <c r="C208" s="113"/>
      <c r="D208" s="113"/>
      <c r="F208" s="116"/>
      <c r="H208" s="106"/>
      <c r="J208" s="106"/>
      <c r="K208" s="106"/>
      <c r="L208" s="106"/>
      <c r="M208" s="106"/>
      <c r="N208" s="106"/>
      <c r="O208" s="106"/>
      <c r="P208" s="106"/>
      <c r="Q208" s="106"/>
      <c r="R208" s="106"/>
      <c r="S208" s="106"/>
      <c r="T208" s="106"/>
      <c r="U208" s="106"/>
      <c r="V208" s="106"/>
      <c r="W208" s="106"/>
      <c r="X208" s="106"/>
      <c r="Y208" s="106"/>
      <c r="Z208" s="106"/>
      <c r="AA208" s="106"/>
      <c r="AB208" s="106"/>
      <c r="AC208" s="106"/>
      <c r="AD208" s="106"/>
      <c r="AE208" s="106"/>
      <c r="AF208" s="106"/>
      <c r="AG208" s="127"/>
    </row>
    <row r="209" spans="1:33" s="124" customFormat="1" x14ac:dyDescent="0.3">
      <c r="A209" s="113"/>
      <c r="B209" s="113"/>
      <c r="C209" s="113"/>
      <c r="D209" s="113"/>
      <c r="F209" s="116"/>
      <c r="H209" s="106"/>
      <c r="J209" s="106"/>
      <c r="K209" s="106"/>
      <c r="L209" s="106"/>
      <c r="M209" s="106"/>
      <c r="N209" s="106"/>
      <c r="O209" s="106"/>
      <c r="P209" s="106"/>
      <c r="Q209" s="106"/>
      <c r="R209" s="106"/>
      <c r="S209" s="106"/>
      <c r="T209" s="106"/>
      <c r="U209" s="106"/>
      <c r="V209" s="106"/>
      <c r="W209" s="106"/>
      <c r="X209" s="106"/>
      <c r="Y209" s="106"/>
      <c r="Z209" s="106"/>
      <c r="AA209" s="106"/>
      <c r="AB209" s="106"/>
      <c r="AC209" s="106"/>
      <c r="AD209" s="106"/>
      <c r="AE209" s="106"/>
      <c r="AF209" s="106"/>
      <c r="AG209" s="127"/>
    </row>
    <row r="210" spans="1:33" s="124" customFormat="1" x14ac:dyDescent="0.3">
      <c r="A210" s="113"/>
      <c r="B210" s="113"/>
      <c r="C210" s="113"/>
      <c r="D210" s="113"/>
      <c r="F210" s="116"/>
      <c r="H210" s="106"/>
      <c r="J210" s="106"/>
      <c r="K210" s="106"/>
      <c r="L210" s="106"/>
      <c r="M210" s="106"/>
      <c r="N210" s="106"/>
      <c r="O210" s="106"/>
      <c r="P210" s="106"/>
      <c r="Q210" s="106"/>
      <c r="R210" s="106"/>
      <c r="S210" s="106"/>
      <c r="T210" s="106"/>
      <c r="U210" s="106"/>
      <c r="V210" s="106"/>
      <c r="W210" s="106"/>
      <c r="X210" s="106"/>
      <c r="Y210" s="106"/>
      <c r="Z210" s="106"/>
      <c r="AA210" s="106"/>
      <c r="AB210" s="106"/>
      <c r="AC210" s="106"/>
      <c r="AD210" s="106"/>
      <c r="AE210" s="106"/>
      <c r="AF210" s="106"/>
      <c r="AG210" s="127"/>
    </row>
    <row r="211" spans="1:33" s="124" customFormat="1" x14ac:dyDescent="0.3">
      <c r="A211" s="113"/>
      <c r="B211" s="113"/>
      <c r="C211" s="113"/>
      <c r="D211" s="113"/>
      <c r="F211" s="116"/>
      <c r="H211" s="106"/>
      <c r="J211" s="106"/>
      <c r="K211" s="106"/>
      <c r="L211" s="106"/>
      <c r="M211" s="106"/>
      <c r="N211" s="106"/>
      <c r="O211" s="106"/>
      <c r="P211" s="106"/>
      <c r="Q211" s="106"/>
      <c r="R211" s="106"/>
      <c r="S211" s="106"/>
      <c r="T211" s="106"/>
      <c r="U211" s="106"/>
      <c r="V211" s="106"/>
      <c r="W211" s="106"/>
      <c r="X211" s="106"/>
      <c r="Y211" s="106"/>
      <c r="Z211" s="106"/>
      <c r="AA211" s="106"/>
      <c r="AB211" s="106"/>
      <c r="AC211" s="106"/>
      <c r="AD211" s="106"/>
      <c r="AE211" s="106"/>
      <c r="AF211" s="106"/>
      <c r="AG211" s="127"/>
    </row>
    <row r="212" spans="1:33" s="124" customFormat="1" x14ac:dyDescent="0.3">
      <c r="A212" s="113"/>
      <c r="B212" s="113"/>
      <c r="C212" s="113"/>
      <c r="D212" s="113"/>
      <c r="F212" s="116"/>
      <c r="H212" s="106"/>
      <c r="J212" s="106"/>
      <c r="K212" s="106"/>
      <c r="L212" s="106"/>
      <c r="M212" s="106"/>
      <c r="N212" s="106"/>
      <c r="O212" s="106"/>
      <c r="P212" s="106"/>
      <c r="Q212" s="106"/>
      <c r="R212" s="106"/>
      <c r="S212" s="106"/>
      <c r="T212" s="106"/>
      <c r="U212" s="106"/>
      <c r="V212" s="106"/>
      <c r="W212" s="106"/>
      <c r="X212" s="106"/>
      <c r="Y212" s="106"/>
      <c r="Z212" s="106"/>
      <c r="AA212" s="106"/>
      <c r="AB212" s="106"/>
      <c r="AC212" s="106"/>
      <c r="AD212" s="106"/>
      <c r="AE212" s="106"/>
      <c r="AF212" s="106"/>
      <c r="AG212" s="127"/>
    </row>
    <row r="213" spans="1:33" s="124" customFormat="1" x14ac:dyDescent="0.3">
      <c r="A213" s="113"/>
      <c r="B213" s="113"/>
      <c r="C213" s="113"/>
      <c r="D213" s="113"/>
      <c r="F213" s="116"/>
      <c r="H213" s="106"/>
      <c r="J213" s="106"/>
      <c r="K213" s="106"/>
      <c r="L213" s="106"/>
      <c r="M213" s="106"/>
      <c r="N213" s="106"/>
      <c r="O213" s="106"/>
      <c r="P213" s="106"/>
      <c r="Q213" s="106"/>
      <c r="R213" s="106"/>
      <c r="S213" s="106"/>
      <c r="T213" s="106"/>
      <c r="U213" s="106"/>
      <c r="V213" s="106"/>
      <c r="W213" s="106"/>
      <c r="X213" s="106"/>
      <c r="Y213" s="106"/>
      <c r="Z213" s="106"/>
      <c r="AA213" s="106"/>
      <c r="AB213" s="106"/>
      <c r="AC213" s="106"/>
      <c r="AD213" s="106"/>
      <c r="AE213" s="106"/>
      <c r="AF213" s="106"/>
      <c r="AG213" s="127"/>
    </row>
    <row r="214" spans="1:33" s="124" customFormat="1" x14ac:dyDescent="0.3">
      <c r="A214" s="113"/>
      <c r="B214" s="113"/>
      <c r="C214" s="113"/>
      <c r="D214" s="113"/>
      <c r="F214" s="116"/>
      <c r="H214" s="106"/>
      <c r="J214" s="106"/>
      <c r="K214" s="106"/>
      <c r="L214" s="106"/>
      <c r="M214" s="106"/>
      <c r="N214" s="106"/>
      <c r="O214" s="106"/>
      <c r="P214" s="106"/>
      <c r="Q214" s="106"/>
      <c r="R214" s="106"/>
      <c r="S214" s="106"/>
      <c r="T214" s="106"/>
      <c r="U214" s="106"/>
      <c r="V214" s="106"/>
      <c r="W214" s="106"/>
      <c r="X214" s="106"/>
      <c r="Y214" s="106"/>
      <c r="Z214" s="106"/>
      <c r="AA214" s="106"/>
      <c r="AB214" s="106"/>
      <c r="AC214" s="106"/>
      <c r="AD214" s="106"/>
      <c r="AE214" s="106"/>
      <c r="AF214" s="106"/>
      <c r="AG214" s="127"/>
    </row>
    <row r="215" spans="1:33" s="124" customFormat="1" x14ac:dyDescent="0.3">
      <c r="A215" s="113"/>
      <c r="B215" s="113"/>
      <c r="C215" s="113"/>
      <c r="D215" s="113"/>
      <c r="F215" s="116"/>
      <c r="H215" s="106"/>
      <c r="J215" s="106"/>
      <c r="K215" s="106"/>
      <c r="L215" s="106"/>
      <c r="M215" s="106"/>
      <c r="N215" s="106"/>
      <c r="O215" s="106"/>
      <c r="P215" s="106"/>
      <c r="Q215" s="106"/>
      <c r="R215" s="106"/>
      <c r="S215" s="106"/>
      <c r="T215" s="106"/>
      <c r="U215" s="106"/>
      <c r="V215" s="106"/>
      <c r="W215" s="106"/>
      <c r="X215" s="106"/>
      <c r="Y215" s="106"/>
      <c r="Z215" s="106"/>
      <c r="AA215" s="106"/>
      <c r="AB215" s="106"/>
      <c r="AC215" s="106"/>
      <c r="AD215" s="106"/>
      <c r="AE215" s="106"/>
      <c r="AF215" s="106"/>
      <c r="AG215" s="127"/>
    </row>
    <row r="216" spans="1:33" s="124" customFormat="1" x14ac:dyDescent="0.3">
      <c r="A216" s="113"/>
      <c r="B216" s="113"/>
      <c r="C216" s="113"/>
      <c r="D216" s="113"/>
      <c r="F216" s="116"/>
      <c r="H216" s="106"/>
      <c r="J216" s="106"/>
      <c r="K216" s="106"/>
      <c r="L216" s="106"/>
      <c r="M216" s="106"/>
      <c r="N216" s="106"/>
      <c r="O216" s="106"/>
      <c r="P216" s="106"/>
      <c r="Q216" s="106"/>
      <c r="R216" s="106"/>
      <c r="S216" s="106"/>
      <c r="T216" s="106"/>
      <c r="U216" s="106"/>
      <c r="V216" s="106"/>
      <c r="W216" s="106"/>
      <c r="X216" s="106"/>
      <c r="Y216" s="106"/>
      <c r="Z216" s="106"/>
      <c r="AA216" s="106"/>
      <c r="AB216" s="106"/>
      <c r="AC216" s="106"/>
      <c r="AD216" s="106"/>
      <c r="AE216" s="106"/>
      <c r="AF216" s="106"/>
      <c r="AG216" s="127"/>
    </row>
    <row r="217" spans="1:33" s="124" customFormat="1" x14ac:dyDescent="0.3">
      <c r="A217" s="113"/>
      <c r="B217" s="113"/>
      <c r="C217" s="113"/>
      <c r="D217" s="113"/>
      <c r="F217" s="116"/>
      <c r="H217" s="106"/>
      <c r="J217" s="106"/>
      <c r="K217" s="106"/>
      <c r="L217" s="106"/>
      <c r="M217" s="106"/>
      <c r="N217" s="106"/>
      <c r="O217" s="106"/>
      <c r="P217" s="106"/>
      <c r="Q217" s="106"/>
      <c r="R217" s="106"/>
      <c r="S217" s="106"/>
      <c r="T217" s="106"/>
      <c r="U217" s="106"/>
      <c r="V217" s="106"/>
      <c r="W217" s="106"/>
      <c r="X217" s="106"/>
      <c r="Y217" s="106"/>
      <c r="Z217" s="106"/>
      <c r="AA217" s="106"/>
      <c r="AB217" s="106"/>
      <c r="AC217" s="106"/>
      <c r="AD217" s="106"/>
      <c r="AE217" s="106"/>
      <c r="AF217" s="106"/>
      <c r="AG217" s="127"/>
    </row>
    <row r="218" spans="1:33" s="124" customFormat="1" x14ac:dyDescent="0.3">
      <c r="A218" s="113"/>
      <c r="B218" s="113"/>
      <c r="C218" s="113"/>
      <c r="D218" s="113"/>
      <c r="F218" s="116"/>
      <c r="H218" s="106"/>
      <c r="J218" s="106"/>
      <c r="K218" s="106"/>
      <c r="L218" s="106"/>
      <c r="M218" s="106"/>
      <c r="N218" s="106"/>
      <c r="O218" s="106"/>
      <c r="P218" s="106"/>
      <c r="Q218" s="106"/>
      <c r="R218" s="106"/>
      <c r="S218" s="106"/>
      <c r="T218" s="106"/>
      <c r="U218" s="106"/>
      <c r="V218" s="106"/>
      <c r="W218" s="106"/>
      <c r="X218" s="106"/>
      <c r="Y218" s="106"/>
      <c r="Z218" s="106"/>
      <c r="AA218" s="106"/>
      <c r="AB218" s="106"/>
      <c r="AC218" s="106"/>
      <c r="AD218" s="106"/>
      <c r="AE218" s="106"/>
      <c r="AF218" s="106"/>
      <c r="AG218" s="127"/>
    </row>
    <row r="219" spans="1:33" s="124" customFormat="1" x14ac:dyDescent="0.3">
      <c r="A219" s="113"/>
      <c r="B219" s="113"/>
      <c r="C219" s="113"/>
      <c r="D219" s="113"/>
      <c r="F219" s="116"/>
      <c r="H219" s="106"/>
      <c r="J219" s="106"/>
      <c r="K219" s="106"/>
      <c r="L219" s="106"/>
      <c r="M219" s="106"/>
      <c r="N219" s="106"/>
      <c r="O219" s="106"/>
      <c r="P219" s="106"/>
      <c r="Q219" s="106"/>
      <c r="R219" s="106"/>
      <c r="S219" s="106"/>
      <c r="T219" s="106"/>
      <c r="U219" s="106"/>
      <c r="V219" s="106"/>
      <c r="W219" s="106"/>
      <c r="X219" s="106"/>
      <c r="Y219" s="106"/>
      <c r="Z219" s="106"/>
      <c r="AA219" s="106"/>
      <c r="AB219" s="106"/>
      <c r="AC219" s="106"/>
      <c r="AD219" s="106"/>
      <c r="AE219" s="106"/>
      <c r="AF219" s="106"/>
      <c r="AG219" s="127"/>
    </row>
    <row r="220" spans="1:33" s="124" customFormat="1" x14ac:dyDescent="0.3">
      <c r="A220" s="113"/>
      <c r="B220" s="113"/>
      <c r="C220" s="113"/>
      <c r="D220" s="113"/>
      <c r="F220" s="116"/>
      <c r="H220" s="106"/>
      <c r="J220" s="106"/>
      <c r="K220" s="106"/>
      <c r="L220" s="106"/>
      <c r="M220" s="106"/>
      <c r="N220" s="106"/>
      <c r="O220" s="106"/>
      <c r="P220" s="106"/>
      <c r="Q220" s="106"/>
      <c r="R220" s="106"/>
      <c r="S220" s="106"/>
      <c r="T220" s="106"/>
      <c r="U220" s="106"/>
      <c r="V220" s="106"/>
      <c r="W220" s="106"/>
      <c r="X220" s="106"/>
      <c r="Y220" s="106"/>
      <c r="Z220" s="106"/>
      <c r="AA220" s="106"/>
      <c r="AB220" s="106"/>
      <c r="AC220" s="106"/>
      <c r="AD220" s="106"/>
      <c r="AE220" s="106"/>
      <c r="AF220" s="106"/>
      <c r="AG220" s="127"/>
    </row>
    <row r="221" spans="1:33" s="124" customFormat="1" x14ac:dyDescent="0.3">
      <c r="A221" s="113"/>
      <c r="B221" s="113"/>
      <c r="C221" s="113"/>
      <c r="D221" s="113"/>
      <c r="F221" s="116"/>
      <c r="H221" s="106"/>
      <c r="J221" s="106"/>
      <c r="K221" s="106"/>
      <c r="L221" s="106"/>
      <c r="M221" s="106"/>
      <c r="N221" s="106"/>
      <c r="O221" s="106"/>
      <c r="P221" s="106"/>
      <c r="Q221" s="106"/>
      <c r="R221" s="106"/>
      <c r="S221" s="106"/>
      <c r="T221" s="106"/>
      <c r="U221" s="106"/>
      <c r="V221" s="106"/>
      <c r="W221" s="106"/>
      <c r="X221" s="106"/>
      <c r="Y221" s="106"/>
      <c r="Z221" s="106"/>
      <c r="AA221" s="106"/>
      <c r="AB221" s="106"/>
      <c r="AC221" s="106"/>
      <c r="AD221" s="106"/>
      <c r="AE221" s="106"/>
      <c r="AF221" s="106"/>
      <c r="AG221" s="127"/>
    </row>
    <row r="222" spans="1:33" s="124" customFormat="1" x14ac:dyDescent="0.3">
      <c r="A222" s="113"/>
      <c r="B222" s="113"/>
      <c r="C222" s="113"/>
      <c r="D222" s="113"/>
      <c r="F222" s="116"/>
      <c r="H222" s="106"/>
      <c r="J222" s="106"/>
      <c r="K222" s="106"/>
      <c r="L222" s="106"/>
      <c r="M222" s="106"/>
      <c r="N222" s="106"/>
      <c r="O222" s="106"/>
      <c r="P222" s="106"/>
      <c r="Q222" s="106"/>
      <c r="R222" s="106"/>
      <c r="S222" s="106"/>
      <c r="T222" s="106"/>
      <c r="U222" s="106"/>
      <c r="V222" s="106"/>
      <c r="W222" s="106"/>
      <c r="X222" s="106"/>
      <c r="Y222" s="106"/>
      <c r="Z222" s="106"/>
      <c r="AA222" s="106"/>
      <c r="AB222" s="106"/>
      <c r="AC222" s="106"/>
      <c r="AD222" s="106"/>
      <c r="AE222" s="106"/>
      <c r="AF222" s="106"/>
      <c r="AG222" s="127"/>
    </row>
    <row r="223" spans="1:33" s="124" customFormat="1" x14ac:dyDescent="0.3">
      <c r="A223" s="113"/>
      <c r="B223" s="113"/>
      <c r="C223" s="113"/>
      <c r="D223" s="113"/>
      <c r="F223" s="116"/>
      <c r="H223" s="106"/>
      <c r="J223" s="106"/>
      <c r="K223" s="106"/>
      <c r="L223" s="106"/>
      <c r="M223" s="106"/>
      <c r="N223" s="106"/>
      <c r="O223" s="106"/>
      <c r="P223" s="106"/>
      <c r="Q223" s="106"/>
      <c r="R223" s="106"/>
      <c r="S223" s="106"/>
      <c r="T223" s="106"/>
      <c r="U223" s="106"/>
      <c r="V223" s="106"/>
      <c r="W223" s="106"/>
      <c r="X223" s="106"/>
      <c r="Y223" s="106"/>
      <c r="Z223" s="106"/>
      <c r="AA223" s="106"/>
      <c r="AB223" s="106"/>
      <c r="AC223" s="106"/>
      <c r="AD223" s="106"/>
      <c r="AE223" s="106"/>
      <c r="AF223" s="106"/>
      <c r="AG223" s="127"/>
    </row>
    <row r="224" spans="1:33" s="124" customFormat="1" x14ac:dyDescent="0.3">
      <c r="A224" s="113"/>
      <c r="B224" s="113"/>
      <c r="C224" s="113"/>
      <c r="D224" s="113"/>
      <c r="F224" s="116"/>
      <c r="H224" s="106"/>
      <c r="J224" s="106"/>
      <c r="K224" s="106"/>
      <c r="L224" s="106"/>
      <c r="M224" s="106"/>
      <c r="N224" s="106"/>
      <c r="O224" s="106"/>
      <c r="P224" s="106"/>
      <c r="Q224" s="106"/>
      <c r="R224" s="106"/>
      <c r="S224" s="106"/>
      <c r="T224" s="106"/>
      <c r="U224" s="106"/>
      <c r="V224" s="106"/>
      <c r="W224" s="106"/>
      <c r="X224" s="106"/>
      <c r="Y224" s="106"/>
      <c r="Z224" s="106"/>
      <c r="AA224" s="106"/>
      <c r="AB224" s="106"/>
      <c r="AC224" s="106"/>
      <c r="AD224" s="106"/>
      <c r="AE224" s="106"/>
      <c r="AF224" s="106"/>
      <c r="AG224" s="127"/>
    </row>
    <row r="225" spans="1:33" s="124" customFormat="1" x14ac:dyDescent="0.3">
      <c r="A225" s="113"/>
      <c r="B225" s="113"/>
      <c r="C225" s="113"/>
      <c r="D225" s="113"/>
      <c r="F225" s="116"/>
      <c r="H225" s="106"/>
      <c r="J225" s="106"/>
      <c r="K225" s="106"/>
      <c r="L225" s="106"/>
      <c r="M225" s="106"/>
      <c r="N225" s="106"/>
      <c r="O225" s="106"/>
      <c r="P225" s="106"/>
      <c r="Q225" s="106"/>
      <c r="R225" s="106"/>
      <c r="S225" s="106"/>
      <c r="T225" s="106"/>
      <c r="U225" s="106"/>
      <c r="V225" s="106"/>
      <c r="W225" s="106"/>
      <c r="X225" s="106"/>
      <c r="Y225" s="106"/>
      <c r="Z225" s="106"/>
      <c r="AA225" s="106"/>
      <c r="AB225" s="106"/>
      <c r="AC225" s="106"/>
      <c r="AD225" s="106"/>
      <c r="AE225" s="106"/>
      <c r="AF225" s="106"/>
      <c r="AG225" s="127"/>
    </row>
    <row r="226" spans="1:33" s="124" customFormat="1" x14ac:dyDescent="0.3">
      <c r="A226" s="113"/>
      <c r="B226" s="113"/>
      <c r="C226" s="113"/>
      <c r="D226" s="113"/>
      <c r="F226" s="116"/>
      <c r="H226" s="106"/>
      <c r="J226" s="106"/>
      <c r="K226" s="106"/>
      <c r="L226" s="106"/>
      <c r="M226" s="106"/>
      <c r="N226" s="106"/>
      <c r="O226" s="106"/>
      <c r="P226" s="106"/>
      <c r="Q226" s="106"/>
      <c r="R226" s="106"/>
      <c r="S226" s="106"/>
      <c r="T226" s="106"/>
      <c r="U226" s="106"/>
      <c r="V226" s="106"/>
      <c r="W226" s="106"/>
      <c r="X226" s="106"/>
      <c r="Y226" s="106"/>
      <c r="Z226" s="106"/>
      <c r="AA226" s="106"/>
      <c r="AB226" s="106"/>
      <c r="AC226" s="106"/>
      <c r="AD226" s="106"/>
      <c r="AE226" s="106"/>
      <c r="AF226" s="106"/>
      <c r="AG226" s="127"/>
    </row>
    <row r="227" spans="1:33" s="124" customFormat="1" x14ac:dyDescent="0.3">
      <c r="A227" s="113"/>
      <c r="B227" s="113"/>
      <c r="C227" s="113"/>
      <c r="D227" s="113"/>
      <c r="F227" s="116"/>
      <c r="H227" s="106"/>
      <c r="J227" s="106"/>
      <c r="K227" s="106"/>
      <c r="L227" s="106"/>
      <c r="M227" s="106"/>
      <c r="N227" s="106"/>
      <c r="O227" s="106"/>
      <c r="P227" s="106"/>
      <c r="Q227" s="106"/>
      <c r="R227" s="106"/>
      <c r="S227" s="106"/>
      <c r="T227" s="106"/>
      <c r="U227" s="106"/>
      <c r="V227" s="106"/>
      <c r="W227" s="106"/>
      <c r="X227" s="106"/>
      <c r="Y227" s="106"/>
      <c r="Z227" s="106"/>
      <c r="AA227" s="106"/>
      <c r="AB227" s="106"/>
      <c r="AC227" s="106"/>
      <c r="AD227" s="106"/>
      <c r="AE227" s="106"/>
      <c r="AF227" s="106"/>
      <c r="AG227" s="127"/>
    </row>
    <row r="228" spans="1:33" s="124" customFormat="1" x14ac:dyDescent="0.3">
      <c r="A228" s="113"/>
      <c r="B228" s="113"/>
      <c r="C228" s="113"/>
      <c r="D228" s="113"/>
      <c r="F228" s="116"/>
      <c r="H228" s="106"/>
      <c r="J228" s="106"/>
      <c r="K228" s="106"/>
      <c r="L228" s="106"/>
      <c r="M228" s="106"/>
      <c r="N228" s="106"/>
      <c r="O228" s="106"/>
      <c r="P228" s="106"/>
      <c r="Q228" s="106"/>
      <c r="R228" s="106"/>
      <c r="S228" s="106"/>
      <c r="T228" s="106"/>
      <c r="U228" s="106"/>
      <c r="V228" s="106"/>
      <c r="W228" s="106"/>
      <c r="X228" s="106"/>
      <c r="Y228" s="106"/>
      <c r="Z228" s="106"/>
      <c r="AA228" s="106"/>
      <c r="AB228" s="106"/>
      <c r="AC228" s="106"/>
      <c r="AD228" s="106"/>
      <c r="AE228" s="106"/>
      <c r="AF228" s="106"/>
      <c r="AG228" s="127"/>
    </row>
    <row r="229" spans="1:33" s="124" customFormat="1" x14ac:dyDescent="0.3">
      <c r="A229" s="113"/>
      <c r="B229" s="113"/>
      <c r="C229" s="113"/>
      <c r="D229" s="113"/>
      <c r="F229" s="116"/>
      <c r="H229" s="106"/>
      <c r="J229" s="106"/>
      <c r="K229" s="106"/>
      <c r="L229" s="106"/>
      <c r="M229" s="106"/>
      <c r="N229" s="106"/>
      <c r="O229" s="106"/>
      <c r="P229" s="106"/>
      <c r="Q229" s="106"/>
      <c r="R229" s="106"/>
      <c r="S229" s="106"/>
      <c r="T229" s="106"/>
      <c r="U229" s="106"/>
      <c r="V229" s="106"/>
      <c r="W229" s="106"/>
      <c r="X229" s="106"/>
      <c r="Y229" s="106"/>
      <c r="Z229" s="106"/>
      <c r="AA229" s="106"/>
      <c r="AB229" s="106"/>
      <c r="AC229" s="106"/>
      <c r="AD229" s="106"/>
      <c r="AE229" s="106"/>
      <c r="AF229" s="106"/>
      <c r="AG229" s="127"/>
    </row>
    <row r="230" spans="1:33" s="124" customFormat="1" x14ac:dyDescent="0.3">
      <c r="A230" s="113"/>
      <c r="B230" s="113"/>
      <c r="C230" s="113"/>
      <c r="D230" s="113"/>
      <c r="F230" s="116"/>
      <c r="H230" s="106"/>
      <c r="J230" s="106"/>
      <c r="K230" s="106"/>
      <c r="L230" s="106"/>
      <c r="M230" s="106"/>
      <c r="N230" s="106"/>
      <c r="O230" s="106"/>
      <c r="P230" s="106"/>
      <c r="Q230" s="106"/>
      <c r="R230" s="106"/>
      <c r="S230" s="106"/>
      <c r="T230" s="106"/>
      <c r="U230" s="106"/>
      <c r="V230" s="106"/>
      <c r="W230" s="106"/>
      <c r="X230" s="106"/>
      <c r="Y230" s="106"/>
      <c r="Z230" s="106"/>
      <c r="AA230" s="106"/>
      <c r="AB230" s="106"/>
      <c r="AC230" s="106"/>
      <c r="AD230" s="106"/>
      <c r="AE230" s="106"/>
      <c r="AF230" s="106"/>
      <c r="AG230" s="127"/>
    </row>
    <row r="231" spans="1:33" s="124" customFormat="1" x14ac:dyDescent="0.3">
      <c r="A231" s="113"/>
      <c r="B231" s="113"/>
      <c r="C231" s="113"/>
      <c r="D231" s="113"/>
      <c r="F231" s="116"/>
      <c r="H231" s="106"/>
      <c r="J231" s="106"/>
      <c r="K231" s="106"/>
      <c r="L231" s="106"/>
      <c r="M231" s="106"/>
      <c r="N231" s="106"/>
      <c r="O231" s="106"/>
      <c r="P231" s="106"/>
      <c r="Q231" s="106"/>
      <c r="R231" s="106"/>
      <c r="S231" s="106"/>
      <c r="T231" s="106"/>
      <c r="U231" s="106"/>
      <c r="V231" s="106"/>
      <c r="W231" s="106"/>
      <c r="X231" s="106"/>
      <c r="Y231" s="106"/>
      <c r="Z231" s="106"/>
      <c r="AA231" s="106"/>
      <c r="AB231" s="106"/>
      <c r="AC231" s="106"/>
      <c r="AD231" s="106"/>
      <c r="AE231" s="106"/>
      <c r="AF231" s="106"/>
      <c r="AG231" s="127"/>
    </row>
    <row r="232" spans="1:33" s="124" customFormat="1" x14ac:dyDescent="0.3">
      <c r="A232" s="113"/>
      <c r="B232" s="113"/>
      <c r="C232" s="113"/>
      <c r="D232" s="113"/>
      <c r="F232" s="116"/>
      <c r="H232" s="106"/>
      <c r="J232" s="106"/>
      <c r="K232" s="106"/>
      <c r="L232" s="106"/>
      <c r="M232" s="106"/>
      <c r="N232" s="106"/>
      <c r="O232" s="106"/>
      <c r="P232" s="106"/>
      <c r="Q232" s="106"/>
      <c r="R232" s="106"/>
      <c r="S232" s="106"/>
      <c r="T232" s="106"/>
      <c r="U232" s="106"/>
      <c r="V232" s="106"/>
      <c r="W232" s="106"/>
      <c r="X232" s="106"/>
      <c r="Y232" s="106"/>
      <c r="Z232" s="106"/>
      <c r="AA232" s="106"/>
      <c r="AB232" s="106"/>
      <c r="AC232" s="106"/>
      <c r="AD232" s="106"/>
      <c r="AE232" s="106"/>
      <c r="AF232" s="106"/>
      <c r="AG232" s="127"/>
    </row>
    <row r="233" spans="1:33" s="124" customFormat="1" x14ac:dyDescent="0.3">
      <c r="A233" s="113"/>
      <c r="B233" s="113"/>
      <c r="C233" s="113"/>
      <c r="D233" s="113"/>
      <c r="F233" s="116"/>
      <c r="H233" s="106"/>
      <c r="J233" s="106"/>
      <c r="K233" s="106"/>
      <c r="L233" s="106"/>
      <c r="M233" s="106"/>
      <c r="N233" s="106"/>
      <c r="O233" s="106"/>
      <c r="P233" s="106"/>
      <c r="Q233" s="106"/>
      <c r="R233" s="106"/>
      <c r="S233" s="106"/>
      <c r="T233" s="106"/>
      <c r="U233" s="106"/>
      <c r="V233" s="106"/>
      <c r="W233" s="106"/>
      <c r="X233" s="106"/>
      <c r="Y233" s="106"/>
      <c r="Z233" s="106"/>
      <c r="AA233" s="106"/>
      <c r="AB233" s="106"/>
      <c r="AC233" s="106"/>
      <c r="AD233" s="106"/>
      <c r="AE233" s="106"/>
      <c r="AF233" s="106"/>
      <c r="AG233" s="127"/>
    </row>
    <row r="234" spans="1:33" s="124" customFormat="1" x14ac:dyDescent="0.3">
      <c r="A234" s="113"/>
      <c r="B234" s="113"/>
      <c r="C234" s="113"/>
      <c r="D234" s="113"/>
      <c r="F234" s="116"/>
      <c r="H234" s="106"/>
      <c r="J234" s="106"/>
      <c r="K234" s="106"/>
      <c r="L234" s="106"/>
      <c r="M234" s="106"/>
      <c r="N234" s="106"/>
      <c r="O234" s="106"/>
      <c r="P234" s="106"/>
      <c r="Q234" s="106"/>
      <c r="R234" s="106"/>
      <c r="S234" s="106"/>
      <c r="T234" s="106"/>
      <c r="U234" s="106"/>
      <c r="V234" s="106"/>
      <c r="W234" s="106"/>
      <c r="X234" s="106"/>
      <c r="Y234" s="106"/>
      <c r="Z234" s="106"/>
      <c r="AA234" s="106"/>
      <c r="AB234" s="106"/>
      <c r="AC234" s="106"/>
      <c r="AD234" s="106"/>
      <c r="AE234" s="106"/>
      <c r="AF234" s="106"/>
      <c r="AG234" s="127"/>
    </row>
    <row r="235" spans="1:33" s="124" customFormat="1" x14ac:dyDescent="0.3">
      <c r="A235" s="113"/>
      <c r="B235" s="113"/>
      <c r="C235" s="113"/>
      <c r="D235" s="113"/>
      <c r="F235" s="116"/>
      <c r="H235" s="106"/>
      <c r="J235" s="106"/>
      <c r="K235" s="106"/>
      <c r="L235" s="106"/>
      <c r="M235" s="106"/>
      <c r="N235" s="106"/>
      <c r="O235" s="106"/>
      <c r="P235" s="106"/>
      <c r="Q235" s="106"/>
      <c r="R235" s="106"/>
      <c r="S235" s="106"/>
      <c r="T235" s="106"/>
      <c r="U235" s="106"/>
      <c r="V235" s="106"/>
      <c r="W235" s="106"/>
      <c r="X235" s="106"/>
      <c r="Y235" s="106"/>
      <c r="Z235" s="106"/>
      <c r="AA235" s="106"/>
      <c r="AB235" s="106"/>
      <c r="AC235" s="106"/>
      <c r="AD235" s="106"/>
      <c r="AE235" s="106"/>
      <c r="AF235" s="106"/>
      <c r="AG235" s="127"/>
    </row>
    <row r="236" spans="1:33" s="124" customFormat="1" x14ac:dyDescent="0.3">
      <c r="A236" s="113"/>
      <c r="B236" s="113"/>
      <c r="C236" s="113"/>
      <c r="D236" s="113"/>
      <c r="F236" s="116"/>
      <c r="H236" s="106"/>
      <c r="J236" s="106"/>
      <c r="K236" s="106"/>
      <c r="L236" s="106"/>
      <c r="M236" s="106"/>
      <c r="N236" s="106"/>
      <c r="O236" s="106"/>
      <c r="P236" s="106"/>
      <c r="Q236" s="106"/>
      <c r="R236" s="106"/>
      <c r="S236" s="106"/>
      <c r="T236" s="106"/>
      <c r="U236" s="106"/>
      <c r="V236" s="106"/>
      <c r="W236" s="106"/>
      <c r="X236" s="106"/>
      <c r="Y236" s="106"/>
      <c r="Z236" s="106"/>
      <c r="AA236" s="106"/>
      <c r="AB236" s="106"/>
      <c r="AC236" s="106"/>
      <c r="AD236" s="106"/>
      <c r="AE236" s="106"/>
      <c r="AF236" s="106"/>
      <c r="AG236" s="127"/>
    </row>
    <row r="237" spans="1:33" s="124" customFormat="1" x14ac:dyDescent="0.3">
      <c r="A237" s="113"/>
      <c r="B237" s="113"/>
      <c r="C237" s="113"/>
      <c r="D237" s="113"/>
      <c r="F237" s="116"/>
      <c r="H237" s="106"/>
      <c r="J237" s="106"/>
      <c r="K237" s="106"/>
      <c r="L237" s="106"/>
      <c r="M237" s="106"/>
      <c r="N237" s="106"/>
      <c r="O237" s="106"/>
      <c r="P237" s="106"/>
      <c r="Q237" s="106"/>
      <c r="R237" s="106"/>
      <c r="S237" s="106"/>
      <c r="T237" s="106"/>
      <c r="U237" s="106"/>
      <c r="V237" s="106"/>
      <c r="W237" s="106"/>
      <c r="X237" s="106"/>
      <c r="Y237" s="106"/>
      <c r="Z237" s="106"/>
      <c r="AA237" s="106"/>
      <c r="AB237" s="106"/>
      <c r="AC237" s="106"/>
      <c r="AD237" s="106"/>
      <c r="AE237" s="106"/>
      <c r="AF237" s="106"/>
      <c r="AG237" s="127"/>
    </row>
    <row r="238" spans="1:33" s="124" customFormat="1" x14ac:dyDescent="0.3">
      <c r="A238" s="113"/>
      <c r="B238" s="113"/>
      <c r="C238" s="113"/>
      <c r="D238" s="113"/>
      <c r="F238" s="116"/>
      <c r="H238" s="106"/>
      <c r="J238" s="106"/>
      <c r="K238" s="106"/>
      <c r="L238" s="106"/>
      <c r="M238" s="106"/>
      <c r="N238" s="106"/>
      <c r="O238" s="106"/>
      <c r="P238" s="106"/>
      <c r="Q238" s="106"/>
      <c r="R238" s="106"/>
      <c r="S238" s="106"/>
      <c r="T238" s="106"/>
      <c r="U238" s="106"/>
      <c r="V238" s="106"/>
      <c r="W238" s="106"/>
      <c r="X238" s="106"/>
      <c r="Y238" s="106"/>
      <c r="Z238" s="106"/>
      <c r="AA238" s="106"/>
      <c r="AB238" s="106"/>
      <c r="AC238" s="106"/>
      <c r="AD238" s="106"/>
      <c r="AE238" s="106"/>
      <c r="AF238" s="106"/>
      <c r="AG238" s="127"/>
    </row>
    <row r="239" spans="1:33" s="124" customFormat="1" x14ac:dyDescent="0.3">
      <c r="A239" s="113"/>
      <c r="B239" s="113"/>
      <c r="C239" s="113"/>
      <c r="D239" s="113"/>
      <c r="F239" s="116"/>
      <c r="H239" s="106"/>
      <c r="J239" s="106"/>
      <c r="K239" s="106"/>
      <c r="L239" s="106"/>
      <c r="M239" s="106"/>
      <c r="N239" s="106"/>
      <c r="O239" s="106"/>
      <c r="P239" s="106"/>
      <c r="Q239" s="106"/>
      <c r="R239" s="106"/>
      <c r="S239" s="106"/>
      <c r="T239" s="106"/>
      <c r="U239" s="106"/>
      <c r="V239" s="106"/>
      <c r="W239" s="106"/>
      <c r="X239" s="106"/>
      <c r="Y239" s="106"/>
      <c r="Z239" s="106"/>
      <c r="AA239" s="106"/>
      <c r="AB239" s="106"/>
      <c r="AC239" s="106"/>
      <c r="AD239" s="106"/>
      <c r="AE239" s="106"/>
      <c r="AF239" s="106"/>
      <c r="AG239" s="127"/>
    </row>
    <row r="240" spans="1:33" s="124" customFormat="1" x14ac:dyDescent="0.3">
      <c r="A240" s="113"/>
      <c r="B240" s="113"/>
      <c r="C240" s="113"/>
      <c r="D240" s="113"/>
      <c r="F240" s="116"/>
      <c r="H240" s="106"/>
      <c r="J240" s="106"/>
      <c r="K240" s="106"/>
      <c r="L240" s="106"/>
      <c r="M240" s="106"/>
      <c r="N240" s="106"/>
      <c r="O240" s="106"/>
      <c r="P240" s="106"/>
      <c r="Q240" s="106"/>
      <c r="R240" s="106"/>
      <c r="S240" s="106"/>
      <c r="T240" s="106"/>
      <c r="U240" s="106"/>
      <c r="V240" s="106"/>
      <c r="W240" s="106"/>
      <c r="X240" s="106"/>
      <c r="Y240" s="106"/>
      <c r="Z240" s="106"/>
      <c r="AA240" s="106"/>
      <c r="AB240" s="106"/>
      <c r="AC240" s="106"/>
      <c r="AD240" s="106"/>
      <c r="AE240" s="106"/>
      <c r="AF240" s="106"/>
      <c r="AG240" s="127"/>
    </row>
    <row r="241" spans="1:33" s="124" customFormat="1" x14ac:dyDescent="0.3">
      <c r="A241" s="113"/>
      <c r="B241" s="113"/>
      <c r="C241" s="113"/>
      <c r="D241" s="113"/>
      <c r="F241" s="116"/>
      <c r="H241" s="106"/>
      <c r="J241" s="106"/>
      <c r="K241" s="106"/>
      <c r="L241" s="106"/>
      <c r="M241" s="106"/>
      <c r="N241" s="106"/>
      <c r="O241" s="106"/>
      <c r="P241" s="106"/>
      <c r="Q241" s="106"/>
      <c r="R241" s="106"/>
      <c r="S241" s="106"/>
      <c r="T241" s="106"/>
      <c r="U241" s="106"/>
      <c r="V241" s="106"/>
      <c r="W241" s="106"/>
      <c r="X241" s="106"/>
      <c r="Y241" s="106"/>
      <c r="Z241" s="106"/>
      <c r="AA241" s="106"/>
      <c r="AB241" s="106"/>
      <c r="AC241" s="106"/>
      <c r="AD241" s="106"/>
      <c r="AE241" s="106"/>
      <c r="AF241" s="106"/>
      <c r="AG241" s="127"/>
    </row>
    <row r="242" spans="1:33" s="124" customFormat="1" x14ac:dyDescent="0.3">
      <c r="A242" s="113"/>
      <c r="B242" s="113"/>
      <c r="C242" s="113"/>
      <c r="D242" s="113"/>
      <c r="F242" s="116"/>
      <c r="H242" s="106"/>
      <c r="J242" s="106"/>
      <c r="K242" s="106"/>
      <c r="L242" s="106"/>
      <c r="M242" s="106"/>
      <c r="N242" s="106"/>
      <c r="O242" s="106"/>
      <c r="P242" s="106"/>
      <c r="Q242" s="106"/>
      <c r="R242" s="106"/>
      <c r="S242" s="106"/>
      <c r="T242" s="106"/>
      <c r="U242" s="106"/>
      <c r="V242" s="106"/>
      <c r="W242" s="106"/>
      <c r="X242" s="106"/>
      <c r="Y242" s="106"/>
      <c r="Z242" s="106"/>
      <c r="AA242" s="106"/>
      <c r="AB242" s="106"/>
      <c r="AC242" s="106"/>
      <c r="AD242" s="106"/>
      <c r="AE242" s="106"/>
      <c r="AF242" s="106"/>
      <c r="AG242" s="127"/>
    </row>
    <row r="243" spans="1:33" s="124" customFormat="1" x14ac:dyDescent="0.3">
      <c r="A243" s="113"/>
      <c r="B243" s="113"/>
      <c r="C243" s="113"/>
      <c r="D243" s="113"/>
      <c r="F243" s="116"/>
      <c r="H243" s="106"/>
      <c r="J243" s="106"/>
      <c r="K243" s="106"/>
      <c r="L243" s="106"/>
      <c r="M243" s="106"/>
      <c r="N243" s="106"/>
      <c r="O243" s="106"/>
      <c r="P243" s="106"/>
      <c r="Q243" s="106"/>
      <c r="R243" s="106"/>
      <c r="S243" s="106"/>
      <c r="T243" s="106"/>
      <c r="U243" s="106"/>
      <c r="V243" s="106"/>
      <c r="W243" s="106"/>
      <c r="X243" s="106"/>
      <c r="Y243" s="106"/>
      <c r="Z243" s="106"/>
      <c r="AA243" s="106"/>
      <c r="AB243" s="106"/>
      <c r="AC243" s="106"/>
      <c r="AD243" s="106"/>
      <c r="AE243" s="106"/>
      <c r="AF243" s="106"/>
      <c r="AG243" s="127"/>
    </row>
    <row r="244" spans="1:33" s="124" customFormat="1" x14ac:dyDescent="0.3">
      <c r="A244" s="113"/>
      <c r="B244" s="113"/>
      <c r="C244" s="113"/>
      <c r="D244" s="113"/>
      <c r="F244" s="116"/>
      <c r="H244" s="106"/>
      <c r="J244" s="106"/>
      <c r="K244" s="106"/>
      <c r="L244" s="106"/>
      <c r="M244" s="106"/>
      <c r="N244" s="106"/>
      <c r="O244" s="106"/>
      <c r="P244" s="106"/>
      <c r="Q244" s="106"/>
      <c r="R244" s="106"/>
      <c r="S244" s="106"/>
      <c r="T244" s="106"/>
      <c r="U244" s="106"/>
      <c r="V244" s="106"/>
      <c r="W244" s="106"/>
      <c r="X244" s="106"/>
      <c r="Y244" s="106"/>
      <c r="Z244" s="106"/>
      <c r="AA244" s="106"/>
      <c r="AB244" s="106"/>
      <c r="AC244" s="106"/>
      <c r="AD244" s="106"/>
      <c r="AE244" s="106"/>
      <c r="AF244" s="106"/>
      <c r="AG244" s="127"/>
    </row>
    <row r="245" spans="1:33" s="124" customFormat="1" x14ac:dyDescent="0.3">
      <c r="A245" s="113"/>
      <c r="B245" s="113"/>
      <c r="C245" s="113"/>
      <c r="D245" s="113"/>
      <c r="F245" s="116"/>
      <c r="H245" s="106"/>
      <c r="J245" s="106"/>
      <c r="K245" s="106"/>
      <c r="L245" s="106"/>
      <c r="M245" s="106"/>
      <c r="N245" s="106"/>
      <c r="O245" s="106"/>
      <c r="P245" s="106"/>
      <c r="Q245" s="106"/>
      <c r="R245" s="106"/>
      <c r="S245" s="106"/>
      <c r="T245" s="106"/>
      <c r="U245" s="106"/>
      <c r="V245" s="106"/>
      <c r="W245" s="106"/>
      <c r="X245" s="106"/>
      <c r="Y245" s="106"/>
      <c r="Z245" s="106"/>
      <c r="AA245" s="106"/>
      <c r="AB245" s="106"/>
      <c r="AC245" s="106"/>
      <c r="AD245" s="106"/>
      <c r="AE245" s="106"/>
      <c r="AF245" s="106"/>
      <c r="AG245" s="127"/>
    </row>
    <row r="246" spans="1:33" s="124" customFormat="1" x14ac:dyDescent="0.3">
      <c r="A246" s="113"/>
      <c r="B246" s="113"/>
      <c r="C246" s="113"/>
      <c r="D246" s="113"/>
      <c r="F246" s="116"/>
      <c r="H246" s="106"/>
      <c r="J246" s="106"/>
      <c r="K246" s="106"/>
      <c r="L246" s="106"/>
      <c r="M246" s="106"/>
      <c r="N246" s="106"/>
      <c r="O246" s="106"/>
      <c r="P246" s="106"/>
      <c r="Q246" s="106"/>
      <c r="R246" s="106"/>
      <c r="S246" s="106"/>
      <c r="T246" s="106"/>
      <c r="U246" s="106"/>
      <c r="V246" s="106"/>
      <c r="W246" s="106"/>
      <c r="X246" s="106"/>
      <c r="Y246" s="106"/>
      <c r="Z246" s="106"/>
      <c r="AA246" s="106"/>
      <c r="AB246" s="106"/>
      <c r="AC246" s="106"/>
      <c r="AD246" s="106"/>
      <c r="AE246" s="106"/>
      <c r="AF246" s="106"/>
      <c r="AG246" s="127"/>
    </row>
    <row r="247" spans="1:33" s="124" customFormat="1" x14ac:dyDescent="0.3">
      <c r="A247" s="113"/>
      <c r="B247" s="113"/>
      <c r="C247" s="113"/>
      <c r="D247" s="113"/>
      <c r="F247" s="116"/>
      <c r="H247" s="106"/>
      <c r="J247" s="106"/>
      <c r="K247" s="106"/>
      <c r="L247" s="106"/>
      <c r="M247" s="106"/>
      <c r="N247" s="106"/>
      <c r="O247" s="106"/>
      <c r="P247" s="106"/>
      <c r="Q247" s="106"/>
      <c r="R247" s="106"/>
      <c r="S247" s="106"/>
      <c r="T247" s="106"/>
      <c r="U247" s="106"/>
      <c r="V247" s="106"/>
      <c r="W247" s="106"/>
      <c r="X247" s="106"/>
      <c r="Y247" s="106"/>
      <c r="Z247" s="106"/>
      <c r="AA247" s="106"/>
      <c r="AB247" s="106"/>
      <c r="AC247" s="106"/>
      <c r="AD247" s="106"/>
      <c r="AE247" s="106"/>
      <c r="AF247" s="106"/>
      <c r="AG247" s="127"/>
    </row>
    <row r="248" spans="1:33" s="124" customFormat="1" x14ac:dyDescent="0.3">
      <c r="A248" s="113"/>
      <c r="B248" s="113"/>
      <c r="C248" s="113"/>
      <c r="D248" s="113"/>
      <c r="F248" s="116"/>
      <c r="H248" s="106"/>
      <c r="J248" s="106"/>
      <c r="K248" s="106"/>
      <c r="L248" s="106"/>
      <c r="M248" s="106"/>
      <c r="N248" s="106"/>
      <c r="O248" s="106"/>
      <c r="P248" s="106"/>
      <c r="Q248" s="106"/>
      <c r="R248" s="106"/>
      <c r="S248" s="106"/>
      <c r="T248" s="106"/>
      <c r="U248" s="106"/>
      <c r="V248" s="106"/>
      <c r="W248" s="106"/>
      <c r="X248" s="106"/>
      <c r="Y248" s="106"/>
      <c r="Z248" s="106"/>
      <c r="AA248" s="106"/>
      <c r="AB248" s="106"/>
      <c r="AC248" s="106"/>
      <c r="AD248" s="106"/>
      <c r="AE248" s="106"/>
      <c r="AF248" s="106"/>
      <c r="AG248" s="127"/>
    </row>
    <row r="249" spans="1:33" s="124" customFormat="1" x14ac:dyDescent="0.3">
      <c r="A249" s="113"/>
      <c r="B249" s="113"/>
      <c r="C249" s="113"/>
      <c r="D249" s="113"/>
      <c r="F249" s="116"/>
      <c r="H249" s="106"/>
      <c r="J249" s="106"/>
      <c r="K249" s="106"/>
      <c r="L249" s="106"/>
      <c r="M249" s="106"/>
      <c r="N249" s="106"/>
      <c r="O249" s="106"/>
      <c r="P249" s="106"/>
      <c r="Q249" s="106"/>
      <c r="R249" s="106"/>
      <c r="S249" s="106"/>
      <c r="T249" s="106"/>
      <c r="U249" s="106"/>
      <c r="V249" s="106"/>
      <c r="W249" s="106"/>
      <c r="X249" s="106"/>
      <c r="Y249" s="106"/>
      <c r="Z249" s="106"/>
      <c r="AA249" s="106"/>
      <c r="AB249" s="106"/>
      <c r="AC249" s="106"/>
      <c r="AD249" s="106"/>
      <c r="AE249" s="106"/>
      <c r="AF249" s="106"/>
      <c r="AG249" s="127"/>
    </row>
    <row r="250" spans="1:33" s="124" customFormat="1" x14ac:dyDescent="0.3">
      <c r="A250" s="113"/>
      <c r="B250" s="113"/>
      <c r="C250" s="113"/>
      <c r="D250" s="113"/>
      <c r="F250" s="116"/>
      <c r="H250" s="106"/>
      <c r="J250" s="106"/>
      <c r="K250" s="106"/>
      <c r="L250" s="106"/>
      <c r="M250" s="106"/>
      <c r="N250" s="106"/>
      <c r="O250" s="106"/>
      <c r="P250" s="106"/>
      <c r="Q250" s="106"/>
      <c r="R250" s="106"/>
      <c r="S250" s="106"/>
      <c r="T250" s="106"/>
      <c r="U250" s="106"/>
      <c r="V250" s="106"/>
      <c r="W250" s="106"/>
      <c r="X250" s="106"/>
      <c r="Y250" s="106"/>
      <c r="Z250" s="106"/>
      <c r="AA250" s="106"/>
      <c r="AB250" s="106"/>
      <c r="AC250" s="106"/>
      <c r="AD250" s="106"/>
      <c r="AE250" s="106"/>
      <c r="AF250" s="106"/>
      <c r="AG250" s="127"/>
    </row>
    <row r="251" spans="1:33" s="124" customFormat="1" x14ac:dyDescent="0.3">
      <c r="A251" s="113"/>
      <c r="B251" s="113"/>
      <c r="C251" s="113"/>
      <c r="D251" s="113"/>
      <c r="F251" s="116"/>
      <c r="H251" s="106"/>
      <c r="J251" s="106"/>
      <c r="K251" s="106"/>
      <c r="L251" s="106"/>
      <c r="M251" s="106"/>
      <c r="N251" s="106"/>
      <c r="O251" s="106"/>
      <c r="P251" s="106"/>
      <c r="Q251" s="106"/>
      <c r="R251" s="106"/>
      <c r="S251" s="106"/>
      <c r="T251" s="106"/>
      <c r="U251" s="106"/>
      <c r="V251" s="106"/>
      <c r="W251" s="106"/>
      <c r="X251" s="106"/>
      <c r="Y251" s="106"/>
      <c r="Z251" s="106"/>
      <c r="AA251" s="106"/>
      <c r="AB251" s="106"/>
      <c r="AC251" s="106"/>
      <c r="AD251" s="106"/>
      <c r="AE251" s="106"/>
      <c r="AF251" s="106"/>
      <c r="AG251" s="127"/>
    </row>
    <row r="252" spans="1:33" s="124" customFormat="1" x14ac:dyDescent="0.3">
      <c r="A252" s="113"/>
      <c r="B252" s="113"/>
      <c r="C252" s="113"/>
      <c r="D252" s="113"/>
      <c r="F252" s="116"/>
      <c r="H252" s="106"/>
      <c r="J252" s="106"/>
      <c r="K252" s="106"/>
      <c r="L252" s="106"/>
      <c r="M252" s="106"/>
      <c r="N252" s="106"/>
      <c r="O252" s="106"/>
      <c r="P252" s="106"/>
      <c r="Q252" s="106"/>
      <c r="R252" s="106"/>
      <c r="S252" s="106"/>
      <c r="T252" s="106"/>
      <c r="U252" s="106"/>
      <c r="V252" s="106"/>
      <c r="W252" s="106"/>
      <c r="X252" s="106"/>
      <c r="Y252" s="106"/>
      <c r="Z252" s="106"/>
      <c r="AA252" s="106"/>
      <c r="AB252" s="106"/>
      <c r="AC252" s="106"/>
      <c r="AD252" s="106"/>
      <c r="AE252" s="106"/>
      <c r="AF252" s="106"/>
      <c r="AG252" s="127"/>
    </row>
    <row r="253" spans="1:33" s="124" customFormat="1" x14ac:dyDescent="0.3">
      <c r="A253" s="113"/>
      <c r="B253" s="113"/>
      <c r="C253" s="113"/>
      <c r="D253" s="113"/>
      <c r="F253" s="116"/>
      <c r="H253" s="106"/>
      <c r="J253" s="106"/>
      <c r="K253" s="106"/>
      <c r="L253" s="106"/>
      <c r="M253" s="106"/>
      <c r="N253" s="106"/>
      <c r="O253" s="106"/>
      <c r="P253" s="106"/>
      <c r="Q253" s="106"/>
      <c r="R253" s="106"/>
      <c r="S253" s="106"/>
      <c r="T253" s="106"/>
      <c r="U253" s="106"/>
      <c r="V253" s="106"/>
      <c r="W253" s="106"/>
      <c r="X253" s="106"/>
      <c r="Y253" s="106"/>
      <c r="Z253" s="106"/>
      <c r="AA253" s="106"/>
      <c r="AB253" s="106"/>
      <c r="AC253" s="106"/>
      <c r="AD253" s="106"/>
      <c r="AE253" s="106"/>
      <c r="AF253" s="106"/>
      <c r="AG253" s="127"/>
    </row>
    <row r="254" spans="1:33" s="124" customFormat="1" x14ac:dyDescent="0.3">
      <c r="A254" s="113"/>
      <c r="B254" s="113"/>
      <c r="C254" s="113"/>
      <c r="D254" s="113"/>
      <c r="F254" s="116"/>
      <c r="H254" s="106"/>
      <c r="J254" s="106"/>
      <c r="K254" s="106"/>
      <c r="L254" s="106"/>
      <c r="M254" s="106"/>
      <c r="N254" s="106"/>
      <c r="O254" s="106"/>
      <c r="P254" s="106"/>
      <c r="Q254" s="106"/>
      <c r="R254" s="106"/>
      <c r="S254" s="106"/>
      <c r="T254" s="106"/>
      <c r="U254" s="106"/>
      <c r="V254" s="106"/>
      <c r="W254" s="106"/>
      <c r="X254" s="106"/>
      <c r="Y254" s="106"/>
      <c r="Z254" s="106"/>
      <c r="AA254" s="106"/>
      <c r="AB254" s="106"/>
      <c r="AC254" s="106"/>
      <c r="AD254" s="106"/>
      <c r="AE254" s="106"/>
      <c r="AF254" s="106"/>
      <c r="AG254" s="127"/>
    </row>
    <row r="255" spans="1:33" s="124" customFormat="1" x14ac:dyDescent="0.3">
      <c r="A255" s="113"/>
      <c r="B255" s="113"/>
      <c r="C255" s="113"/>
      <c r="D255" s="113"/>
      <c r="F255" s="116"/>
      <c r="H255" s="106"/>
      <c r="J255" s="106"/>
      <c r="K255" s="106"/>
      <c r="L255" s="106"/>
      <c r="M255" s="106"/>
      <c r="N255" s="106"/>
      <c r="O255" s="106"/>
      <c r="P255" s="106"/>
      <c r="Q255" s="106"/>
      <c r="R255" s="106"/>
      <c r="S255" s="106"/>
      <c r="T255" s="106"/>
      <c r="U255" s="106"/>
      <c r="V255" s="106"/>
      <c r="W255" s="106"/>
      <c r="X255" s="106"/>
      <c r="Y255" s="106"/>
      <c r="Z255" s="106"/>
      <c r="AA255" s="106"/>
      <c r="AB255" s="106"/>
      <c r="AC255" s="106"/>
      <c r="AD255" s="106"/>
      <c r="AE255" s="106"/>
      <c r="AF255" s="106"/>
      <c r="AG255" s="127"/>
    </row>
    <row r="256" spans="1:33" s="124" customFormat="1" x14ac:dyDescent="0.3">
      <c r="A256" s="113"/>
      <c r="B256" s="113"/>
      <c r="C256" s="113"/>
      <c r="D256" s="113"/>
      <c r="F256" s="116"/>
      <c r="H256" s="106"/>
      <c r="J256" s="106"/>
      <c r="K256" s="106"/>
      <c r="L256" s="106"/>
      <c r="M256" s="106"/>
      <c r="N256" s="106"/>
      <c r="O256" s="106"/>
      <c r="P256" s="106"/>
      <c r="Q256" s="106"/>
      <c r="R256" s="106"/>
      <c r="S256" s="106"/>
      <c r="T256" s="106"/>
      <c r="U256" s="106"/>
      <c r="V256" s="106"/>
      <c r="W256" s="106"/>
      <c r="X256" s="106"/>
      <c r="Y256" s="106"/>
      <c r="Z256" s="106"/>
      <c r="AA256" s="106"/>
      <c r="AB256" s="106"/>
      <c r="AC256" s="106"/>
      <c r="AD256" s="106"/>
      <c r="AE256" s="106"/>
      <c r="AF256" s="106"/>
      <c r="AG256" s="127"/>
    </row>
    <row r="257" spans="1:33" s="124" customFormat="1" x14ac:dyDescent="0.3">
      <c r="A257" s="113"/>
      <c r="B257" s="113"/>
      <c r="C257" s="113"/>
      <c r="D257" s="113"/>
      <c r="F257" s="116"/>
      <c r="H257" s="106"/>
      <c r="J257" s="106"/>
      <c r="K257" s="106"/>
      <c r="L257" s="106"/>
      <c r="M257" s="106"/>
      <c r="N257" s="106"/>
      <c r="O257" s="106"/>
      <c r="P257" s="106"/>
      <c r="Q257" s="106"/>
      <c r="R257" s="106"/>
      <c r="S257" s="106"/>
      <c r="T257" s="106"/>
      <c r="U257" s="106"/>
      <c r="V257" s="106"/>
      <c r="W257" s="106"/>
      <c r="X257" s="106"/>
      <c r="Y257" s="106"/>
      <c r="Z257" s="106"/>
      <c r="AA257" s="106"/>
      <c r="AB257" s="106"/>
      <c r="AC257" s="106"/>
      <c r="AD257" s="106"/>
      <c r="AE257" s="106"/>
      <c r="AF257" s="106"/>
      <c r="AG257" s="127"/>
    </row>
    <row r="258" spans="1:33" s="124" customFormat="1" x14ac:dyDescent="0.3">
      <c r="A258" s="113"/>
      <c r="B258" s="113"/>
      <c r="C258" s="113"/>
      <c r="D258" s="113"/>
      <c r="F258" s="116"/>
      <c r="H258" s="106"/>
      <c r="J258" s="106"/>
      <c r="K258" s="106"/>
      <c r="L258" s="106"/>
      <c r="M258" s="106"/>
      <c r="N258" s="106"/>
      <c r="O258" s="106"/>
      <c r="P258" s="106"/>
      <c r="Q258" s="106"/>
      <c r="R258" s="106"/>
      <c r="S258" s="106"/>
      <c r="T258" s="106"/>
      <c r="U258" s="106"/>
      <c r="V258" s="106"/>
      <c r="W258" s="106"/>
      <c r="X258" s="106"/>
      <c r="Y258" s="106"/>
      <c r="Z258" s="106"/>
      <c r="AA258" s="106"/>
      <c r="AB258" s="106"/>
      <c r="AC258" s="106"/>
      <c r="AD258" s="106"/>
      <c r="AE258" s="106"/>
      <c r="AF258" s="106"/>
      <c r="AG258" s="127"/>
    </row>
    <row r="259" spans="1:33" s="124" customFormat="1" x14ac:dyDescent="0.3">
      <c r="A259" s="113"/>
      <c r="B259" s="113"/>
      <c r="C259" s="113"/>
      <c r="D259" s="113"/>
      <c r="F259" s="116"/>
      <c r="H259" s="106"/>
      <c r="J259" s="106"/>
      <c r="K259" s="106"/>
      <c r="L259" s="106"/>
      <c r="M259" s="106"/>
      <c r="N259" s="106"/>
      <c r="O259" s="106"/>
      <c r="P259" s="106"/>
      <c r="Q259" s="106"/>
      <c r="R259" s="106"/>
      <c r="S259" s="106"/>
      <c r="T259" s="106"/>
      <c r="U259" s="106"/>
      <c r="V259" s="106"/>
      <c r="W259" s="106"/>
      <c r="X259" s="106"/>
      <c r="Y259" s="106"/>
      <c r="Z259" s="106"/>
      <c r="AA259" s="106"/>
      <c r="AB259" s="106"/>
      <c r="AC259" s="106"/>
      <c r="AD259" s="106"/>
      <c r="AE259" s="106"/>
      <c r="AF259" s="106"/>
      <c r="AG259" s="127"/>
    </row>
    <row r="260" spans="1:33" s="124" customFormat="1" x14ac:dyDescent="0.3">
      <c r="A260" s="113"/>
      <c r="B260" s="113"/>
      <c r="C260" s="113"/>
      <c r="D260" s="113"/>
      <c r="F260" s="116"/>
      <c r="H260" s="106"/>
      <c r="J260" s="106"/>
      <c r="K260" s="106"/>
      <c r="L260" s="106"/>
      <c r="M260" s="106"/>
      <c r="N260" s="106"/>
      <c r="O260" s="106"/>
      <c r="P260" s="106"/>
      <c r="Q260" s="106"/>
      <c r="R260" s="106"/>
      <c r="S260" s="106"/>
      <c r="T260" s="106"/>
      <c r="U260" s="106"/>
      <c r="V260" s="106"/>
      <c r="W260" s="106"/>
      <c r="X260" s="106"/>
      <c r="Y260" s="106"/>
      <c r="Z260" s="106"/>
      <c r="AA260" s="106"/>
      <c r="AB260" s="106"/>
      <c r="AC260" s="106"/>
      <c r="AD260" s="106"/>
      <c r="AE260" s="106"/>
      <c r="AF260" s="106"/>
      <c r="AG260" s="127"/>
    </row>
    <row r="261" spans="1:33" s="124" customFormat="1" x14ac:dyDescent="0.3">
      <c r="A261" s="113"/>
      <c r="B261" s="113"/>
      <c r="C261" s="113"/>
      <c r="D261" s="113"/>
      <c r="F261" s="116"/>
      <c r="H261" s="106"/>
      <c r="J261" s="106"/>
      <c r="K261" s="106"/>
      <c r="L261" s="106"/>
      <c r="M261" s="106"/>
      <c r="N261" s="106"/>
      <c r="O261" s="106"/>
      <c r="P261" s="106"/>
      <c r="Q261" s="106"/>
      <c r="R261" s="106"/>
      <c r="S261" s="106"/>
      <c r="T261" s="106"/>
      <c r="U261" s="106"/>
      <c r="V261" s="106"/>
      <c r="W261" s="106"/>
      <c r="X261" s="106"/>
      <c r="Y261" s="106"/>
      <c r="Z261" s="106"/>
      <c r="AA261" s="106"/>
      <c r="AB261" s="106"/>
      <c r="AC261" s="106"/>
      <c r="AD261" s="106"/>
      <c r="AE261" s="106"/>
      <c r="AF261" s="106"/>
      <c r="AG261" s="127"/>
    </row>
    <row r="262" spans="1:33" s="124" customFormat="1" x14ac:dyDescent="0.3">
      <c r="A262" s="113"/>
      <c r="B262" s="113"/>
      <c r="C262" s="113"/>
      <c r="D262" s="113"/>
      <c r="F262" s="116"/>
      <c r="H262" s="106"/>
      <c r="J262" s="106"/>
      <c r="K262" s="106"/>
      <c r="L262" s="106"/>
      <c r="M262" s="106"/>
      <c r="N262" s="106"/>
      <c r="O262" s="106"/>
      <c r="P262" s="106"/>
      <c r="Q262" s="106"/>
      <c r="R262" s="106"/>
      <c r="S262" s="106"/>
      <c r="T262" s="106"/>
      <c r="U262" s="106"/>
      <c r="V262" s="106"/>
      <c r="W262" s="106"/>
      <c r="X262" s="106"/>
      <c r="Y262" s="106"/>
      <c r="Z262" s="106"/>
      <c r="AA262" s="106"/>
      <c r="AB262" s="106"/>
      <c r="AC262" s="106"/>
      <c r="AD262" s="106"/>
      <c r="AE262" s="106"/>
      <c r="AF262" s="106"/>
      <c r="AG262" s="127"/>
    </row>
    <row r="263" spans="1:33" s="124" customFormat="1" x14ac:dyDescent="0.3">
      <c r="A263" s="113"/>
      <c r="B263" s="113"/>
      <c r="C263" s="113"/>
      <c r="D263" s="113"/>
      <c r="F263" s="116"/>
      <c r="H263" s="106"/>
      <c r="J263" s="106"/>
      <c r="K263" s="106"/>
      <c r="L263" s="106"/>
      <c r="M263" s="106"/>
      <c r="N263" s="106"/>
      <c r="O263" s="106"/>
      <c r="P263" s="106"/>
      <c r="Q263" s="106"/>
      <c r="R263" s="106"/>
      <c r="S263" s="106"/>
      <c r="T263" s="106"/>
      <c r="U263" s="106"/>
      <c r="V263" s="106"/>
      <c r="W263" s="106"/>
      <c r="X263" s="106"/>
      <c r="Y263" s="106"/>
      <c r="Z263" s="106"/>
      <c r="AA263" s="106"/>
      <c r="AB263" s="106"/>
      <c r="AC263" s="106"/>
      <c r="AD263" s="106"/>
      <c r="AE263" s="106"/>
      <c r="AF263" s="106"/>
      <c r="AG263" s="127"/>
    </row>
    <row r="264" spans="1:33" s="124" customFormat="1" x14ac:dyDescent="0.3">
      <c r="A264" s="113"/>
      <c r="B264" s="113"/>
      <c r="C264" s="113"/>
      <c r="D264" s="113"/>
      <c r="F264" s="116"/>
      <c r="H264" s="106"/>
      <c r="J264" s="106"/>
      <c r="K264" s="106"/>
      <c r="L264" s="106"/>
      <c r="M264" s="106"/>
      <c r="N264" s="106"/>
      <c r="O264" s="106"/>
      <c r="P264" s="106"/>
      <c r="Q264" s="106"/>
      <c r="R264" s="106"/>
      <c r="S264" s="106"/>
      <c r="T264" s="106"/>
      <c r="U264" s="106"/>
      <c r="V264" s="106"/>
      <c r="W264" s="106"/>
      <c r="X264" s="106"/>
      <c r="Y264" s="106"/>
      <c r="Z264" s="106"/>
      <c r="AA264" s="106"/>
      <c r="AB264" s="106"/>
      <c r="AC264" s="106"/>
      <c r="AD264" s="106"/>
      <c r="AE264" s="106"/>
      <c r="AF264" s="106"/>
      <c r="AG264" s="127"/>
    </row>
    <row r="265" spans="1:33" s="124" customFormat="1" x14ac:dyDescent="0.3">
      <c r="A265" s="113"/>
      <c r="B265" s="113"/>
      <c r="C265" s="113"/>
      <c r="D265" s="113"/>
      <c r="F265" s="116"/>
      <c r="H265" s="106"/>
      <c r="J265" s="106"/>
      <c r="K265" s="106"/>
      <c r="L265" s="106"/>
      <c r="M265" s="106"/>
      <c r="N265" s="106"/>
      <c r="O265" s="106"/>
      <c r="P265" s="106"/>
      <c r="Q265" s="106"/>
      <c r="R265" s="106"/>
      <c r="S265" s="106"/>
      <c r="T265" s="106"/>
      <c r="U265" s="106"/>
      <c r="V265" s="106"/>
      <c r="W265" s="106"/>
      <c r="X265" s="106"/>
      <c r="Y265" s="106"/>
      <c r="Z265" s="106"/>
      <c r="AA265" s="106"/>
      <c r="AB265" s="106"/>
      <c r="AC265" s="106"/>
      <c r="AD265" s="106"/>
      <c r="AE265" s="106"/>
      <c r="AF265" s="106"/>
      <c r="AG265" s="127"/>
    </row>
    <row r="266" spans="1:33" s="124" customFormat="1" x14ac:dyDescent="0.3">
      <c r="A266" s="113"/>
      <c r="B266" s="113"/>
      <c r="C266" s="113"/>
      <c r="D266" s="113"/>
      <c r="F266" s="116"/>
      <c r="H266" s="106"/>
      <c r="J266" s="106"/>
      <c r="K266" s="106"/>
      <c r="L266" s="106"/>
      <c r="M266" s="106"/>
      <c r="N266" s="106"/>
      <c r="O266" s="106"/>
      <c r="P266" s="106"/>
      <c r="Q266" s="106"/>
      <c r="R266" s="106"/>
      <c r="S266" s="106"/>
      <c r="T266" s="106"/>
      <c r="U266" s="106"/>
      <c r="V266" s="106"/>
      <c r="W266" s="106"/>
      <c r="X266" s="106"/>
      <c r="Y266" s="106"/>
      <c r="Z266" s="106"/>
      <c r="AA266" s="106"/>
      <c r="AB266" s="106"/>
      <c r="AC266" s="106"/>
      <c r="AD266" s="106"/>
      <c r="AE266" s="106"/>
      <c r="AF266" s="106"/>
      <c r="AG266" s="127"/>
    </row>
    <row r="267" spans="1:33" s="124" customFormat="1" x14ac:dyDescent="0.3">
      <c r="A267" s="113"/>
      <c r="B267" s="113"/>
      <c r="C267" s="113"/>
      <c r="D267" s="113"/>
      <c r="F267" s="116"/>
      <c r="H267" s="106"/>
      <c r="J267" s="106"/>
      <c r="K267" s="106"/>
      <c r="L267" s="106"/>
      <c r="M267" s="106"/>
      <c r="N267" s="106"/>
      <c r="O267" s="106"/>
      <c r="P267" s="106"/>
      <c r="Q267" s="106"/>
      <c r="R267" s="106"/>
      <c r="S267" s="106"/>
      <c r="T267" s="106"/>
      <c r="U267" s="106"/>
      <c r="V267" s="106"/>
      <c r="W267" s="106"/>
      <c r="X267" s="106"/>
      <c r="Y267" s="106"/>
      <c r="Z267" s="106"/>
      <c r="AA267" s="106"/>
      <c r="AB267" s="106"/>
      <c r="AC267" s="106"/>
      <c r="AD267" s="106"/>
      <c r="AE267" s="106"/>
      <c r="AF267" s="106"/>
      <c r="AG267" s="127"/>
    </row>
    <row r="268" spans="1:33" s="124" customFormat="1" x14ac:dyDescent="0.3">
      <c r="A268" s="113"/>
      <c r="B268" s="113"/>
      <c r="C268" s="113"/>
      <c r="D268" s="113"/>
      <c r="F268" s="116"/>
      <c r="H268" s="106"/>
      <c r="J268" s="106"/>
      <c r="K268" s="106"/>
      <c r="L268" s="106"/>
      <c r="M268" s="106"/>
      <c r="N268" s="106"/>
      <c r="O268" s="106"/>
      <c r="P268" s="106"/>
      <c r="Q268" s="106"/>
      <c r="R268" s="106"/>
      <c r="S268" s="106"/>
      <c r="T268" s="106"/>
      <c r="U268" s="106"/>
      <c r="V268" s="106"/>
      <c r="W268" s="106"/>
      <c r="X268" s="106"/>
      <c r="Y268" s="106"/>
      <c r="Z268" s="106"/>
      <c r="AA268" s="106"/>
      <c r="AB268" s="106"/>
      <c r="AC268" s="106"/>
      <c r="AD268" s="106"/>
      <c r="AE268" s="106"/>
      <c r="AF268" s="106"/>
      <c r="AG268" s="127"/>
    </row>
    <row r="269" spans="1:33" s="124" customFormat="1" x14ac:dyDescent="0.3">
      <c r="A269" s="113"/>
      <c r="B269" s="113"/>
      <c r="C269" s="113"/>
      <c r="D269" s="113"/>
      <c r="F269" s="116"/>
      <c r="H269" s="106"/>
      <c r="J269" s="106"/>
      <c r="K269" s="106"/>
      <c r="L269" s="106"/>
      <c r="M269" s="106"/>
      <c r="N269" s="106"/>
      <c r="O269" s="106"/>
      <c r="P269" s="106"/>
      <c r="Q269" s="106"/>
      <c r="R269" s="106"/>
      <c r="S269" s="106"/>
      <c r="T269" s="106"/>
      <c r="U269" s="106"/>
      <c r="V269" s="106"/>
      <c r="W269" s="106"/>
      <c r="X269" s="106"/>
      <c r="Y269" s="106"/>
      <c r="Z269" s="106"/>
      <c r="AA269" s="106"/>
      <c r="AB269" s="106"/>
      <c r="AC269" s="106"/>
      <c r="AD269" s="106"/>
      <c r="AE269" s="106"/>
      <c r="AF269" s="106"/>
      <c r="AG269" s="127"/>
    </row>
    <row r="270" spans="1:33" s="124" customFormat="1" x14ac:dyDescent="0.3">
      <c r="A270" s="113"/>
      <c r="B270" s="113"/>
      <c r="C270" s="113"/>
      <c r="D270" s="113"/>
      <c r="F270" s="116"/>
      <c r="H270" s="106"/>
      <c r="J270" s="106"/>
      <c r="K270" s="106"/>
      <c r="L270" s="106"/>
      <c r="M270" s="106"/>
      <c r="N270" s="106"/>
      <c r="O270" s="106"/>
      <c r="P270" s="106"/>
      <c r="Q270" s="106"/>
      <c r="R270" s="106"/>
      <c r="S270" s="106"/>
      <c r="T270" s="106"/>
      <c r="U270" s="106"/>
      <c r="V270" s="106"/>
      <c r="W270" s="106"/>
      <c r="X270" s="106"/>
      <c r="Y270" s="106"/>
      <c r="Z270" s="106"/>
      <c r="AA270" s="106"/>
      <c r="AB270" s="106"/>
      <c r="AC270" s="106"/>
      <c r="AD270" s="106"/>
      <c r="AE270" s="106"/>
      <c r="AF270" s="106"/>
      <c r="AG270" s="127"/>
    </row>
    <row r="271" spans="1:33" s="124" customFormat="1" x14ac:dyDescent="0.3">
      <c r="A271" s="113"/>
      <c r="B271" s="113"/>
      <c r="C271" s="113"/>
      <c r="D271" s="113"/>
      <c r="F271" s="116"/>
      <c r="H271" s="106"/>
      <c r="J271" s="106"/>
      <c r="K271" s="106"/>
      <c r="L271" s="106"/>
      <c r="M271" s="106"/>
      <c r="N271" s="106"/>
      <c r="O271" s="106"/>
      <c r="P271" s="106"/>
      <c r="Q271" s="106"/>
      <c r="R271" s="106"/>
      <c r="S271" s="106"/>
      <c r="T271" s="106"/>
      <c r="U271" s="106"/>
      <c r="V271" s="106"/>
      <c r="W271" s="106"/>
      <c r="X271" s="106"/>
      <c r="Y271" s="106"/>
      <c r="Z271" s="106"/>
      <c r="AA271" s="106"/>
      <c r="AB271" s="106"/>
      <c r="AC271" s="106"/>
      <c r="AD271" s="106"/>
      <c r="AE271" s="106"/>
      <c r="AF271" s="106"/>
      <c r="AG271" s="127"/>
    </row>
    <row r="272" spans="1:33" s="124" customFormat="1" x14ac:dyDescent="0.3">
      <c r="A272" s="113"/>
      <c r="B272" s="113"/>
      <c r="C272" s="113"/>
      <c r="D272" s="113"/>
      <c r="F272" s="116"/>
      <c r="H272" s="106"/>
      <c r="J272" s="106"/>
      <c r="K272" s="106"/>
      <c r="L272" s="106"/>
      <c r="M272" s="106"/>
      <c r="N272" s="106"/>
      <c r="O272" s="106"/>
      <c r="P272" s="106"/>
      <c r="Q272" s="106"/>
      <c r="R272" s="106"/>
      <c r="S272" s="106"/>
      <c r="T272" s="106"/>
      <c r="U272" s="106"/>
      <c r="V272" s="106"/>
      <c r="W272" s="106"/>
      <c r="X272" s="106"/>
      <c r="Y272" s="106"/>
      <c r="Z272" s="106"/>
      <c r="AA272" s="106"/>
      <c r="AB272" s="106"/>
      <c r="AC272" s="106"/>
      <c r="AD272" s="106"/>
      <c r="AE272" s="106"/>
      <c r="AF272" s="106"/>
      <c r="AG272" s="127"/>
    </row>
    <row r="273" spans="1:33" s="124" customFormat="1" x14ac:dyDescent="0.3">
      <c r="A273" s="113"/>
      <c r="B273" s="113"/>
      <c r="C273" s="113"/>
      <c r="D273" s="113"/>
      <c r="F273" s="116"/>
      <c r="H273" s="106"/>
      <c r="J273" s="106"/>
      <c r="K273" s="106"/>
      <c r="L273" s="106"/>
      <c r="M273" s="106"/>
      <c r="N273" s="106"/>
      <c r="O273" s="106"/>
      <c r="P273" s="106"/>
      <c r="Q273" s="106"/>
      <c r="R273" s="106"/>
      <c r="S273" s="106"/>
      <c r="T273" s="106"/>
      <c r="U273" s="106"/>
      <c r="V273" s="106"/>
      <c r="W273" s="106"/>
      <c r="X273" s="106"/>
      <c r="Y273" s="106"/>
      <c r="Z273" s="106"/>
      <c r="AA273" s="106"/>
      <c r="AB273" s="106"/>
      <c r="AC273" s="106"/>
      <c r="AD273" s="106"/>
      <c r="AE273" s="106"/>
      <c r="AF273" s="106"/>
      <c r="AG273" s="127"/>
    </row>
    <row r="274" spans="1:33" s="124" customFormat="1" x14ac:dyDescent="0.3">
      <c r="A274" s="113"/>
      <c r="B274" s="113"/>
      <c r="C274" s="113"/>
      <c r="D274" s="113"/>
      <c r="F274" s="116"/>
      <c r="H274" s="106"/>
      <c r="J274" s="106"/>
      <c r="K274" s="106"/>
      <c r="L274" s="106"/>
      <c r="M274" s="106"/>
      <c r="N274" s="106"/>
      <c r="O274" s="106"/>
      <c r="P274" s="106"/>
      <c r="Q274" s="106"/>
      <c r="R274" s="106"/>
      <c r="S274" s="106"/>
      <c r="T274" s="106"/>
      <c r="U274" s="106"/>
      <c r="V274" s="106"/>
      <c r="W274" s="106"/>
      <c r="X274" s="106"/>
      <c r="Y274" s="106"/>
      <c r="Z274" s="106"/>
      <c r="AA274" s="106"/>
      <c r="AB274" s="106"/>
      <c r="AC274" s="106"/>
      <c r="AD274" s="106"/>
      <c r="AE274" s="106"/>
      <c r="AF274" s="106"/>
      <c r="AG274" s="127"/>
    </row>
    <row r="275" spans="1:33" s="124" customFormat="1" x14ac:dyDescent="0.3">
      <c r="A275" s="113"/>
      <c r="B275" s="113"/>
      <c r="C275" s="113"/>
      <c r="D275" s="113"/>
      <c r="F275" s="116"/>
      <c r="H275" s="106"/>
      <c r="J275" s="106"/>
      <c r="K275" s="106"/>
      <c r="L275" s="106"/>
      <c r="M275" s="106"/>
      <c r="N275" s="106"/>
      <c r="O275" s="106"/>
      <c r="P275" s="106"/>
      <c r="Q275" s="106"/>
      <c r="R275" s="106"/>
      <c r="S275" s="106"/>
      <c r="T275" s="106"/>
      <c r="U275" s="106"/>
      <c r="V275" s="106"/>
      <c r="W275" s="106"/>
      <c r="X275" s="106"/>
      <c r="Y275" s="106"/>
      <c r="Z275" s="106"/>
      <c r="AA275" s="106"/>
      <c r="AB275" s="106"/>
      <c r="AC275" s="106"/>
      <c r="AD275" s="106"/>
      <c r="AE275" s="106"/>
      <c r="AF275" s="106"/>
      <c r="AG275" s="127"/>
    </row>
    <row r="276" spans="1:33" s="124" customFormat="1" x14ac:dyDescent="0.3">
      <c r="A276" s="113"/>
      <c r="B276" s="113"/>
      <c r="C276" s="113"/>
      <c r="D276" s="113"/>
      <c r="F276" s="116"/>
      <c r="H276" s="106"/>
      <c r="J276" s="106"/>
      <c r="K276" s="106"/>
      <c r="L276" s="106"/>
      <c r="M276" s="106"/>
      <c r="N276" s="106"/>
      <c r="O276" s="106"/>
      <c r="P276" s="106"/>
      <c r="Q276" s="106"/>
      <c r="R276" s="106"/>
      <c r="S276" s="106"/>
      <c r="T276" s="106"/>
      <c r="U276" s="106"/>
      <c r="V276" s="106"/>
      <c r="W276" s="106"/>
      <c r="X276" s="106"/>
      <c r="Y276" s="106"/>
      <c r="Z276" s="106"/>
      <c r="AA276" s="106"/>
      <c r="AB276" s="106"/>
      <c r="AC276" s="106"/>
      <c r="AD276" s="106"/>
      <c r="AE276" s="106"/>
      <c r="AF276" s="106"/>
      <c r="AG276" s="127"/>
    </row>
    <row r="277" spans="1:33" s="124" customFormat="1" x14ac:dyDescent="0.3">
      <c r="A277" s="113"/>
      <c r="B277" s="113"/>
      <c r="C277" s="113"/>
      <c r="D277" s="113"/>
      <c r="F277" s="116"/>
      <c r="H277" s="106"/>
      <c r="J277" s="106"/>
      <c r="K277" s="106"/>
      <c r="L277" s="106"/>
      <c r="M277" s="106"/>
      <c r="N277" s="106"/>
      <c r="O277" s="106"/>
      <c r="P277" s="106"/>
      <c r="Q277" s="106"/>
      <c r="R277" s="106"/>
      <c r="S277" s="106"/>
      <c r="T277" s="106"/>
      <c r="U277" s="106"/>
      <c r="V277" s="106"/>
      <c r="W277" s="106"/>
      <c r="X277" s="106"/>
      <c r="Y277" s="106"/>
      <c r="Z277" s="106"/>
      <c r="AA277" s="106"/>
      <c r="AB277" s="106"/>
      <c r="AC277" s="106"/>
      <c r="AD277" s="106"/>
      <c r="AE277" s="106"/>
      <c r="AF277" s="106"/>
      <c r="AG277" s="127"/>
    </row>
    <row r="278" spans="1:33" s="124" customFormat="1" x14ac:dyDescent="0.3">
      <c r="A278" s="113"/>
      <c r="B278" s="113"/>
      <c r="C278" s="113"/>
      <c r="D278" s="113"/>
      <c r="F278" s="116"/>
      <c r="H278" s="106"/>
      <c r="J278" s="106"/>
      <c r="K278" s="106"/>
      <c r="L278" s="106"/>
      <c r="M278" s="106"/>
      <c r="N278" s="106"/>
      <c r="O278" s="106"/>
      <c r="P278" s="106"/>
      <c r="Q278" s="106"/>
      <c r="R278" s="106"/>
      <c r="S278" s="106"/>
      <c r="T278" s="106"/>
      <c r="U278" s="106"/>
      <c r="V278" s="106"/>
      <c r="W278" s="106"/>
      <c r="X278" s="106"/>
      <c r="Y278" s="106"/>
      <c r="Z278" s="106"/>
      <c r="AA278" s="106"/>
      <c r="AB278" s="106"/>
      <c r="AC278" s="106"/>
      <c r="AD278" s="106"/>
      <c r="AE278" s="106"/>
      <c r="AF278" s="106"/>
      <c r="AG278" s="127"/>
    </row>
    <row r="279" spans="1:33" s="124" customFormat="1" x14ac:dyDescent="0.3">
      <c r="A279" s="113"/>
      <c r="B279" s="113"/>
      <c r="C279" s="113"/>
      <c r="D279" s="113"/>
      <c r="F279" s="116"/>
      <c r="H279" s="106"/>
      <c r="J279" s="106"/>
      <c r="K279" s="106"/>
      <c r="L279" s="106"/>
      <c r="M279" s="106"/>
      <c r="N279" s="106"/>
      <c r="O279" s="106"/>
      <c r="P279" s="106"/>
      <c r="Q279" s="106"/>
      <c r="R279" s="106"/>
      <c r="S279" s="106"/>
      <c r="T279" s="106"/>
      <c r="U279" s="106"/>
      <c r="V279" s="106"/>
      <c r="W279" s="106"/>
      <c r="X279" s="106"/>
      <c r="Y279" s="106"/>
      <c r="Z279" s="106"/>
      <c r="AA279" s="106"/>
      <c r="AB279" s="106"/>
      <c r="AC279" s="106"/>
      <c r="AD279" s="106"/>
      <c r="AE279" s="106"/>
      <c r="AF279" s="106"/>
      <c r="AG279" s="127"/>
    </row>
    <row r="280" spans="1:33" s="124" customFormat="1" x14ac:dyDescent="0.3">
      <c r="A280" s="113"/>
      <c r="B280" s="113"/>
      <c r="C280" s="113"/>
      <c r="D280" s="113"/>
      <c r="F280" s="116"/>
      <c r="H280" s="106"/>
      <c r="J280" s="106"/>
      <c r="K280" s="106"/>
      <c r="L280" s="106"/>
      <c r="M280" s="106"/>
      <c r="N280" s="106"/>
      <c r="O280" s="106"/>
      <c r="P280" s="106"/>
      <c r="Q280" s="106"/>
      <c r="R280" s="106"/>
      <c r="S280" s="106"/>
      <c r="T280" s="106"/>
      <c r="U280" s="106"/>
      <c r="V280" s="106"/>
      <c r="W280" s="106"/>
      <c r="X280" s="106"/>
      <c r="Y280" s="106"/>
      <c r="Z280" s="106"/>
      <c r="AA280" s="106"/>
      <c r="AB280" s="106"/>
      <c r="AC280" s="106"/>
      <c r="AD280" s="106"/>
      <c r="AE280" s="106"/>
      <c r="AF280" s="106"/>
      <c r="AG280" s="127"/>
    </row>
    <row r="281" spans="1:33" s="124" customFormat="1" x14ac:dyDescent="0.3">
      <c r="A281" s="113"/>
      <c r="B281" s="113"/>
      <c r="C281" s="113"/>
      <c r="D281" s="113"/>
      <c r="F281" s="116"/>
      <c r="H281" s="106"/>
      <c r="J281" s="106"/>
      <c r="K281" s="106"/>
      <c r="L281" s="106"/>
      <c r="M281" s="106"/>
      <c r="N281" s="106"/>
      <c r="O281" s="106"/>
      <c r="P281" s="106"/>
      <c r="Q281" s="106"/>
      <c r="R281" s="106"/>
      <c r="S281" s="106"/>
      <c r="T281" s="106"/>
      <c r="U281" s="106"/>
      <c r="V281" s="106"/>
      <c r="W281" s="106"/>
      <c r="X281" s="106"/>
      <c r="Y281" s="106"/>
      <c r="Z281" s="106"/>
      <c r="AA281" s="106"/>
      <c r="AB281" s="106"/>
      <c r="AC281" s="106"/>
      <c r="AD281" s="106"/>
      <c r="AE281" s="106"/>
      <c r="AF281" s="106"/>
      <c r="AG281" s="127"/>
    </row>
    <row r="282" spans="1:33" s="124" customFormat="1" x14ac:dyDescent="0.3">
      <c r="A282" s="113"/>
      <c r="B282" s="113"/>
      <c r="C282" s="113"/>
      <c r="D282" s="113"/>
      <c r="F282" s="116"/>
      <c r="H282" s="106"/>
      <c r="J282" s="106"/>
      <c r="K282" s="106"/>
      <c r="L282" s="106"/>
      <c r="M282" s="106"/>
      <c r="N282" s="106"/>
      <c r="O282" s="106"/>
      <c r="P282" s="106"/>
      <c r="Q282" s="106"/>
      <c r="R282" s="106"/>
      <c r="S282" s="106"/>
      <c r="T282" s="106"/>
      <c r="U282" s="106"/>
      <c r="V282" s="106"/>
      <c r="W282" s="106"/>
      <c r="X282" s="106"/>
      <c r="Y282" s="106"/>
      <c r="Z282" s="106"/>
      <c r="AA282" s="106"/>
      <c r="AB282" s="106"/>
      <c r="AC282" s="106"/>
      <c r="AD282" s="106"/>
      <c r="AE282" s="106"/>
      <c r="AF282" s="106"/>
      <c r="AG282" s="127"/>
    </row>
    <row r="283" spans="1:33" s="124" customFormat="1" x14ac:dyDescent="0.3">
      <c r="A283" s="113"/>
      <c r="B283" s="113"/>
      <c r="C283" s="113"/>
      <c r="D283" s="113"/>
      <c r="F283" s="116"/>
      <c r="H283" s="106"/>
      <c r="J283" s="106"/>
      <c r="K283" s="106"/>
      <c r="L283" s="106"/>
      <c r="M283" s="106"/>
      <c r="N283" s="106"/>
      <c r="O283" s="106"/>
      <c r="P283" s="106"/>
      <c r="Q283" s="106"/>
      <c r="R283" s="106"/>
      <c r="S283" s="106"/>
      <c r="T283" s="106"/>
      <c r="U283" s="106"/>
      <c r="V283" s="106"/>
      <c r="W283" s="106"/>
      <c r="X283" s="106"/>
      <c r="Y283" s="106"/>
      <c r="Z283" s="106"/>
      <c r="AA283" s="106"/>
      <c r="AB283" s="106"/>
      <c r="AC283" s="106"/>
      <c r="AD283" s="106"/>
      <c r="AE283" s="106"/>
      <c r="AF283" s="106"/>
      <c r="AG283" s="127"/>
    </row>
    <row r="284" spans="1:33" s="124" customFormat="1" x14ac:dyDescent="0.3">
      <c r="A284" s="113"/>
      <c r="B284" s="113"/>
      <c r="C284" s="113"/>
      <c r="D284" s="113"/>
      <c r="F284" s="116"/>
      <c r="H284" s="106"/>
      <c r="J284" s="106"/>
      <c r="K284" s="106"/>
      <c r="L284" s="106"/>
      <c r="M284" s="106"/>
      <c r="N284" s="106"/>
      <c r="O284" s="106"/>
      <c r="P284" s="106"/>
      <c r="Q284" s="106"/>
      <c r="R284" s="106"/>
      <c r="S284" s="106"/>
      <c r="T284" s="106"/>
      <c r="U284" s="106"/>
      <c r="V284" s="106"/>
      <c r="W284" s="106"/>
      <c r="X284" s="106"/>
      <c r="Y284" s="106"/>
      <c r="Z284" s="106"/>
      <c r="AA284" s="106"/>
      <c r="AB284" s="106"/>
      <c r="AC284" s="106"/>
      <c r="AD284" s="106"/>
      <c r="AE284" s="106"/>
      <c r="AF284" s="106"/>
      <c r="AG284" s="127"/>
    </row>
    <row r="285" spans="1:33" s="124" customFormat="1" x14ac:dyDescent="0.3">
      <c r="A285" s="113"/>
      <c r="B285" s="113"/>
      <c r="C285" s="113"/>
      <c r="D285" s="113"/>
      <c r="F285" s="116"/>
      <c r="H285" s="106"/>
      <c r="J285" s="106"/>
      <c r="K285" s="106"/>
      <c r="L285" s="106"/>
      <c r="M285" s="106"/>
      <c r="N285" s="106"/>
      <c r="O285" s="106"/>
      <c r="P285" s="106"/>
      <c r="Q285" s="106"/>
      <c r="R285" s="106"/>
      <c r="S285" s="106"/>
      <c r="T285" s="106"/>
      <c r="U285" s="106"/>
      <c r="V285" s="106"/>
      <c r="W285" s="106"/>
      <c r="X285" s="106"/>
      <c r="Y285" s="106"/>
      <c r="Z285" s="106"/>
      <c r="AA285" s="106"/>
      <c r="AB285" s="106"/>
      <c r="AC285" s="106"/>
      <c r="AD285" s="106"/>
      <c r="AE285" s="106"/>
      <c r="AF285" s="106"/>
      <c r="AG285" s="127"/>
    </row>
    <row r="286" spans="1:33" s="124" customFormat="1" x14ac:dyDescent="0.3">
      <c r="A286" s="113"/>
      <c r="B286" s="113"/>
      <c r="C286" s="113"/>
      <c r="D286" s="113"/>
      <c r="F286" s="116"/>
      <c r="H286" s="106"/>
      <c r="J286" s="106"/>
      <c r="K286" s="106"/>
      <c r="L286" s="106"/>
      <c r="M286" s="106"/>
      <c r="N286" s="106"/>
      <c r="O286" s="106"/>
      <c r="P286" s="106"/>
      <c r="Q286" s="106"/>
      <c r="R286" s="106"/>
      <c r="S286" s="106"/>
      <c r="T286" s="106"/>
      <c r="U286" s="106"/>
      <c r="V286" s="106"/>
      <c r="W286" s="106"/>
      <c r="X286" s="106"/>
      <c r="Y286" s="106"/>
      <c r="Z286" s="106"/>
      <c r="AA286" s="106"/>
      <c r="AB286" s="106"/>
      <c r="AC286" s="106"/>
      <c r="AD286" s="106"/>
      <c r="AE286" s="106"/>
      <c r="AF286" s="106"/>
      <c r="AG286" s="127"/>
    </row>
    <row r="287" spans="1:33" s="124" customFormat="1" x14ac:dyDescent="0.3">
      <c r="A287" s="113"/>
      <c r="B287" s="113"/>
      <c r="C287" s="113"/>
      <c r="D287" s="113"/>
      <c r="F287" s="116"/>
      <c r="H287" s="106"/>
      <c r="J287" s="106"/>
      <c r="K287" s="106"/>
      <c r="L287" s="106"/>
      <c r="M287" s="106"/>
      <c r="N287" s="106"/>
      <c r="O287" s="106"/>
      <c r="P287" s="106"/>
      <c r="Q287" s="106"/>
      <c r="R287" s="106"/>
      <c r="S287" s="106"/>
      <c r="T287" s="106"/>
      <c r="U287" s="106"/>
      <c r="V287" s="106"/>
      <c r="W287" s="106"/>
      <c r="X287" s="106"/>
      <c r="Y287" s="106"/>
      <c r="Z287" s="106"/>
      <c r="AA287" s="106"/>
      <c r="AB287" s="106"/>
      <c r="AC287" s="106"/>
      <c r="AD287" s="106"/>
      <c r="AE287" s="106"/>
      <c r="AF287" s="106"/>
      <c r="AG287" s="127"/>
    </row>
  </sheetData>
  <hyperlinks>
    <hyperlink ref="D1" location="'1_About_Contents'!A1" display="Back to contents" xr:uid="{3AA24C9F-E1FE-4929-8D5C-661BBA583811}"/>
  </hyperlink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AEC0-E983-4EEE-8C65-01E6D8C3A01D}">
  <dimension ref="A1:F128"/>
  <sheetViews>
    <sheetView zoomScale="85" zoomScaleNormal="85" workbookViewId="0">
      <pane xSplit="4" ySplit="2" topLeftCell="E3" activePane="bottomRight" state="frozen"/>
      <selection pane="topRight" activeCell="E1" sqref="E1"/>
      <selection pane="bottomLeft" activeCell="A3" sqref="A3"/>
      <selection pane="bottomRight" activeCell="A2" sqref="A2"/>
    </sheetView>
  </sheetViews>
  <sheetFormatPr defaultColWidth="9.109375" defaultRowHeight="14.4" x14ac:dyDescent="0.3"/>
  <cols>
    <col min="1" max="1" width="37.33203125" style="1" bestFit="1" customWidth="1"/>
    <col min="2" max="2" width="27.88671875" style="1" bestFit="1" customWidth="1"/>
    <col min="3" max="3" width="33.88671875" style="1" bestFit="1" customWidth="1"/>
    <col min="4" max="4" width="24.5546875" style="1" customWidth="1"/>
    <col min="5" max="16384" width="9.109375" style="2"/>
  </cols>
  <sheetData>
    <row r="1" spans="1:6" s="1" customFormat="1" x14ac:dyDescent="0.3">
      <c r="A1" s="130" t="s">
        <v>1422</v>
      </c>
      <c r="B1" s="131"/>
      <c r="C1" s="131"/>
      <c r="D1" s="131"/>
      <c r="F1" s="105" t="s">
        <v>1211</v>
      </c>
    </row>
    <row r="2" spans="1:6" s="113" customFormat="1" ht="28.8" x14ac:dyDescent="0.3">
      <c r="A2" s="132" t="s">
        <v>0</v>
      </c>
      <c r="B2" s="132" t="s">
        <v>1</v>
      </c>
      <c r="C2" s="132" t="s">
        <v>2</v>
      </c>
      <c r="D2" s="132" t="s">
        <v>866</v>
      </c>
    </row>
    <row r="3" spans="1:6" s="124" customFormat="1" x14ac:dyDescent="0.3">
      <c r="A3" s="133" t="s">
        <v>3</v>
      </c>
      <c r="B3" s="133" t="s">
        <v>7</v>
      </c>
      <c r="C3" s="134" t="s">
        <v>4</v>
      </c>
      <c r="D3" s="133">
        <f>27+1+1+1+1+1+9</f>
        <v>41</v>
      </c>
    </row>
    <row r="4" spans="1:6" s="124" customFormat="1" x14ac:dyDescent="0.3">
      <c r="A4" s="133" t="s">
        <v>3</v>
      </c>
      <c r="B4" s="133" t="s">
        <v>6</v>
      </c>
      <c r="C4" s="134" t="s">
        <v>4</v>
      </c>
      <c r="D4" s="133">
        <f>28+1+1+1+1+1+1+7</f>
        <v>41</v>
      </c>
    </row>
    <row r="5" spans="1:6" s="124" customFormat="1" x14ac:dyDescent="0.3">
      <c r="A5" s="133" t="s">
        <v>3</v>
      </c>
      <c r="B5" s="133" t="s">
        <v>18</v>
      </c>
      <c r="C5" s="134" t="s">
        <v>4</v>
      </c>
      <c r="D5" s="133">
        <f>32+2+1+1+1</f>
        <v>37</v>
      </c>
    </row>
    <row r="6" spans="1:6" s="124" customFormat="1" x14ac:dyDescent="0.3">
      <c r="A6" s="133" t="s">
        <v>3</v>
      </c>
      <c r="B6" s="133" t="s">
        <v>10</v>
      </c>
      <c r="C6" s="133" t="s">
        <v>9</v>
      </c>
      <c r="D6" s="133">
        <f>30+1+1</f>
        <v>32</v>
      </c>
    </row>
    <row r="7" spans="1:6" s="124" customFormat="1" x14ac:dyDescent="0.3">
      <c r="A7" s="133" t="s">
        <v>3</v>
      </c>
      <c r="B7" s="133" t="s">
        <v>22</v>
      </c>
      <c r="C7" s="133" t="s">
        <v>9</v>
      </c>
      <c r="D7" s="133">
        <f>30+1+1-1</f>
        <v>31</v>
      </c>
    </row>
    <row r="8" spans="1:6" s="124" customFormat="1" x14ac:dyDescent="0.3">
      <c r="A8" s="133" t="s">
        <v>52</v>
      </c>
      <c r="B8" s="133" t="s">
        <v>5</v>
      </c>
      <c r="C8" s="133" t="s">
        <v>4</v>
      </c>
      <c r="D8" s="133">
        <v>29</v>
      </c>
    </row>
    <row r="9" spans="1:6" s="124" customFormat="1" x14ac:dyDescent="0.3">
      <c r="A9" s="133" t="s">
        <v>3</v>
      </c>
      <c r="B9" s="133" t="s">
        <v>29</v>
      </c>
      <c r="C9" s="133" t="s">
        <v>9</v>
      </c>
      <c r="D9" s="133">
        <f>25+1</f>
        <v>26</v>
      </c>
    </row>
    <row r="10" spans="1:6" s="124" customFormat="1" x14ac:dyDescent="0.3">
      <c r="A10" s="133" t="s">
        <v>3</v>
      </c>
      <c r="B10" s="133" t="s">
        <v>23</v>
      </c>
      <c r="C10" s="133" t="s">
        <v>9</v>
      </c>
      <c r="D10" s="133">
        <f>8+8+10</f>
        <v>26</v>
      </c>
    </row>
    <row r="11" spans="1:6" s="124" customFormat="1" x14ac:dyDescent="0.3">
      <c r="A11" s="133" t="s">
        <v>3</v>
      </c>
      <c r="B11" s="133" t="s">
        <v>21</v>
      </c>
      <c r="C11" s="133" t="s">
        <v>9</v>
      </c>
      <c r="D11" s="133">
        <v>25</v>
      </c>
    </row>
    <row r="12" spans="1:6" s="124" customFormat="1" x14ac:dyDescent="0.3">
      <c r="A12" s="133" t="s">
        <v>3</v>
      </c>
      <c r="B12" s="133" t="s">
        <v>15</v>
      </c>
      <c r="C12" s="133" t="s">
        <v>9</v>
      </c>
      <c r="D12" s="133">
        <f>19+5</f>
        <v>24</v>
      </c>
    </row>
    <row r="13" spans="1:6" s="124" customFormat="1" x14ac:dyDescent="0.3">
      <c r="A13" s="133" t="s">
        <v>58</v>
      </c>
      <c r="B13" s="133" t="s">
        <v>59</v>
      </c>
      <c r="C13" s="134" t="s">
        <v>4</v>
      </c>
      <c r="D13" s="133">
        <f>22+1</f>
        <v>23</v>
      </c>
    </row>
    <row r="14" spans="1:6" s="124" customFormat="1" x14ac:dyDescent="0.3">
      <c r="A14" s="138" t="s">
        <v>1328</v>
      </c>
      <c r="B14" s="139" t="s">
        <v>1169</v>
      </c>
      <c r="C14" s="138"/>
      <c r="D14" s="138">
        <v>22</v>
      </c>
    </row>
    <row r="15" spans="1:6" s="124" customFormat="1" x14ac:dyDescent="0.3">
      <c r="A15" s="133" t="s">
        <v>55</v>
      </c>
      <c r="B15" s="133" t="s">
        <v>57</v>
      </c>
      <c r="C15" s="133" t="s">
        <v>9</v>
      </c>
      <c r="D15" s="133">
        <v>20</v>
      </c>
    </row>
    <row r="16" spans="1:6" s="124" customFormat="1" x14ac:dyDescent="0.3">
      <c r="A16" s="138" t="s">
        <v>1328</v>
      </c>
      <c r="B16" s="139" t="s">
        <v>1168</v>
      </c>
      <c r="C16" s="138"/>
      <c r="D16" s="138">
        <v>20</v>
      </c>
    </row>
    <row r="17" spans="1:4" s="124" customFormat="1" x14ac:dyDescent="0.3">
      <c r="A17" s="133" t="s">
        <v>3</v>
      </c>
      <c r="B17" s="133" t="s">
        <v>28</v>
      </c>
      <c r="C17" s="133" t="s">
        <v>9</v>
      </c>
      <c r="D17" s="133">
        <f>19+1</f>
        <v>20</v>
      </c>
    </row>
    <row r="18" spans="1:4" s="124" customFormat="1" x14ac:dyDescent="0.3">
      <c r="A18" s="133" t="s">
        <v>3</v>
      </c>
      <c r="B18" s="133" t="s">
        <v>25</v>
      </c>
      <c r="C18" s="133" t="s">
        <v>9</v>
      </c>
      <c r="D18" s="133">
        <f>17+3</f>
        <v>20</v>
      </c>
    </row>
    <row r="19" spans="1:4" s="124" customFormat="1" x14ac:dyDescent="0.3">
      <c r="A19" s="133" t="s">
        <v>40</v>
      </c>
      <c r="B19" s="133" t="s">
        <v>5</v>
      </c>
      <c r="C19" s="133" t="s">
        <v>4</v>
      </c>
      <c r="D19" s="133">
        <v>19</v>
      </c>
    </row>
    <row r="20" spans="1:4" s="124" customFormat="1" x14ac:dyDescent="0.3">
      <c r="A20" s="136" t="s">
        <v>3</v>
      </c>
      <c r="B20" s="136"/>
      <c r="C20" s="137" t="s">
        <v>4</v>
      </c>
      <c r="D20" s="133">
        <v>18</v>
      </c>
    </row>
    <row r="21" spans="1:4" s="124" customFormat="1" x14ac:dyDescent="0.3">
      <c r="A21" s="133" t="s">
        <v>37</v>
      </c>
      <c r="B21" s="133" t="s">
        <v>5</v>
      </c>
      <c r="C21" s="133" t="s">
        <v>4</v>
      </c>
      <c r="D21" s="133">
        <v>17</v>
      </c>
    </row>
    <row r="22" spans="1:4" s="124" customFormat="1" x14ac:dyDescent="0.3">
      <c r="A22" s="133" t="s">
        <v>3</v>
      </c>
      <c r="B22" s="133" t="s">
        <v>26</v>
      </c>
      <c r="C22" s="133" t="s">
        <v>9</v>
      </c>
      <c r="D22" s="133">
        <v>17</v>
      </c>
    </row>
    <row r="23" spans="1:4" s="124" customFormat="1" x14ac:dyDescent="0.3">
      <c r="A23" s="133" t="s">
        <v>3</v>
      </c>
      <c r="B23" s="133" t="s">
        <v>14</v>
      </c>
      <c r="C23" s="133" t="s">
        <v>9</v>
      </c>
      <c r="D23" s="135">
        <f>16+1</f>
        <v>17</v>
      </c>
    </row>
    <row r="24" spans="1:4" s="124" customFormat="1" x14ac:dyDescent="0.3">
      <c r="A24" s="133" t="s">
        <v>58</v>
      </c>
      <c r="B24" s="133" t="s">
        <v>5</v>
      </c>
      <c r="C24" s="134" t="s">
        <v>4</v>
      </c>
      <c r="D24" s="133">
        <f>15+1</f>
        <v>16</v>
      </c>
    </row>
    <row r="25" spans="1:4" s="124" customFormat="1" x14ac:dyDescent="0.3">
      <c r="A25" s="133" t="s">
        <v>52</v>
      </c>
      <c r="B25" s="133" t="s">
        <v>6</v>
      </c>
      <c r="C25" s="133" t="s">
        <v>4</v>
      </c>
      <c r="D25" s="133">
        <v>15</v>
      </c>
    </row>
    <row r="26" spans="1:4" s="124" customFormat="1" x14ac:dyDescent="0.3">
      <c r="A26" s="133" t="s">
        <v>3</v>
      </c>
      <c r="B26" s="133" t="s">
        <v>11</v>
      </c>
      <c r="C26" s="133" t="s">
        <v>9</v>
      </c>
      <c r="D26" s="133">
        <f>13+1+1</f>
        <v>15</v>
      </c>
    </row>
    <row r="27" spans="1:4" s="124" customFormat="1" x14ac:dyDescent="0.3">
      <c r="A27" s="136" t="s">
        <v>58</v>
      </c>
      <c r="B27" s="136"/>
      <c r="C27" s="137" t="s">
        <v>4</v>
      </c>
      <c r="D27" s="133">
        <f>10-1+2+1+2</f>
        <v>14</v>
      </c>
    </row>
    <row r="28" spans="1:4" s="124" customFormat="1" x14ac:dyDescent="0.3">
      <c r="A28" s="133" t="s">
        <v>3</v>
      </c>
      <c r="B28" s="133" t="s">
        <v>24</v>
      </c>
      <c r="C28" s="133" t="s">
        <v>9</v>
      </c>
      <c r="D28" s="133">
        <v>14</v>
      </c>
    </row>
    <row r="29" spans="1:4" s="124" customFormat="1" x14ac:dyDescent="0.3">
      <c r="A29" s="138" t="s">
        <v>1328</v>
      </c>
      <c r="B29" s="139" t="s">
        <v>171</v>
      </c>
      <c r="C29" s="138"/>
      <c r="D29" s="138">
        <v>13</v>
      </c>
    </row>
    <row r="30" spans="1:4" s="124" customFormat="1" x14ac:dyDescent="0.3">
      <c r="A30" s="133" t="s">
        <v>3</v>
      </c>
      <c r="B30" s="133" t="s">
        <v>19</v>
      </c>
      <c r="C30" s="133" t="s">
        <v>9</v>
      </c>
      <c r="D30" s="133">
        <f>10+1+1+1+1-1</f>
        <v>13</v>
      </c>
    </row>
    <row r="31" spans="1:4" s="124" customFormat="1" x14ac:dyDescent="0.3">
      <c r="A31" s="136" t="s">
        <v>37</v>
      </c>
      <c r="B31" s="136"/>
      <c r="C31" s="136" t="s">
        <v>9</v>
      </c>
      <c r="D31" s="133">
        <f>15-1-2</f>
        <v>12</v>
      </c>
    </row>
    <row r="32" spans="1:4" s="124" customFormat="1" x14ac:dyDescent="0.3">
      <c r="A32" s="136" t="s">
        <v>32</v>
      </c>
      <c r="B32" s="136"/>
      <c r="C32" s="136" t="s">
        <v>9</v>
      </c>
      <c r="D32" s="133">
        <v>11</v>
      </c>
    </row>
    <row r="33" spans="1:4" s="124" customFormat="1" x14ac:dyDescent="0.3">
      <c r="A33" s="133" t="s">
        <v>3</v>
      </c>
      <c r="B33" s="133" t="s">
        <v>16</v>
      </c>
      <c r="C33" s="133" t="s">
        <v>9</v>
      </c>
      <c r="D33" s="133">
        <f>9+1</f>
        <v>10</v>
      </c>
    </row>
    <row r="34" spans="1:4" s="124" customFormat="1" x14ac:dyDescent="0.3">
      <c r="A34" s="133" t="s">
        <v>50</v>
      </c>
      <c r="B34" s="133" t="s">
        <v>5</v>
      </c>
      <c r="C34" s="133" t="s">
        <v>4</v>
      </c>
      <c r="D34" s="133">
        <f>11-1</f>
        <v>10</v>
      </c>
    </row>
    <row r="35" spans="1:4" s="124" customFormat="1" x14ac:dyDescent="0.3">
      <c r="A35" s="133" t="s">
        <v>36</v>
      </c>
      <c r="B35" s="133" t="s">
        <v>5</v>
      </c>
      <c r="C35" s="133" t="s">
        <v>4</v>
      </c>
      <c r="D35" s="133">
        <v>9</v>
      </c>
    </row>
    <row r="36" spans="1:4" s="124" customFormat="1" x14ac:dyDescent="0.3">
      <c r="A36" s="136" t="s">
        <v>49</v>
      </c>
      <c r="B36" s="136"/>
      <c r="C36" s="136" t="s">
        <v>9</v>
      </c>
      <c r="D36" s="133">
        <f>8+1</f>
        <v>9</v>
      </c>
    </row>
    <row r="37" spans="1:4" s="124" customFormat="1" x14ac:dyDescent="0.3">
      <c r="A37" s="133" t="s">
        <v>3</v>
      </c>
      <c r="B37" s="133" t="s">
        <v>27</v>
      </c>
      <c r="C37" s="133" t="s">
        <v>9</v>
      </c>
      <c r="D37" s="133">
        <f>9-1+1</f>
        <v>9</v>
      </c>
    </row>
    <row r="38" spans="1:4" s="124" customFormat="1" x14ac:dyDescent="0.3">
      <c r="A38" s="133" t="s">
        <v>37</v>
      </c>
      <c r="B38" s="133" t="s">
        <v>6</v>
      </c>
      <c r="C38" s="133" t="s">
        <v>4</v>
      </c>
      <c r="D38" s="133">
        <f>7+1</f>
        <v>8</v>
      </c>
    </row>
    <row r="39" spans="1:4" s="124" customFormat="1" x14ac:dyDescent="0.3">
      <c r="A39" s="136" t="s">
        <v>33</v>
      </c>
      <c r="B39" s="136"/>
      <c r="C39" s="136" t="s">
        <v>9</v>
      </c>
      <c r="D39" s="133">
        <v>6</v>
      </c>
    </row>
    <row r="40" spans="1:4" s="124" customFormat="1" x14ac:dyDescent="0.3">
      <c r="A40" s="133" t="s">
        <v>39</v>
      </c>
      <c r="B40" s="133" t="s">
        <v>5</v>
      </c>
      <c r="C40" s="133" t="s">
        <v>4</v>
      </c>
      <c r="D40" s="133">
        <v>6</v>
      </c>
    </row>
    <row r="41" spans="1:4" s="124" customFormat="1" x14ac:dyDescent="0.3">
      <c r="A41" s="133" t="s">
        <v>58</v>
      </c>
      <c r="B41" s="133" t="s">
        <v>25</v>
      </c>
      <c r="C41" s="134" t="s">
        <v>4</v>
      </c>
      <c r="D41" s="133">
        <f>5+1</f>
        <v>6</v>
      </c>
    </row>
    <row r="42" spans="1:4" s="124" customFormat="1" x14ac:dyDescent="0.3">
      <c r="A42" s="133" t="s">
        <v>55</v>
      </c>
      <c r="B42" s="133" t="s">
        <v>11</v>
      </c>
      <c r="C42" s="133" t="s">
        <v>9</v>
      </c>
      <c r="D42" s="133">
        <v>5</v>
      </c>
    </row>
    <row r="43" spans="1:4" s="124" customFormat="1" x14ac:dyDescent="0.3">
      <c r="A43" s="133" t="s">
        <v>45</v>
      </c>
      <c r="B43" s="133" t="s">
        <v>5</v>
      </c>
      <c r="C43" s="133" t="s">
        <v>4</v>
      </c>
      <c r="D43" s="133">
        <v>5</v>
      </c>
    </row>
    <row r="44" spans="1:4" s="124" customFormat="1" x14ac:dyDescent="0.3">
      <c r="A44" s="133" t="s">
        <v>40</v>
      </c>
      <c r="B44" s="133" t="s">
        <v>7</v>
      </c>
      <c r="C44" s="133" t="s">
        <v>9</v>
      </c>
      <c r="D44" s="133">
        <v>5</v>
      </c>
    </row>
    <row r="45" spans="1:4" s="124" customFormat="1" x14ac:dyDescent="0.3">
      <c r="A45" s="133" t="s">
        <v>30</v>
      </c>
      <c r="B45" s="133" t="s">
        <v>6</v>
      </c>
      <c r="C45" s="133" t="s">
        <v>4</v>
      </c>
      <c r="D45" s="133">
        <v>5</v>
      </c>
    </row>
    <row r="46" spans="1:4" s="124" customFormat="1" x14ac:dyDescent="0.3">
      <c r="A46" s="133" t="s">
        <v>3</v>
      </c>
      <c r="B46" s="133" t="s">
        <v>5</v>
      </c>
      <c r="C46" s="134" t="s">
        <v>4</v>
      </c>
      <c r="D46" s="133">
        <f>4+1</f>
        <v>5</v>
      </c>
    </row>
    <row r="47" spans="1:4" s="124" customFormat="1" x14ac:dyDescent="0.3">
      <c r="A47" s="133" t="s">
        <v>52</v>
      </c>
      <c r="B47" s="133" t="s">
        <v>7</v>
      </c>
      <c r="C47" s="133" t="s">
        <v>4</v>
      </c>
      <c r="D47" s="133">
        <v>4</v>
      </c>
    </row>
    <row r="48" spans="1:4" s="124" customFormat="1" x14ac:dyDescent="0.3">
      <c r="A48" s="133" t="s">
        <v>55</v>
      </c>
      <c r="B48" s="133" t="s">
        <v>56</v>
      </c>
      <c r="C48" s="133" t="s">
        <v>9</v>
      </c>
      <c r="D48" s="133">
        <v>3</v>
      </c>
    </row>
    <row r="49" spans="1:4" s="124" customFormat="1" x14ac:dyDescent="0.3">
      <c r="A49" s="133" t="s">
        <v>40</v>
      </c>
      <c r="B49" s="133" t="s">
        <v>41</v>
      </c>
      <c r="C49" s="133" t="s">
        <v>9</v>
      </c>
      <c r="D49" s="133">
        <v>3</v>
      </c>
    </row>
    <row r="50" spans="1:4" s="124" customFormat="1" x14ac:dyDescent="0.3">
      <c r="A50" s="133" t="s">
        <v>30</v>
      </c>
      <c r="B50" s="133" t="s">
        <v>7</v>
      </c>
      <c r="C50" s="133" t="s">
        <v>9</v>
      </c>
      <c r="D50" s="133">
        <v>3</v>
      </c>
    </row>
    <row r="51" spans="1:4" s="124" customFormat="1" x14ac:dyDescent="0.3">
      <c r="A51" s="133" t="s">
        <v>39</v>
      </c>
      <c r="B51" s="133" t="s">
        <v>11</v>
      </c>
      <c r="C51" s="133" t="s">
        <v>9</v>
      </c>
      <c r="D51" s="133">
        <f>1+2</f>
        <v>3</v>
      </c>
    </row>
    <row r="52" spans="1:4" s="124" customFormat="1" x14ac:dyDescent="0.3">
      <c r="A52" s="133" t="s">
        <v>3</v>
      </c>
      <c r="B52" s="133" t="s">
        <v>20</v>
      </c>
      <c r="C52" s="133" t="s">
        <v>9</v>
      </c>
      <c r="D52" s="133">
        <f>4-1</f>
        <v>3</v>
      </c>
    </row>
    <row r="53" spans="1:4" s="124" customFormat="1" x14ac:dyDescent="0.3">
      <c r="A53" s="133" t="s">
        <v>3</v>
      </c>
      <c r="B53" s="133" t="s">
        <v>12</v>
      </c>
      <c r="C53" s="133" t="s">
        <v>9</v>
      </c>
      <c r="D53" s="133">
        <f>2+1</f>
        <v>3</v>
      </c>
    </row>
    <row r="54" spans="1:4" s="124" customFormat="1" x14ac:dyDescent="0.3">
      <c r="A54" s="133" t="s">
        <v>3</v>
      </c>
      <c r="B54" s="133" t="s">
        <v>13</v>
      </c>
      <c r="C54" s="133" t="s">
        <v>9</v>
      </c>
      <c r="D54" s="133">
        <v>3</v>
      </c>
    </row>
    <row r="55" spans="1:4" s="124" customFormat="1" x14ac:dyDescent="0.3">
      <c r="A55" s="136" t="s">
        <v>60</v>
      </c>
      <c r="B55" s="136"/>
      <c r="C55" s="136" t="s">
        <v>9</v>
      </c>
      <c r="D55" s="133">
        <v>2</v>
      </c>
    </row>
    <row r="56" spans="1:4" s="124" customFormat="1" x14ac:dyDescent="0.3">
      <c r="A56" s="133" t="s">
        <v>36</v>
      </c>
      <c r="B56" s="133" t="s">
        <v>6</v>
      </c>
      <c r="C56" s="133" t="s">
        <v>4</v>
      </c>
      <c r="D56" s="133">
        <v>2</v>
      </c>
    </row>
    <row r="57" spans="1:4" s="124" customFormat="1" x14ac:dyDescent="0.3">
      <c r="A57" s="133" t="s">
        <v>30</v>
      </c>
      <c r="B57" s="133" t="s">
        <v>5</v>
      </c>
      <c r="C57" s="133" t="s">
        <v>4</v>
      </c>
      <c r="D57" s="133">
        <v>2</v>
      </c>
    </row>
    <row r="58" spans="1:4" s="124" customFormat="1" x14ac:dyDescent="0.3">
      <c r="A58" s="133" t="s">
        <v>37</v>
      </c>
      <c r="B58" s="133" t="s">
        <v>7</v>
      </c>
      <c r="C58" s="133" t="s">
        <v>9</v>
      </c>
      <c r="D58" s="133">
        <f>1+1</f>
        <v>2</v>
      </c>
    </row>
    <row r="59" spans="1:4" s="124" customFormat="1" x14ac:dyDescent="0.3">
      <c r="A59" s="133" t="s">
        <v>37</v>
      </c>
      <c r="B59" s="133" t="s">
        <v>12</v>
      </c>
      <c r="C59" s="133" t="s">
        <v>9</v>
      </c>
      <c r="D59" s="133">
        <v>2</v>
      </c>
    </row>
    <row r="60" spans="1:4" s="124" customFormat="1" x14ac:dyDescent="0.3">
      <c r="A60" s="133" t="s">
        <v>37</v>
      </c>
      <c r="B60" s="133" t="s">
        <v>11</v>
      </c>
      <c r="C60" s="133" t="s">
        <v>9</v>
      </c>
      <c r="D60" s="133">
        <v>2</v>
      </c>
    </row>
    <row r="61" spans="1:4" s="124" customFormat="1" x14ac:dyDescent="0.3">
      <c r="A61" s="133" t="s">
        <v>52</v>
      </c>
      <c r="B61" s="133" t="s">
        <v>12</v>
      </c>
      <c r="C61" s="133" t="s">
        <v>9</v>
      </c>
      <c r="D61" s="133">
        <v>2</v>
      </c>
    </row>
    <row r="62" spans="1:4" s="124" customFormat="1" x14ac:dyDescent="0.3">
      <c r="A62" s="133" t="s">
        <v>39</v>
      </c>
      <c r="B62" s="133" t="s">
        <v>6</v>
      </c>
      <c r="C62" s="133" t="s">
        <v>4</v>
      </c>
      <c r="D62" s="133">
        <f>1+1</f>
        <v>2</v>
      </c>
    </row>
    <row r="63" spans="1:4" s="124" customFormat="1" x14ac:dyDescent="0.3">
      <c r="A63" s="136" t="s">
        <v>34</v>
      </c>
      <c r="B63" s="136"/>
      <c r="C63" s="136" t="s">
        <v>9</v>
      </c>
      <c r="D63" s="133">
        <v>2</v>
      </c>
    </row>
    <row r="64" spans="1:4" s="124" customFormat="1" x14ac:dyDescent="0.3">
      <c r="A64" s="133" t="s">
        <v>3</v>
      </c>
      <c r="B64" s="133" t="s">
        <v>17</v>
      </c>
      <c r="C64" s="133" t="s">
        <v>9</v>
      </c>
      <c r="D64" s="133">
        <v>2</v>
      </c>
    </row>
    <row r="65" spans="1:4" s="124" customFormat="1" x14ac:dyDescent="0.3">
      <c r="A65" s="133" t="s">
        <v>55</v>
      </c>
      <c r="B65" s="133" t="s">
        <v>5</v>
      </c>
      <c r="C65" s="133" t="s">
        <v>4</v>
      </c>
      <c r="D65" s="133">
        <v>1</v>
      </c>
    </row>
    <row r="66" spans="1:4" s="124" customFormat="1" x14ac:dyDescent="0.3">
      <c r="A66" s="133" t="s">
        <v>55</v>
      </c>
      <c r="B66" s="133" t="s">
        <v>6</v>
      </c>
      <c r="C66" s="133" t="s">
        <v>4</v>
      </c>
      <c r="D66" s="133">
        <v>1</v>
      </c>
    </row>
    <row r="67" spans="1:4" s="124" customFormat="1" x14ac:dyDescent="0.3">
      <c r="A67" s="136" t="s">
        <v>55</v>
      </c>
      <c r="B67" s="136"/>
      <c r="C67" s="136" t="s">
        <v>9</v>
      </c>
      <c r="D67" s="133">
        <v>1</v>
      </c>
    </row>
    <row r="68" spans="1:4" s="124" customFormat="1" x14ac:dyDescent="0.3">
      <c r="A68" s="133" t="s">
        <v>45</v>
      </c>
      <c r="B68" s="133" t="s">
        <v>47</v>
      </c>
      <c r="C68" s="133" t="s">
        <v>9</v>
      </c>
      <c r="D68" s="133">
        <v>1</v>
      </c>
    </row>
    <row r="69" spans="1:4" s="124" customFormat="1" x14ac:dyDescent="0.3">
      <c r="A69" s="133" t="s">
        <v>45</v>
      </c>
      <c r="B69" s="133" t="s">
        <v>11</v>
      </c>
      <c r="C69" s="133" t="s">
        <v>9</v>
      </c>
      <c r="D69" s="133">
        <v>1</v>
      </c>
    </row>
    <row r="70" spans="1:4" s="124" customFormat="1" x14ac:dyDescent="0.3">
      <c r="A70" s="133" t="s">
        <v>40</v>
      </c>
      <c r="B70" s="133" t="s">
        <v>42</v>
      </c>
      <c r="C70" s="133" t="s">
        <v>9</v>
      </c>
      <c r="D70" s="133">
        <v>1</v>
      </c>
    </row>
    <row r="71" spans="1:4" s="124" customFormat="1" x14ac:dyDescent="0.3">
      <c r="A71" s="133" t="s">
        <v>30</v>
      </c>
      <c r="B71" s="133" t="s">
        <v>31</v>
      </c>
      <c r="C71" s="133" t="s">
        <v>9</v>
      </c>
      <c r="D71" s="133">
        <v>1</v>
      </c>
    </row>
    <row r="72" spans="1:4" s="124" customFormat="1" x14ac:dyDescent="0.3">
      <c r="A72" s="133" t="s">
        <v>30</v>
      </c>
      <c r="B72" s="133" t="s">
        <v>11</v>
      </c>
      <c r="C72" s="133" t="s">
        <v>9</v>
      </c>
      <c r="D72" s="133">
        <v>1</v>
      </c>
    </row>
    <row r="73" spans="1:4" s="124" customFormat="1" x14ac:dyDescent="0.3">
      <c r="A73" s="133" t="s">
        <v>37</v>
      </c>
      <c r="B73" s="133" t="s">
        <v>38</v>
      </c>
      <c r="C73" s="133" t="s">
        <v>9</v>
      </c>
      <c r="D73" s="133">
        <v>1</v>
      </c>
    </row>
    <row r="74" spans="1:4" s="124" customFormat="1" x14ac:dyDescent="0.3">
      <c r="A74" s="133" t="s">
        <v>52</v>
      </c>
      <c r="B74" s="133" t="s">
        <v>11</v>
      </c>
      <c r="C74" s="133" t="s">
        <v>9</v>
      </c>
      <c r="D74" s="133">
        <v>1</v>
      </c>
    </row>
    <row r="75" spans="1:4" s="124" customFormat="1" x14ac:dyDescent="0.3">
      <c r="A75" s="136" t="s">
        <v>52</v>
      </c>
      <c r="B75" s="136"/>
      <c r="C75" s="136" t="s">
        <v>9</v>
      </c>
      <c r="D75" s="133">
        <v>1</v>
      </c>
    </row>
    <row r="76" spans="1:4" s="124" customFormat="1" x14ac:dyDescent="0.3">
      <c r="A76" s="133" t="s">
        <v>3</v>
      </c>
      <c r="B76" s="133" t="s">
        <v>8</v>
      </c>
      <c r="C76" s="133" t="s">
        <v>9</v>
      </c>
      <c r="D76" s="133">
        <v>1</v>
      </c>
    </row>
    <row r="77" spans="1:4" s="124" customFormat="1" x14ac:dyDescent="0.3">
      <c r="A77" s="133" t="s">
        <v>50</v>
      </c>
      <c r="B77" s="133" t="s">
        <v>7</v>
      </c>
      <c r="C77" s="133" t="s">
        <v>4</v>
      </c>
      <c r="D77" s="133">
        <v>1</v>
      </c>
    </row>
    <row r="78" spans="1:4" s="124" customFormat="1" x14ac:dyDescent="0.3">
      <c r="A78" s="133" t="s">
        <v>50</v>
      </c>
      <c r="B78" s="133" t="s">
        <v>6</v>
      </c>
      <c r="C78" s="133" t="s">
        <v>4</v>
      </c>
      <c r="D78" s="133">
        <v>1</v>
      </c>
    </row>
    <row r="79" spans="1:4" s="124" customFormat="1" x14ac:dyDescent="0.3">
      <c r="A79" s="133" t="s">
        <v>45</v>
      </c>
      <c r="B79" s="133" t="s">
        <v>48</v>
      </c>
      <c r="C79" s="133" t="s">
        <v>9</v>
      </c>
      <c r="D79" s="133"/>
    </row>
    <row r="80" spans="1:4" s="124" customFormat="1" x14ac:dyDescent="0.3">
      <c r="A80" s="133" t="s">
        <v>45</v>
      </c>
      <c r="B80" s="133" t="s">
        <v>21</v>
      </c>
      <c r="C80" s="133" t="s">
        <v>9</v>
      </c>
      <c r="D80" s="133"/>
    </row>
    <row r="81" spans="1:4" s="124" customFormat="1" x14ac:dyDescent="0.3">
      <c r="A81" s="133" t="s">
        <v>45</v>
      </c>
      <c r="B81" s="133" t="s">
        <v>46</v>
      </c>
      <c r="C81" s="133" t="s">
        <v>9</v>
      </c>
      <c r="D81" s="133"/>
    </row>
    <row r="82" spans="1:4" s="124" customFormat="1" x14ac:dyDescent="0.3">
      <c r="A82" s="136" t="s">
        <v>45</v>
      </c>
      <c r="B82" s="136"/>
      <c r="C82" s="136" t="s">
        <v>9</v>
      </c>
      <c r="D82" s="133"/>
    </row>
    <row r="83" spans="1:4" s="124" customFormat="1" x14ac:dyDescent="0.3">
      <c r="A83" s="98" t="s">
        <v>60</v>
      </c>
      <c r="B83" s="11" t="s">
        <v>1187</v>
      </c>
      <c r="C83" s="133"/>
      <c r="D83" s="133"/>
    </row>
    <row r="84" spans="1:4" s="124" customFormat="1" x14ac:dyDescent="0.3">
      <c r="A84" s="98" t="s">
        <v>60</v>
      </c>
      <c r="B84" s="11" t="s">
        <v>1188</v>
      </c>
      <c r="C84" s="133"/>
      <c r="D84" s="133"/>
    </row>
    <row r="85" spans="1:4" s="124" customFormat="1" x14ac:dyDescent="0.3">
      <c r="A85" s="98" t="s">
        <v>60</v>
      </c>
      <c r="B85" s="11" t="s">
        <v>47</v>
      </c>
      <c r="C85" s="133"/>
      <c r="D85" s="133"/>
    </row>
    <row r="86" spans="1:4" s="124" customFormat="1" x14ac:dyDescent="0.3">
      <c r="A86" s="133" t="s">
        <v>40</v>
      </c>
      <c r="B86" s="133" t="s">
        <v>44</v>
      </c>
      <c r="C86" s="133" t="s">
        <v>9</v>
      </c>
      <c r="D86" s="133"/>
    </row>
    <row r="87" spans="1:4" s="124" customFormat="1" x14ac:dyDescent="0.3">
      <c r="A87" s="133" t="s">
        <v>40</v>
      </c>
      <c r="B87" s="133" t="s">
        <v>43</v>
      </c>
      <c r="C87" s="133" t="s">
        <v>9</v>
      </c>
      <c r="D87" s="133"/>
    </row>
    <row r="88" spans="1:4" s="124" customFormat="1" x14ac:dyDescent="0.3">
      <c r="A88" s="136" t="s">
        <v>40</v>
      </c>
      <c r="B88" s="136"/>
      <c r="C88" s="136" t="s">
        <v>9</v>
      </c>
      <c r="D88" s="133"/>
    </row>
    <row r="89" spans="1:4" s="124" customFormat="1" x14ac:dyDescent="0.3">
      <c r="A89" s="133" t="s">
        <v>36</v>
      </c>
      <c r="B89" s="133" t="s">
        <v>11</v>
      </c>
      <c r="C89" s="133" t="s">
        <v>4</v>
      </c>
      <c r="D89" s="133"/>
    </row>
    <row r="90" spans="1:4" s="124" customFormat="1" x14ac:dyDescent="0.3">
      <c r="A90" s="136" t="s">
        <v>36</v>
      </c>
      <c r="B90" s="136"/>
      <c r="C90" s="136" t="s">
        <v>9</v>
      </c>
      <c r="D90" s="133"/>
    </row>
    <row r="91" spans="1:4" s="124" customFormat="1" x14ac:dyDescent="0.3">
      <c r="A91" s="136" t="s">
        <v>30</v>
      </c>
      <c r="B91" s="136"/>
      <c r="C91" s="136" t="s">
        <v>9</v>
      </c>
      <c r="D91" s="133"/>
    </row>
    <row r="92" spans="1:4" s="124" customFormat="1" x14ac:dyDescent="0.3">
      <c r="A92" s="133" t="s">
        <v>52</v>
      </c>
      <c r="B92" s="133" t="s">
        <v>16</v>
      </c>
      <c r="C92" s="133" t="s">
        <v>9</v>
      </c>
      <c r="D92" s="133"/>
    </row>
    <row r="93" spans="1:4" s="124" customFormat="1" x14ac:dyDescent="0.3">
      <c r="A93" s="133" t="s">
        <v>52</v>
      </c>
      <c r="B93" s="133" t="s">
        <v>13</v>
      </c>
      <c r="C93" s="133" t="s">
        <v>9</v>
      </c>
      <c r="D93" s="133"/>
    </row>
    <row r="94" spans="1:4" s="124" customFormat="1" x14ac:dyDescent="0.3">
      <c r="A94" s="133" t="s">
        <v>52</v>
      </c>
      <c r="B94" s="133" t="s">
        <v>53</v>
      </c>
      <c r="C94" s="133" t="s">
        <v>9</v>
      </c>
      <c r="D94" s="133"/>
    </row>
    <row r="95" spans="1:4" s="124" customFormat="1" x14ac:dyDescent="0.3">
      <c r="A95" s="133" t="s">
        <v>52</v>
      </c>
      <c r="B95" s="133" t="s">
        <v>54</v>
      </c>
      <c r="C95" s="133" t="s">
        <v>9</v>
      </c>
      <c r="D95" s="133"/>
    </row>
    <row r="96" spans="1:4" s="124" customFormat="1" x14ac:dyDescent="0.3">
      <c r="A96" s="133" t="s">
        <v>39</v>
      </c>
      <c r="B96" s="133" t="s">
        <v>7</v>
      </c>
      <c r="C96" s="133" t="s">
        <v>9</v>
      </c>
      <c r="D96" s="133"/>
    </row>
    <row r="97" spans="1:4" s="124" customFormat="1" x14ac:dyDescent="0.3">
      <c r="A97" s="136" t="s">
        <v>39</v>
      </c>
      <c r="B97" s="136"/>
      <c r="C97" s="136" t="s">
        <v>9</v>
      </c>
      <c r="D97" s="133"/>
    </row>
    <row r="98" spans="1:4" s="124" customFormat="1" x14ac:dyDescent="0.3">
      <c r="A98" s="133" t="s">
        <v>34</v>
      </c>
      <c r="B98" s="133" t="s">
        <v>7</v>
      </c>
      <c r="C98" s="133" t="s">
        <v>4</v>
      </c>
      <c r="D98" s="133"/>
    </row>
    <row r="99" spans="1:4" s="124" customFormat="1" x14ac:dyDescent="0.3">
      <c r="A99" s="133" t="s">
        <v>34</v>
      </c>
      <c r="B99" s="133" t="s">
        <v>5</v>
      </c>
      <c r="C99" s="133" t="s">
        <v>4</v>
      </c>
      <c r="D99" s="133"/>
    </row>
    <row r="100" spans="1:4" s="124" customFormat="1" x14ac:dyDescent="0.3">
      <c r="A100" s="133" t="s">
        <v>34</v>
      </c>
      <c r="B100" s="133" t="s">
        <v>35</v>
      </c>
      <c r="C100" s="133" t="s">
        <v>4</v>
      </c>
      <c r="D100" s="133"/>
    </row>
    <row r="101" spans="1:4" customFormat="1" x14ac:dyDescent="0.3">
      <c r="A101" s="133" t="s">
        <v>50</v>
      </c>
      <c r="B101" s="133" t="s">
        <v>51</v>
      </c>
      <c r="C101" s="133" t="s">
        <v>9</v>
      </c>
      <c r="D101" s="133"/>
    </row>
    <row r="102" spans="1:4" customFormat="1" x14ac:dyDescent="0.3">
      <c r="A102" s="133" t="s">
        <v>50</v>
      </c>
      <c r="B102" s="133" t="s">
        <v>12</v>
      </c>
      <c r="C102" s="133" t="s">
        <v>9</v>
      </c>
      <c r="D102" s="133"/>
    </row>
    <row r="103" spans="1:4" customFormat="1" x14ac:dyDescent="0.3">
      <c r="A103" s="136" t="s">
        <v>50</v>
      </c>
      <c r="B103" s="136"/>
      <c r="C103" s="136" t="s">
        <v>9</v>
      </c>
      <c r="D103" s="133"/>
    </row>
    <row r="104" spans="1:4" s="106" customFormat="1" x14ac:dyDescent="0.3">
      <c r="B104" s="124"/>
      <c r="C104" s="111" t="s">
        <v>1191</v>
      </c>
      <c r="D104" s="111">
        <f>SUM(D3:D100)</f>
        <v>805</v>
      </c>
    </row>
    <row r="105" spans="1:4" s="124" customFormat="1" x14ac:dyDescent="0.3">
      <c r="A105" s="113"/>
      <c r="B105" s="113"/>
      <c r="C105" s="10" t="s">
        <v>62</v>
      </c>
      <c r="D105" s="10">
        <v>98</v>
      </c>
    </row>
    <row r="106" spans="1:4" s="124" customFormat="1" x14ac:dyDescent="0.3">
      <c r="A106" s="113"/>
      <c r="B106" s="113"/>
      <c r="C106" s="10" t="s">
        <v>1164</v>
      </c>
      <c r="D106" s="10">
        <f>D104-D105</f>
        <v>707</v>
      </c>
    </row>
    <row r="107" spans="1:4" s="124" customFormat="1" x14ac:dyDescent="0.3">
      <c r="A107" s="113"/>
      <c r="B107" s="113"/>
      <c r="C107" s="113"/>
      <c r="D107" s="113"/>
    </row>
    <row r="108" spans="1:4" s="124" customFormat="1" x14ac:dyDescent="0.3">
      <c r="A108" s="113"/>
      <c r="B108" s="113"/>
      <c r="C108" s="113"/>
      <c r="D108" s="113"/>
    </row>
    <row r="109" spans="1:4" s="124" customFormat="1" x14ac:dyDescent="0.3">
      <c r="A109" s="113"/>
      <c r="B109" s="113"/>
      <c r="C109" s="113"/>
      <c r="D109" s="113"/>
    </row>
    <row r="110" spans="1:4" s="124" customFormat="1" x14ac:dyDescent="0.3">
      <c r="A110" s="113"/>
      <c r="B110" s="113"/>
      <c r="C110" s="113"/>
      <c r="D110" s="113"/>
    </row>
    <row r="111" spans="1:4" s="124" customFormat="1" x14ac:dyDescent="0.3">
      <c r="A111" s="113"/>
      <c r="B111" s="113"/>
      <c r="C111" s="113"/>
      <c r="D111" s="113"/>
    </row>
    <row r="112" spans="1:4" s="124" customFormat="1" x14ac:dyDescent="0.3">
      <c r="A112" s="113"/>
      <c r="B112" s="113"/>
      <c r="C112" s="113"/>
      <c r="D112" s="113"/>
    </row>
    <row r="113" spans="1:4" s="124" customFormat="1" x14ac:dyDescent="0.3">
      <c r="A113" s="113"/>
      <c r="B113" s="113"/>
      <c r="C113" s="113"/>
      <c r="D113" s="113"/>
    </row>
    <row r="114" spans="1:4" s="124" customFormat="1" x14ac:dyDescent="0.3">
      <c r="A114" s="113"/>
      <c r="B114" s="113"/>
      <c r="C114" s="113"/>
      <c r="D114" s="113"/>
    </row>
    <row r="115" spans="1:4" s="124" customFormat="1" x14ac:dyDescent="0.3">
      <c r="A115" s="113"/>
      <c r="B115" s="113"/>
      <c r="C115" s="113"/>
      <c r="D115" s="113"/>
    </row>
    <row r="116" spans="1:4" s="124" customFormat="1" x14ac:dyDescent="0.3">
      <c r="A116" s="113"/>
      <c r="B116" s="113"/>
      <c r="C116" s="113"/>
      <c r="D116" s="113"/>
    </row>
    <row r="117" spans="1:4" s="124" customFormat="1" x14ac:dyDescent="0.3">
      <c r="A117" s="113"/>
      <c r="B117" s="113"/>
      <c r="C117" s="113"/>
      <c r="D117" s="113"/>
    </row>
    <row r="118" spans="1:4" s="124" customFormat="1" x14ac:dyDescent="0.3">
      <c r="A118" s="113"/>
      <c r="B118" s="113"/>
      <c r="C118" s="113"/>
      <c r="D118" s="113"/>
    </row>
    <row r="119" spans="1:4" s="124" customFormat="1" x14ac:dyDescent="0.3">
      <c r="A119" s="113"/>
      <c r="B119" s="113"/>
      <c r="C119" s="113"/>
      <c r="D119" s="113"/>
    </row>
    <row r="120" spans="1:4" s="124" customFormat="1" x14ac:dyDescent="0.3">
      <c r="A120" s="113"/>
      <c r="B120" s="113"/>
      <c r="C120" s="113"/>
      <c r="D120" s="113"/>
    </row>
    <row r="121" spans="1:4" s="124" customFormat="1" x14ac:dyDescent="0.3">
      <c r="A121" s="113"/>
      <c r="B121" s="113"/>
      <c r="C121" s="113"/>
      <c r="D121" s="113"/>
    </row>
    <row r="122" spans="1:4" s="124" customFormat="1" x14ac:dyDescent="0.3">
      <c r="A122" s="113"/>
      <c r="B122" s="113"/>
      <c r="C122" s="113"/>
      <c r="D122" s="113"/>
    </row>
    <row r="123" spans="1:4" s="124" customFormat="1" x14ac:dyDescent="0.3">
      <c r="A123" s="113"/>
      <c r="B123" s="113"/>
      <c r="C123" s="113"/>
      <c r="D123" s="113"/>
    </row>
    <row r="124" spans="1:4" s="124" customFormat="1" x14ac:dyDescent="0.3">
      <c r="A124" s="113"/>
      <c r="B124" s="113"/>
      <c r="C124" s="113"/>
      <c r="D124" s="113"/>
    </row>
    <row r="125" spans="1:4" s="124" customFormat="1" x14ac:dyDescent="0.3">
      <c r="A125" s="113"/>
      <c r="B125" s="113"/>
      <c r="C125" s="113"/>
      <c r="D125" s="113"/>
    </row>
    <row r="126" spans="1:4" s="124" customFormat="1" x14ac:dyDescent="0.3">
      <c r="A126" s="113"/>
      <c r="B126" s="113"/>
      <c r="C126" s="113"/>
      <c r="D126" s="113"/>
    </row>
    <row r="127" spans="1:4" s="124" customFormat="1" x14ac:dyDescent="0.3">
      <c r="A127" s="113"/>
      <c r="B127" s="113"/>
      <c r="C127" s="113"/>
      <c r="D127" s="113"/>
    </row>
    <row r="128" spans="1:4" s="124" customFormat="1" x14ac:dyDescent="0.3">
      <c r="A128" s="113"/>
      <c r="B128" s="113"/>
      <c r="C128" s="113"/>
      <c r="D128" s="113"/>
    </row>
  </sheetData>
  <sortState xmlns:xlrd2="http://schemas.microsoft.com/office/spreadsheetml/2017/richdata2" ref="A2:D103">
    <sortCondition descending="1" ref="D2:D103"/>
    <sortCondition ref="A2:A103"/>
    <sortCondition ref="B2:B103"/>
    <sortCondition ref="C2:C103"/>
  </sortState>
  <hyperlinks>
    <hyperlink ref="F1" location="'1_About_Contents'!A1" display="Back to contents" xr:uid="{886DDACB-0041-4F8C-B1AA-10336DE15636}"/>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U525"/>
  <sheetViews>
    <sheetView zoomScale="85" zoomScaleNormal="85" workbookViewId="0">
      <pane xSplit="4" ySplit="3" topLeftCell="E4" activePane="bottomRight" state="frozen"/>
      <selection pane="topRight" activeCell="D1" sqref="D1"/>
      <selection pane="bottomLeft" activeCell="A4" sqref="A4"/>
      <selection pane="bottomRight"/>
    </sheetView>
  </sheetViews>
  <sheetFormatPr defaultColWidth="9.109375" defaultRowHeight="14.4" x14ac:dyDescent="0.3"/>
  <cols>
    <col min="1" max="1" width="38.88671875" style="1" bestFit="1" customWidth="1"/>
    <col min="2" max="2" width="37.33203125" style="1" customWidth="1"/>
    <col min="3" max="3" width="43" style="1" bestFit="1" customWidth="1"/>
    <col min="4" max="4" width="33.88671875" style="1" bestFit="1" customWidth="1"/>
    <col min="5" max="5" width="8.6640625" style="38" customWidth="1"/>
    <col min="6" max="6" width="30" bestFit="1" customWidth="1"/>
    <col min="7" max="7" width="8.6640625" customWidth="1"/>
    <col min="8" max="8" width="24.44140625" bestFit="1" customWidth="1"/>
    <col min="9" max="9" width="8.6640625" customWidth="1"/>
    <col min="10" max="10" width="24.44140625" bestFit="1" customWidth="1"/>
    <col min="11" max="11" width="8.6640625" customWidth="1"/>
    <col min="12" max="12" width="24.44140625" bestFit="1" customWidth="1"/>
    <col min="13" max="13" width="8.6640625" customWidth="1"/>
    <col min="14" max="14" width="24.44140625" bestFit="1" customWidth="1"/>
    <col min="15" max="15" width="8.6640625" customWidth="1"/>
    <col min="16" max="16" width="24.44140625" bestFit="1" customWidth="1"/>
    <col min="17" max="17" width="8.6640625" customWidth="1"/>
    <col min="18" max="18" width="24.44140625" bestFit="1" customWidth="1"/>
    <col min="19" max="19" width="8.6640625" customWidth="1"/>
    <col min="20" max="20" width="24.44140625" bestFit="1" customWidth="1"/>
    <col min="21" max="21" width="8.6640625" customWidth="1"/>
    <col min="22" max="22" width="24.44140625" bestFit="1" customWidth="1"/>
    <col min="23" max="23" width="8.6640625" customWidth="1"/>
    <col min="24" max="24" width="29.6640625" bestFit="1" customWidth="1"/>
    <col min="25" max="25" width="8.6640625" customWidth="1"/>
    <col min="26" max="26" width="24.44140625" bestFit="1" customWidth="1"/>
    <col min="27" max="27" width="8.6640625" customWidth="1"/>
    <col min="28" max="28" width="24.44140625" bestFit="1" customWidth="1"/>
    <col min="29" max="29" width="8.6640625" customWidth="1"/>
    <col min="30" max="30" width="24.44140625" bestFit="1" customWidth="1"/>
    <col min="31" max="31" width="8.6640625" customWidth="1"/>
    <col min="32" max="32" width="24.44140625" style="108" bestFit="1" customWidth="1"/>
    <col min="33" max="33" width="8.6640625" customWidth="1"/>
    <col min="34" max="34" width="31.88671875" style="1" bestFit="1" customWidth="1"/>
    <col min="35" max="35" width="23.88671875" style="1" bestFit="1" customWidth="1"/>
    <col min="36" max="36" width="8.6640625" style="1" customWidth="1"/>
    <col min="37" max="37" width="31.88671875" style="1" bestFit="1" customWidth="1"/>
    <col min="38" max="38" width="28.109375" style="1" bestFit="1" customWidth="1"/>
    <col min="39" max="39" width="8.6640625" style="1" customWidth="1"/>
    <col min="40" max="40" width="31.88671875" style="1" bestFit="1" customWidth="1"/>
    <col min="41" max="41" width="23.88671875" style="1" bestFit="1" customWidth="1"/>
    <col min="42" max="42" width="8.6640625" style="1" customWidth="1"/>
    <col min="43" max="43" width="31.88671875" style="1" bestFit="1" customWidth="1"/>
    <col min="44" max="44" width="23.88671875" style="1" bestFit="1" customWidth="1"/>
    <col min="45" max="45" width="8.6640625" style="1" customWidth="1"/>
    <col min="46" max="46" width="31.88671875" style="1" bestFit="1" customWidth="1"/>
    <col min="47" max="47" width="23.88671875" style="1" bestFit="1" customWidth="1"/>
    <col min="48" max="48" width="8.6640625" style="1" customWidth="1"/>
    <col min="49" max="49" width="31.88671875" style="1" bestFit="1" customWidth="1"/>
    <col min="50" max="50" width="23.88671875" style="1" bestFit="1" customWidth="1"/>
    <col min="51" max="51" width="9.109375" style="1"/>
    <col min="52" max="52" width="31.88671875" style="1" bestFit="1" customWidth="1"/>
    <col min="53" max="53" width="23.88671875" style="1" bestFit="1" customWidth="1"/>
    <col min="54" max="54" width="8.6640625" style="1" customWidth="1"/>
    <col min="55" max="55" width="31.88671875" style="1" bestFit="1" customWidth="1"/>
    <col min="56" max="56" width="23.88671875" style="1" bestFit="1" customWidth="1"/>
    <col min="57" max="57" width="9.109375" style="1"/>
    <col min="58" max="58" width="31.88671875" style="1" bestFit="1" customWidth="1"/>
    <col min="59" max="59" width="23.88671875" style="1" bestFit="1" customWidth="1"/>
    <col min="60" max="60" width="8.6640625" style="1" customWidth="1"/>
    <col min="61" max="61" width="31.88671875" style="1" bestFit="1" customWidth="1"/>
    <col min="62" max="62" width="23.88671875" style="1" bestFit="1" customWidth="1"/>
    <col min="63" max="63" width="8.6640625" style="1" customWidth="1"/>
    <col min="64" max="64" width="31.88671875" style="1" bestFit="1" customWidth="1"/>
    <col min="65" max="65" width="27.6640625" style="1" bestFit="1" customWidth="1"/>
    <col min="66" max="66" width="8.6640625" style="1" customWidth="1"/>
    <col min="67" max="67" width="31.88671875" style="1" bestFit="1" customWidth="1"/>
    <col min="68" max="68" width="23.88671875" style="1" bestFit="1" customWidth="1"/>
    <col min="69" max="69" width="8.6640625" style="1" customWidth="1"/>
    <col min="70" max="70" width="31.88671875" style="1" bestFit="1" customWidth="1"/>
    <col min="71" max="71" width="37.33203125" style="1" bestFit="1" customWidth="1"/>
    <col min="72" max="72" width="8.6640625" style="1" customWidth="1"/>
    <col min="73" max="73" width="31.88671875" style="1" bestFit="1" customWidth="1"/>
    <col min="74" max="74" width="23.88671875" style="1" bestFit="1" customWidth="1"/>
    <col min="75" max="75" width="8.6640625" style="1" customWidth="1"/>
    <col min="76" max="76" width="31.88671875" style="1" bestFit="1" customWidth="1"/>
    <col min="77" max="77" width="23.88671875" style="1" bestFit="1" customWidth="1"/>
    <col min="78" max="78" width="8.6640625" style="1" customWidth="1"/>
    <col min="79" max="79" width="31.88671875" style="1" bestFit="1" customWidth="1"/>
    <col min="80" max="80" width="23.88671875" style="1" bestFit="1" customWidth="1"/>
    <col min="81" max="81" width="8.6640625" style="1" customWidth="1"/>
    <col min="82" max="82" width="31.88671875" style="1" bestFit="1" customWidth="1"/>
    <col min="83" max="83" width="23.88671875" style="1" bestFit="1" customWidth="1"/>
    <col min="84" max="84" width="8.6640625" style="1" customWidth="1"/>
    <col min="85" max="85" width="31.88671875" style="1" bestFit="1" customWidth="1"/>
    <col min="86" max="86" width="23.88671875" style="1" bestFit="1" customWidth="1"/>
    <col min="87" max="87" width="8.6640625" style="1" customWidth="1"/>
    <col min="88" max="88" width="31.88671875" style="1" bestFit="1" customWidth="1"/>
    <col min="89" max="89" width="23.88671875" style="1" bestFit="1" customWidth="1"/>
    <col min="90" max="90" width="8.6640625" style="1" customWidth="1"/>
    <col min="91" max="91" width="31.88671875" style="1" bestFit="1" customWidth="1"/>
    <col min="92" max="92" width="23.88671875" style="1" bestFit="1" customWidth="1"/>
    <col min="93" max="93" width="8.6640625" style="1" customWidth="1"/>
    <col min="94" max="94" width="31.88671875" style="1" bestFit="1" customWidth="1"/>
    <col min="95" max="95" width="23.88671875" style="1" bestFit="1" customWidth="1"/>
    <col min="96" max="96" width="8.6640625" style="1" customWidth="1"/>
    <col min="97" max="97" width="31.88671875" style="1" bestFit="1" customWidth="1"/>
    <col min="98" max="98" width="23.88671875" style="1" bestFit="1" customWidth="1"/>
    <col min="99" max="99" width="8.6640625" style="1" customWidth="1"/>
    <col min="100" max="100" width="55.88671875" style="1" customWidth="1"/>
    <col min="101" max="101" width="23.88671875" style="1" bestFit="1" customWidth="1"/>
    <col min="102" max="102" width="8.6640625" style="1" customWidth="1"/>
    <col min="103" max="103" width="31.88671875" style="1" bestFit="1" customWidth="1"/>
    <col min="104" max="104" width="23.88671875" style="1" bestFit="1" customWidth="1"/>
    <col min="105" max="105" width="8.6640625" style="1" customWidth="1"/>
    <col min="106" max="106" width="31.88671875" style="1" bestFit="1" customWidth="1"/>
    <col min="107" max="107" width="23.88671875" style="1" bestFit="1" customWidth="1"/>
    <col min="108" max="108" width="8.6640625" style="1" customWidth="1"/>
    <col min="109" max="109" width="31.88671875" style="1" bestFit="1" customWidth="1"/>
    <col min="110" max="110" width="31.33203125" style="1" bestFit="1" customWidth="1"/>
    <col min="111" max="111" width="8.6640625" style="1" customWidth="1"/>
    <col min="112" max="112" width="31.88671875" style="1" bestFit="1" customWidth="1"/>
    <col min="113" max="113" width="23.88671875" style="1" bestFit="1" customWidth="1"/>
    <col min="114" max="114" width="8.6640625" style="1" customWidth="1"/>
    <col min="115" max="115" width="31.88671875" style="1" bestFit="1" customWidth="1"/>
    <col min="116" max="116" width="23.88671875" style="1" bestFit="1" customWidth="1"/>
    <col min="117" max="117" width="8.6640625" style="1" customWidth="1"/>
    <col min="118" max="118" width="31.88671875" style="1" bestFit="1" customWidth="1"/>
    <col min="119" max="119" width="23.88671875" style="1" bestFit="1" customWidth="1"/>
    <col min="120" max="120" width="8.6640625" style="1" customWidth="1"/>
    <col min="121" max="121" width="31.88671875" style="1" bestFit="1" customWidth="1"/>
    <col min="122" max="122" width="23.88671875" style="1" bestFit="1" customWidth="1"/>
    <col min="123" max="123" width="8.6640625" style="1" customWidth="1"/>
    <col min="124" max="124" width="31.88671875" style="1" bestFit="1" customWidth="1"/>
    <col min="125" max="125" width="23.88671875" style="1" bestFit="1" customWidth="1"/>
    <col min="126" max="16384" width="9.109375" style="1"/>
  </cols>
  <sheetData>
    <row r="1" spans="1:125" x14ac:dyDescent="0.3">
      <c r="A1" s="18"/>
      <c r="B1" s="18"/>
      <c r="C1" s="19"/>
      <c r="D1" s="105" t="s">
        <v>1211</v>
      </c>
      <c r="F1" s="3" t="s">
        <v>1370</v>
      </c>
      <c r="H1" s="3" t="s">
        <v>1371</v>
      </c>
      <c r="J1" s="3" t="s">
        <v>1372</v>
      </c>
      <c r="L1" s="3" t="s">
        <v>1373</v>
      </c>
      <c r="N1" s="3" t="s">
        <v>1374</v>
      </c>
      <c r="P1" s="3" t="s">
        <v>1375</v>
      </c>
      <c r="R1" s="3" t="s">
        <v>1376</v>
      </c>
      <c r="T1" s="3" t="s">
        <v>1377</v>
      </c>
      <c r="V1" s="3" t="s">
        <v>1378</v>
      </c>
      <c r="X1" s="3" t="s">
        <v>1379</v>
      </c>
      <c r="Z1" s="3" t="s">
        <v>1380</v>
      </c>
      <c r="AB1" s="3" t="s">
        <v>1381</v>
      </c>
      <c r="AD1" s="3" t="s">
        <v>1382</v>
      </c>
      <c r="AF1" s="35" t="s">
        <v>1383</v>
      </c>
      <c r="AH1" s="3" t="s">
        <v>423</v>
      </c>
      <c r="AI1" s="3"/>
      <c r="AK1" s="3" t="s">
        <v>123</v>
      </c>
      <c r="AL1" s="3"/>
      <c r="AN1" s="3" t="s">
        <v>117</v>
      </c>
      <c r="AO1" s="3"/>
      <c r="AQ1" s="3" t="s">
        <v>118</v>
      </c>
      <c r="AR1" s="3"/>
      <c r="AT1" s="3" t="s">
        <v>119</v>
      </c>
      <c r="AU1" s="3"/>
      <c r="AW1" s="3" t="s">
        <v>120</v>
      </c>
      <c r="AX1" s="3"/>
      <c r="AZ1" s="3" t="s">
        <v>121</v>
      </c>
      <c r="BA1" s="3"/>
      <c r="BC1" s="3" t="s">
        <v>122</v>
      </c>
      <c r="BD1" s="3"/>
      <c r="BF1" s="3" t="s">
        <v>432</v>
      </c>
      <c r="BG1" s="3"/>
      <c r="BI1" s="3" t="s">
        <v>436</v>
      </c>
      <c r="BJ1" s="3"/>
      <c r="BL1" s="3" t="s">
        <v>124</v>
      </c>
      <c r="BM1" s="3"/>
      <c r="BO1" s="3" t="s">
        <v>125</v>
      </c>
      <c r="BP1" s="3"/>
      <c r="BR1" s="3" t="s">
        <v>126</v>
      </c>
      <c r="BS1" s="3"/>
      <c r="BU1" s="3" t="s">
        <v>514</v>
      </c>
      <c r="BV1" s="3"/>
      <c r="BX1" s="3" t="s">
        <v>127</v>
      </c>
      <c r="BY1" s="3"/>
      <c r="CA1" s="3" t="s">
        <v>128</v>
      </c>
      <c r="CB1" s="3"/>
      <c r="CD1" s="3" t="s">
        <v>129</v>
      </c>
      <c r="CE1" s="3"/>
      <c r="CG1" s="3" t="s">
        <v>130</v>
      </c>
      <c r="CH1" s="3"/>
      <c r="CJ1" s="3" t="s">
        <v>131</v>
      </c>
      <c r="CK1" s="3"/>
      <c r="CM1" s="3" t="s">
        <v>132</v>
      </c>
      <c r="CN1" s="3"/>
      <c r="CP1" s="3" t="s">
        <v>133</v>
      </c>
      <c r="CQ1" s="3"/>
      <c r="CS1" s="3" t="s">
        <v>134</v>
      </c>
      <c r="CT1" s="3"/>
      <c r="CV1" s="3" t="s">
        <v>135</v>
      </c>
      <c r="CW1" s="3"/>
      <c r="CY1" s="3" t="s">
        <v>136</v>
      </c>
      <c r="CZ1" s="3"/>
      <c r="DB1" s="3" t="s">
        <v>137</v>
      </c>
      <c r="DC1" s="3"/>
      <c r="DE1" s="3" t="s">
        <v>138</v>
      </c>
      <c r="DF1" s="3"/>
      <c r="DH1" s="3" t="s">
        <v>139</v>
      </c>
      <c r="DI1" s="3"/>
      <c r="DK1" s="3" t="s">
        <v>140</v>
      </c>
      <c r="DL1" s="3"/>
      <c r="DN1" s="3" t="s">
        <v>141</v>
      </c>
      <c r="DO1" s="3"/>
      <c r="DQ1" s="3" t="s">
        <v>142</v>
      </c>
      <c r="DR1" s="3"/>
      <c r="DT1" s="3" t="s">
        <v>143</v>
      </c>
      <c r="DU1" s="3"/>
    </row>
    <row r="2" spans="1:125" ht="14.4" customHeight="1" x14ac:dyDescent="0.3">
      <c r="A2" s="183" t="s">
        <v>867</v>
      </c>
      <c r="B2" s="183"/>
      <c r="C2" s="183"/>
      <c r="D2" s="16"/>
      <c r="F2" s="16" t="s">
        <v>61</v>
      </c>
      <c r="H2" s="16" t="s">
        <v>61</v>
      </c>
      <c r="J2" s="16" t="s">
        <v>61</v>
      </c>
      <c r="L2" s="16" t="s">
        <v>61</v>
      </c>
      <c r="N2" s="16" t="s">
        <v>61</v>
      </c>
      <c r="P2" s="16" t="s">
        <v>61</v>
      </c>
      <c r="R2" s="16" t="s">
        <v>61</v>
      </c>
      <c r="T2" s="16" t="s">
        <v>61</v>
      </c>
      <c r="V2" s="16" t="s">
        <v>61</v>
      </c>
      <c r="X2" s="16" t="s">
        <v>61</v>
      </c>
      <c r="Z2" s="16" t="s">
        <v>61</v>
      </c>
      <c r="AB2" s="16" t="s">
        <v>61</v>
      </c>
      <c r="AD2" s="16" t="s">
        <v>61</v>
      </c>
      <c r="AF2" s="16" t="s">
        <v>61</v>
      </c>
      <c r="AH2" s="16" t="s">
        <v>61</v>
      </c>
      <c r="AI2" s="16"/>
      <c r="AK2" s="16" t="s">
        <v>61</v>
      </c>
      <c r="AL2" s="16"/>
      <c r="AN2" s="16" t="s">
        <v>61</v>
      </c>
      <c r="AO2" s="16"/>
      <c r="AQ2" s="16" t="s">
        <v>61</v>
      </c>
      <c r="AR2" s="16"/>
      <c r="AT2" s="16" t="s">
        <v>61</v>
      </c>
      <c r="AU2" s="16"/>
      <c r="AW2" s="16" t="s">
        <v>61</v>
      </c>
      <c r="AX2" s="16"/>
      <c r="AZ2" s="16" t="s">
        <v>61</v>
      </c>
      <c r="BA2" s="16"/>
      <c r="BC2" s="16" t="s">
        <v>61</v>
      </c>
      <c r="BD2" s="16"/>
      <c r="BF2" s="16" t="s">
        <v>61</v>
      </c>
      <c r="BG2" s="16"/>
      <c r="BI2" s="16" t="s">
        <v>61</v>
      </c>
      <c r="BJ2" s="16"/>
      <c r="BL2" s="16" t="s">
        <v>61</v>
      </c>
      <c r="BM2" s="16"/>
      <c r="BO2" s="16" t="s">
        <v>61</v>
      </c>
      <c r="BP2" s="16"/>
      <c r="BR2" s="16" t="s">
        <v>61</v>
      </c>
      <c r="BS2" s="16"/>
      <c r="BU2" s="16" t="s">
        <v>61</v>
      </c>
      <c r="BV2" s="16"/>
      <c r="BX2" s="16" t="s">
        <v>61</v>
      </c>
      <c r="BY2" s="16"/>
      <c r="CA2" s="16" t="s">
        <v>61</v>
      </c>
      <c r="CB2" s="16"/>
      <c r="CD2" s="16" t="s">
        <v>61</v>
      </c>
      <c r="CE2" s="16"/>
      <c r="CG2" s="16" t="s">
        <v>61</v>
      </c>
      <c r="CH2" s="16"/>
      <c r="CJ2" s="16" t="s">
        <v>61</v>
      </c>
      <c r="CK2" s="16"/>
      <c r="CM2" s="16" t="s">
        <v>61</v>
      </c>
      <c r="CN2" s="16"/>
      <c r="CP2" s="16" t="s">
        <v>61</v>
      </c>
      <c r="CQ2" s="16"/>
      <c r="CS2" s="16" t="s">
        <v>61</v>
      </c>
      <c r="CT2" s="16"/>
      <c r="CV2" s="16" t="s">
        <v>61</v>
      </c>
      <c r="CW2" s="16"/>
      <c r="CY2" s="16" t="s">
        <v>61</v>
      </c>
      <c r="CZ2" s="16"/>
      <c r="DB2" s="16" t="s">
        <v>61</v>
      </c>
      <c r="DC2" s="16"/>
      <c r="DE2" s="16" t="s">
        <v>61</v>
      </c>
      <c r="DF2" s="16"/>
      <c r="DH2" s="16" t="s">
        <v>61</v>
      </c>
      <c r="DI2" s="16"/>
      <c r="DK2" s="16" t="s">
        <v>61</v>
      </c>
      <c r="DL2" s="16"/>
      <c r="DN2" s="16" t="s">
        <v>61</v>
      </c>
      <c r="DO2" s="16"/>
      <c r="DQ2" s="16" t="s">
        <v>61</v>
      </c>
      <c r="DR2" s="16"/>
      <c r="DT2" s="16" t="s">
        <v>61</v>
      </c>
      <c r="DU2" s="16"/>
    </row>
    <row r="3" spans="1:125" s="113" customFormat="1" ht="28.8" x14ac:dyDescent="0.3">
      <c r="A3" s="119" t="s">
        <v>116</v>
      </c>
      <c r="B3" s="119"/>
      <c r="C3" s="119" t="s">
        <v>64</v>
      </c>
      <c r="D3" s="119" t="s">
        <v>866</v>
      </c>
      <c r="E3" s="140"/>
      <c r="F3" s="120" t="s">
        <v>116</v>
      </c>
      <c r="G3" s="117"/>
      <c r="H3" s="120" t="s">
        <v>116</v>
      </c>
      <c r="I3" s="117"/>
      <c r="J3" s="120" t="s">
        <v>116</v>
      </c>
      <c r="K3" s="117"/>
      <c r="L3" s="119" t="s">
        <v>116</v>
      </c>
      <c r="M3" s="117"/>
      <c r="N3" s="119" t="s">
        <v>116</v>
      </c>
      <c r="O3" s="117"/>
      <c r="P3" s="119" t="s">
        <v>116</v>
      </c>
      <c r="Q3" s="117"/>
      <c r="R3" s="120" t="s">
        <v>116</v>
      </c>
      <c r="S3" s="117"/>
      <c r="T3" s="120" t="s">
        <v>116</v>
      </c>
      <c r="U3" s="117"/>
      <c r="V3" s="120" t="s">
        <v>116</v>
      </c>
      <c r="W3" s="117"/>
      <c r="X3" s="120" t="s">
        <v>116</v>
      </c>
      <c r="Y3" s="117"/>
      <c r="Z3" s="120" t="s">
        <v>116</v>
      </c>
      <c r="AA3" s="117"/>
      <c r="AB3" s="120" t="s">
        <v>116</v>
      </c>
      <c r="AC3" s="117"/>
      <c r="AD3" s="120" t="s">
        <v>116</v>
      </c>
      <c r="AE3" s="117"/>
      <c r="AF3" s="120" t="s">
        <v>116</v>
      </c>
      <c r="AG3" s="117"/>
      <c r="AH3" s="118" t="s">
        <v>0</v>
      </c>
      <c r="AI3" s="118" t="s">
        <v>1</v>
      </c>
      <c r="AK3" s="118" t="s">
        <v>0</v>
      </c>
      <c r="AL3" s="118" t="s">
        <v>1</v>
      </c>
      <c r="AN3" s="118" t="s">
        <v>0</v>
      </c>
      <c r="AO3" s="118" t="s">
        <v>1</v>
      </c>
      <c r="AQ3" s="118" t="s">
        <v>0</v>
      </c>
      <c r="AR3" s="118" t="s">
        <v>1</v>
      </c>
      <c r="AT3" s="118" t="s">
        <v>0</v>
      </c>
      <c r="AU3" s="118" t="s">
        <v>1</v>
      </c>
      <c r="AW3" s="118" t="s">
        <v>0</v>
      </c>
      <c r="AX3" s="118" t="s">
        <v>1</v>
      </c>
      <c r="AZ3" s="118" t="s">
        <v>0</v>
      </c>
      <c r="BA3" s="118" t="s">
        <v>1</v>
      </c>
      <c r="BC3" s="118" t="s">
        <v>0</v>
      </c>
      <c r="BD3" s="118" t="s">
        <v>1</v>
      </c>
      <c r="BF3" s="118" t="s">
        <v>0</v>
      </c>
      <c r="BG3" s="118" t="s">
        <v>1</v>
      </c>
      <c r="BI3" s="118" t="s">
        <v>0</v>
      </c>
      <c r="BJ3" s="118" t="s">
        <v>1</v>
      </c>
      <c r="BL3" s="118" t="s">
        <v>0</v>
      </c>
      <c r="BM3" s="118" t="s">
        <v>1</v>
      </c>
      <c r="BO3" s="118" t="s">
        <v>0</v>
      </c>
      <c r="BP3" s="118" t="s">
        <v>1</v>
      </c>
      <c r="BR3" s="118" t="s">
        <v>0</v>
      </c>
      <c r="BS3" s="118" t="s">
        <v>1</v>
      </c>
      <c r="BU3" s="118" t="s">
        <v>0</v>
      </c>
      <c r="BV3" s="118" t="s">
        <v>1</v>
      </c>
      <c r="BX3" s="118" t="s">
        <v>0</v>
      </c>
      <c r="BY3" s="118" t="s">
        <v>1</v>
      </c>
      <c r="CA3" s="118" t="s">
        <v>0</v>
      </c>
      <c r="CB3" s="118" t="s">
        <v>1</v>
      </c>
      <c r="CD3" s="118" t="s">
        <v>0</v>
      </c>
      <c r="CE3" s="118" t="s">
        <v>1</v>
      </c>
      <c r="CG3" s="118" t="s">
        <v>0</v>
      </c>
      <c r="CH3" s="118" t="s">
        <v>1</v>
      </c>
      <c r="CJ3" s="118" t="s">
        <v>0</v>
      </c>
      <c r="CK3" s="118" t="s">
        <v>1</v>
      </c>
      <c r="CM3" s="118" t="s">
        <v>0</v>
      </c>
      <c r="CN3" s="118" t="s">
        <v>1</v>
      </c>
      <c r="CP3" s="118" t="s">
        <v>0</v>
      </c>
      <c r="CQ3" s="118" t="s">
        <v>1</v>
      </c>
      <c r="CS3" s="118" t="s">
        <v>0</v>
      </c>
      <c r="CT3" s="118" t="s">
        <v>1</v>
      </c>
      <c r="CV3" s="118" t="s">
        <v>0</v>
      </c>
      <c r="CW3" s="118" t="s">
        <v>1</v>
      </c>
      <c r="CY3" s="118" t="s">
        <v>0</v>
      </c>
      <c r="CZ3" s="118" t="s">
        <v>1</v>
      </c>
      <c r="DB3" s="118" t="s">
        <v>0</v>
      </c>
      <c r="DC3" s="118" t="s">
        <v>1</v>
      </c>
      <c r="DE3" s="118" t="s">
        <v>0</v>
      </c>
      <c r="DF3" s="118" t="s">
        <v>1</v>
      </c>
      <c r="DH3" s="118" t="s">
        <v>0</v>
      </c>
      <c r="DI3" s="118" t="s">
        <v>1</v>
      </c>
      <c r="DK3" s="118" t="s">
        <v>0</v>
      </c>
      <c r="DL3" s="118" t="s">
        <v>1</v>
      </c>
      <c r="DN3" s="118" t="s">
        <v>0</v>
      </c>
      <c r="DO3" s="118" t="s">
        <v>1</v>
      </c>
      <c r="DQ3" s="118" t="s">
        <v>0</v>
      </c>
      <c r="DR3" s="118" t="s">
        <v>1</v>
      </c>
      <c r="DT3" s="118" t="s">
        <v>0</v>
      </c>
      <c r="DU3" s="118" t="s">
        <v>1</v>
      </c>
    </row>
    <row r="4" spans="1:125" s="113" customFormat="1" ht="72" x14ac:dyDescent="0.3">
      <c r="A4" s="141" t="s">
        <v>66</v>
      </c>
      <c r="B4" s="141"/>
      <c r="C4" s="113" t="s">
        <v>67</v>
      </c>
      <c r="D4" s="142">
        <v>28</v>
      </c>
      <c r="E4" s="140"/>
      <c r="F4" s="117" t="s">
        <v>1239</v>
      </c>
      <c r="G4" s="117"/>
      <c r="H4" s="117"/>
      <c r="I4" s="117"/>
      <c r="J4" s="113" t="s">
        <v>1384</v>
      </c>
      <c r="K4" s="117"/>
      <c r="L4" s="117"/>
      <c r="M4" s="117"/>
      <c r="N4" s="117"/>
      <c r="O4" s="117"/>
      <c r="P4" s="113" t="s">
        <v>564</v>
      </c>
      <c r="Q4" s="117"/>
      <c r="R4" s="117"/>
      <c r="S4" s="117"/>
      <c r="T4" s="117"/>
      <c r="U4" s="117"/>
      <c r="V4" s="117"/>
      <c r="W4" s="117"/>
      <c r="X4" s="117"/>
      <c r="Y4" s="117"/>
      <c r="Z4" s="117" t="s">
        <v>564</v>
      </c>
      <c r="AA4" s="117"/>
      <c r="AB4" s="117"/>
      <c r="AC4" s="117"/>
      <c r="AD4" s="117" t="s">
        <v>1325</v>
      </c>
      <c r="AE4" s="117"/>
      <c r="AF4" s="143"/>
      <c r="AG4" s="117"/>
      <c r="AN4" s="142" t="s">
        <v>155</v>
      </c>
      <c r="AO4" s="142" t="s">
        <v>163</v>
      </c>
      <c r="AT4" s="142" t="s">
        <v>163</v>
      </c>
      <c r="AU4" s="142" t="s">
        <v>215</v>
      </c>
      <c r="AZ4" s="142" t="s">
        <v>155</v>
      </c>
      <c r="BA4" s="142" t="s">
        <v>431</v>
      </c>
      <c r="BC4" s="142" t="s">
        <v>249</v>
      </c>
      <c r="BD4" s="142" t="s">
        <v>163</v>
      </c>
      <c r="BF4" s="144" t="s">
        <v>433</v>
      </c>
      <c r="BG4" s="144" t="s">
        <v>261</v>
      </c>
      <c r="BI4" s="142" t="s">
        <v>155</v>
      </c>
      <c r="BJ4" s="142" t="s">
        <v>442</v>
      </c>
      <c r="BL4" s="142" t="s">
        <v>155</v>
      </c>
      <c r="BM4" s="142" t="s">
        <v>333</v>
      </c>
      <c r="BO4" s="142" t="s">
        <v>214</v>
      </c>
      <c r="BP4" s="142" t="s">
        <v>163</v>
      </c>
      <c r="BR4" s="142" t="s">
        <v>155</v>
      </c>
      <c r="BS4" s="142" t="s">
        <v>455</v>
      </c>
      <c r="BX4" s="142" t="s">
        <v>155</v>
      </c>
      <c r="BY4" s="142" t="s">
        <v>215</v>
      </c>
      <c r="CD4" s="142" t="s">
        <v>155</v>
      </c>
      <c r="CE4" s="142" t="s">
        <v>525</v>
      </c>
      <c r="CJ4" s="142" t="s">
        <v>155</v>
      </c>
      <c r="CK4" s="142" t="s">
        <v>564</v>
      </c>
      <c r="CM4" s="142" t="s">
        <v>588</v>
      </c>
      <c r="CN4" s="142" t="s">
        <v>163</v>
      </c>
      <c r="CP4" s="142" t="s">
        <v>155</v>
      </c>
      <c r="CQ4" s="142" t="s">
        <v>603</v>
      </c>
      <c r="CS4" s="142" t="s">
        <v>588</v>
      </c>
      <c r="CT4" s="142" t="s">
        <v>163</v>
      </c>
      <c r="CY4" s="144" t="s">
        <v>163</v>
      </c>
      <c r="CZ4" s="144" t="s">
        <v>672</v>
      </c>
      <c r="DB4" s="142" t="s">
        <v>214</v>
      </c>
      <c r="DC4" s="142" t="s">
        <v>163</v>
      </c>
      <c r="DE4" s="142" t="s">
        <v>155</v>
      </c>
      <c r="DF4" s="142" t="s">
        <v>748</v>
      </c>
      <c r="DK4" s="142" t="s">
        <v>588</v>
      </c>
      <c r="DL4" s="142" t="s">
        <v>785</v>
      </c>
      <c r="DN4" s="142" t="s">
        <v>805</v>
      </c>
      <c r="DO4" s="142" t="s">
        <v>163</v>
      </c>
    </row>
    <row r="5" spans="1:125" s="113" customFormat="1" x14ac:dyDescent="0.3">
      <c r="E5" s="140"/>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43"/>
      <c r="AG5" s="117"/>
      <c r="AN5" s="124"/>
      <c r="AO5" s="124"/>
      <c r="AT5" s="124"/>
      <c r="AU5" s="124"/>
      <c r="AZ5" s="124"/>
      <c r="BA5" s="124"/>
      <c r="BC5" s="124"/>
      <c r="BD5" s="124"/>
      <c r="BF5" s="142" t="s">
        <v>433</v>
      </c>
      <c r="BG5" s="142" t="s">
        <v>259</v>
      </c>
      <c r="BI5" s="124"/>
      <c r="BJ5" s="124"/>
      <c r="CD5" s="124"/>
      <c r="CE5" s="124"/>
      <c r="CJ5" s="144" t="s">
        <v>564</v>
      </c>
      <c r="CK5" s="144" t="s">
        <v>216</v>
      </c>
      <c r="CP5" s="142" t="s">
        <v>155</v>
      </c>
      <c r="CQ5" s="142" t="s">
        <v>606</v>
      </c>
      <c r="CY5" s="142" t="s">
        <v>163</v>
      </c>
      <c r="CZ5" s="142" t="s">
        <v>681</v>
      </c>
      <c r="DK5" s="144" t="s">
        <v>778</v>
      </c>
      <c r="DL5" s="144" t="s">
        <v>785</v>
      </c>
      <c r="DN5" s="142" t="s">
        <v>148</v>
      </c>
      <c r="DO5" s="142" t="s">
        <v>808</v>
      </c>
    </row>
    <row r="6" spans="1:125" s="113" customFormat="1" ht="43.2" x14ac:dyDescent="0.3">
      <c r="A6" s="141" t="s">
        <v>1256</v>
      </c>
      <c r="B6" s="141"/>
      <c r="D6" s="113">
        <f>2+1</f>
        <v>3</v>
      </c>
      <c r="E6" s="140"/>
      <c r="F6" s="117"/>
      <c r="G6" s="117"/>
      <c r="H6" s="117"/>
      <c r="I6" s="117"/>
      <c r="J6" s="117"/>
      <c r="K6" s="117"/>
      <c r="L6" s="117"/>
      <c r="M6" s="117"/>
      <c r="N6" s="117"/>
      <c r="O6" s="117"/>
      <c r="P6" s="113" t="s">
        <v>1257</v>
      </c>
      <c r="Q6" s="117"/>
      <c r="R6" s="117"/>
      <c r="S6" s="117"/>
      <c r="T6" s="117"/>
      <c r="U6" s="117"/>
      <c r="V6" s="117"/>
      <c r="W6" s="117"/>
      <c r="X6" s="113" t="s">
        <v>1316</v>
      </c>
      <c r="Y6" s="117"/>
      <c r="Z6" s="117"/>
      <c r="AA6" s="117"/>
      <c r="AB6" s="117"/>
      <c r="AC6" s="117"/>
      <c r="AD6" s="117"/>
      <c r="AE6" s="117"/>
      <c r="AF6" s="143"/>
      <c r="AG6" s="117"/>
      <c r="AN6" s="124"/>
      <c r="AO6" s="124"/>
      <c r="AT6" s="124"/>
      <c r="AU6" s="124"/>
      <c r="AZ6" s="124"/>
      <c r="BA6" s="124"/>
      <c r="BC6" s="124"/>
      <c r="BD6" s="124"/>
      <c r="BF6" s="124"/>
      <c r="BG6" s="124"/>
      <c r="BI6" s="124"/>
      <c r="BJ6" s="124"/>
      <c r="CD6" s="124"/>
      <c r="CE6" s="124"/>
      <c r="CJ6" s="124"/>
      <c r="CK6" s="124"/>
      <c r="CP6" s="124"/>
      <c r="CQ6" s="124"/>
      <c r="CY6" s="124"/>
      <c r="CZ6" s="124"/>
      <c r="DK6" s="124"/>
      <c r="DL6" s="124"/>
      <c r="DN6" s="124"/>
      <c r="DO6" s="124"/>
    </row>
    <row r="7" spans="1:125" s="113" customFormat="1" ht="28.8" x14ac:dyDescent="0.3">
      <c r="A7" s="141" t="s">
        <v>72</v>
      </c>
      <c r="B7" s="141"/>
      <c r="C7" s="113" t="s">
        <v>70</v>
      </c>
      <c r="D7" s="142">
        <f>26+1+2+1</f>
        <v>30</v>
      </c>
      <c r="E7" s="140"/>
      <c r="F7" s="117" t="s">
        <v>1385</v>
      </c>
      <c r="G7" s="117"/>
      <c r="H7" s="117" t="s">
        <v>69</v>
      </c>
      <c r="I7" s="117"/>
      <c r="J7" s="117" t="s">
        <v>1244</v>
      </c>
      <c r="K7" s="117"/>
      <c r="L7" s="117" t="s">
        <v>1386</v>
      </c>
      <c r="M7" s="117"/>
      <c r="N7" s="117" t="s">
        <v>1252</v>
      </c>
      <c r="O7" s="117"/>
      <c r="P7" s="117" t="s">
        <v>1258</v>
      </c>
      <c r="Q7" s="117"/>
      <c r="R7" s="117" t="s">
        <v>1263</v>
      </c>
      <c r="S7" s="117"/>
      <c r="T7" s="117" t="s">
        <v>1267</v>
      </c>
      <c r="U7" s="117"/>
      <c r="V7" s="117" t="s">
        <v>1281</v>
      </c>
      <c r="W7" s="117"/>
      <c r="X7" s="117" t="s">
        <v>1290</v>
      </c>
      <c r="Y7" s="117"/>
      <c r="Z7" s="117" t="s">
        <v>71</v>
      </c>
      <c r="AA7" s="117"/>
      <c r="AB7" s="117"/>
      <c r="AC7" s="117"/>
      <c r="AD7" s="117" t="s">
        <v>1324</v>
      </c>
      <c r="AE7" s="117"/>
      <c r="AF7" s="143" t="s">
        <v>69</v>
      </c>
      <c r="AG7" s="117"/>
      <c r="AH7" s="142" t="s">
        <v>296</v>
      </c>
      <c r="AI7" s="142" t="s">
        <v>185</v>
      </c>
      <c r="AK7" s="142" t="s">
        <v>155</v>
      </c>
      <c r="AL7" s="142" t="s">
        <v>278</v>
      </c>
      <c r="AQ7" s="142" t="s">
        <v>163</v>
      </c>
      <c r="AR7" s="142" t="s">
        <v>185</v>
      </c>
      <c r="BL7" s="142" t="s">
        <v>155</v>
      </c>
      <c r="BM7" s="142" t="s">
        <v>330</v>
      </c>
      <c r="BO7" s="142" t="s">
        <v>155</v>
      </c>
      <c r="BP7" s="142" t="s">
        <v>387</v>
      </c>
      <c r="CJ7" s="142" t="s">
        <v>155</v>
      </c>
      <c r="CK7" s="142" t="s">
        <v>387</v>
      </c>
      <c r="CP7" s="142" t="s">
        <v>155</v>
      </c>
      <c r="CQ7" s="142" t="s">
        <v>602</v>
      </c>
      <c r="DB7" s="142" t="s">
        <v>155</v>
      </c>
      <c r="DC7" s="142" t="s">
        <v>702</v>
      </c>
    </row>
    <row r="8" spans="1:125" s="113" customFormat="1" x14ac:dyDescent="0.3">
      <c r="E8" s="140"/>
      <c r="F8" s="117"/>
      <c r="G8" s="117"/>
      <c r="H8" s="117" t="s">
        <v>71</v>
      </c>
      <c r="I8" s="117"/>
      <c r="J8" s="117" t="s">
        <v>1245</v>
      </c>
      <c r="K8" s="117"/>
      <c r="L8" s="117"/>
      <c r="M8" s="117"/>
      <c r="N8" s="117"/>
      <c r="O8" s="117"/>
      <c r="P8" s="117"/>
      <c r="Q8" s="117"/>
      <c r="R8" s="117"/>
      <c r="S8" s="117"/>
      <c r="T8" s="117" t="s">
        <v>1387</v>
      </c>
      <c r="U8" s="117"/>
      <c r="V8" s="117" t="s">
        <v>1282</v>
      </c>
      <c r="W8" s="117"/>
      <c r="X8" s="117"/>
      <c r="Y8" s="117"/>
      <c r="Z8" s="117"/>
      <c r="AA8" s="117"/>
      <c r="AB8" s="117"/>
      <c r="AC8" s="117"/>
      <c r="AD8" s="117"/>
      <c r="AE8" s="117"/>
      <c r="AF8" s="143"/>
      <c r="AG8" s="117"/>
      <c r="AH8" s="124"/>
      <c r="AI8" s="124"/>
      <c r="AK8" s="124"/>
      <c r="AL8" s="124"/>
      <c r="AN8" s="124"/>
      <c r="AO8" s="124"/>
      <c r="DQ8" s="124"/>
      <c r="DR8" s="124"/>
    </row>
    <row r="9" spans="1:125" s="113" customFormat="1" x14ac:dyDescent="0.3">
      <c r="E9" s="140"/>
      <c r="F9" s="117"/>
      <c r="G9" s="117"/>
      <c r="H9" s="117"/>
      <c r="I9" s="117"/>
      <c r="J9" s="117"/>
      <c r="K9" s="117"/>
      <c r="L9" s="117"/>
      <c r="M9" s="117"/>
      <c r="N9" s="117"/>
      <c r="O9" s="117"/>
      <c r="P9" s="117"/>
      <c r="Q9" s="117"/>
      <c r="R9" s="117"/>
      <c r="S9" s="117"/>
      <c r="T9" s="117"/>
      <c r="U9" s="117"/>
      <c r="V9" s="117"/>
      <c r="W9" s="117"/>
      <c r="X9" s="117"/>
      <c r="Y9" s="117"/>
      <c r="Z9" s="117"/>
      <c r="AA9" s="117"/>
      <c r="AB9" s="117"/>
      <c r="AC9" s="117"/>
      <c r="AD9" s="117"/>
      <c r="AE9" s="117"/>
      <c r="AF9" s="143"/>
      <c r="AG9" s="117"/>
      <c r="AH9" s="124"/>
      <c r="AI9" s="124"/>
      <c r="AK9" s="124"/>
      <c r="AL9" s="124"/>
      <c r="AN9" s="124"/>
      <c r="AO9" s="124"/>
      <c r="AQ9" s="124"/>
      <c r="AR9" s="124"/>
      <c r="DQ9" s="124"/>
      <c r="DR9" s="124"/>
    </row>
    <row r="10" spans="1:125" s="113" customFormat="1" x14ac:dyDescent="0.3">
      <c r="E10" s="140"/>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43"/>
      <c r="AG10" s="117"/>
      <c r="AH10" s="124"/>
      <c r="AI10" s="124"/>
      <c r="AK10" s="124"/>
      <c r="AL10" s="124"/>
      <c r="AN10" s="124"/>
      <c r="AO10" s="124"/>
      <c r="AQ10" s="124"/>
      <c r="AR10" s="124"/>
    </row>
    <row r="11" spans="1:125" s="117" customFormat="1" x14ac:dyDescent="0.3">
      <c r="A11" s="141" t="s">
        <v>72</v>
      </c>
      <c r="B11" s="141" t="s">
        <v>6</v>
      </c>
      <c r="D11" s="117">
        <v>1</v>
      </c>
      <c r="E11" s="140"/>
      <c r="AQ11" s="142" t="s">
        <v>185</v>
      </c>
      <c r="AR11" s="142" t="s">
        <v>6</v>
      </c>
    </row>
    <row r="12" spans="1:125" s="113" customFormat="1" x14ac:dyDescent="0.3">
      <c r="A12" s="141" t="s">
        <v>72</v>
      </c>
      <c r="B12" s="141" t="s">
        <v>167</v>
      </c>
      <c r="C12" s="113" t="s">
        <v>1312</v>
      </c>
      <c r="D12" s="141">
        <f>1+1</f>
        <v>2</v>
      </c>
      <c r="E12" s="140"/>
      <c r="F12" s="117"/>
      <c r="G12" s="117"/>
      <c r="H12" s="117"/>
      <c r="I12" s="117"/>
      <c r="J12" s="117"/>
      <c r="K12" s="117"/>
      <c r="L12" s="117"/>
      <c r="M12" s="117"/>
      <c r="N12" s="141" t="s">
        <v>167</v>
      </c>
      <c r="O12" s="117"/>
      <c r="P12" s="117"/>
      <c r="Q12" s="117"/>
      <c r="R12" s="117"/>
      <c r="S12" s="117"/>
      <c r="T12" s="141" t="s">
        <v>167</v>
      </c>
      <c r="U12" s="117"/>
      <c r="V12" s="117"/>
      <c r="W12" s="117"/>
      <c r="X12" s="117"/>
      <c r="Y12" s="117"/>
      <c r="Z12" s="117"/>
      <c r="AA12" s="117"/>
      <c r="AB12" s="117"/>
      <c r="AC12" s="117"/>
      <c r="AD12" s="117"/>
      <c r="AE12" s="117"/>
      <c r="AF12" s="143"/>
      <c r="AG12" s="117"/>
      <c r="AH12" s="124"/>
      <c r="AI12" s="124"/>
      <c r="AK12" s="124"/>
      <c r="AL12" s="124"/>
      <c r="AN12" s="124"/>
      <c r="AO12" s="124"/>
      <c r="AQ12" s="124"/>
      <c r="AR12" s="124"/>
    </row>
    <row r="13" spans="1:125" s="113" customFormat="1" x14ac:dyDescent="0.3">
      <c r="A13" s="141" t="s">
        <v>72</v>
      </c>
      <c r="B13" s="141" t="s">
        <v>1253</v>
      </c>
      <c r="D13" s="141">
        <v>1</v>
      </c>
      <c r="E13" s="140"/>
      <c r="F13" s="117"/>
      <c r="G13" s="117"/>
      <c r="H13" s="117"/>
      <c r="I13" s="117"/>
      <c r="J13" s="117"/>
      <c r="K13" s="117"/>
      <c r="L13" s="117"/>
      <c r="M13" s="117"/>
      <c r="N13" s="141" t="s">
        <v>1253</v>
      </c>
      <c r="O13" s="117"/>
      <c r="P13" s="117"/>
      <c r="Q13" s="117"/>
      <c r="R13" s="117"/>
      <c r="S13" s="117"/>
      <c r="T13" s="117"/>
      <c r="U13" s="117"/>
      <c r="V13" s="117"/>
      <c r="W13" s="117"/>
      <c r="X13" s="117"/>
      <c r="Y13" s="117"/>
      <c r="Z13" s="117"/>
      <c r="AA13" s="117"/>
      <c r="AB13" s="117"/>
      <c r="AC13" s="117"/>
      <c r="AD13" s="117"/>
      <c r="AE13" s="117"/>
      <c r="AF13" s="143"/>
      <c r="AG13" s="117"/>
      <c r="AH13" s="124"/>
      <c r="AI13" s="124"/>
      <c r="AK13" s="124"/>
      <c r="AL13" s="124"/>
      <c r="AN13" s="124"/>
      <c r="AO13" s="124"/>
      <c r="AQ13" s="124"/>
      <c r="AR13" s="124"/>
    </row>
    <row r="14" spans="1:125" s="113" customFormat="1" ht="72" x14ac:dyDescent="0.3">
      <c r="A14" s="146" t="s">
        <v>1259</v>
      </c>
      <c r="B14" s="146"/>
      <c r="D14" s="141">
        <v>7</v>
      </c>
      <c r="E14" s="140"/>
      <c r="F14" s="117"/>
      <c r="G14" s="117"/>
      <c r="H14" s="117"/>
      <c r="I14" s="117"/>
      <c r="J14" s="117"/>
      <c r="K14" s="117"/>
      <c r="L14" s="117"/>
      <c r="M14" s="117"/>
      <c r="N14" s="110"/>
      <c r="O14" s="117"/>
      <c r="P14" s="113" t="s">
        <v>1326</v>
      </c>
      <c r="Q14" s="117"/>
      <c r="R14" s="117"/>
      <c r="S14" s="117"/>
      <c r="T14" s="117"/>
      <c r="U14" s="117"/>
      <c r="V14" s="117"/>
      <c r="W14" s="117"/>
      <c r="X14" s="117"/>
      <c r="Y14" s="117"/>
      <c r="Z14" s="117"/>
      <c r="AA14" s="117"/>
      <c r="AB14" s="117"/>
      <c r="AC14" s="117"/>
      <c r="AD14" s="117"/>
      <c r="AE14" s="117"/>
      <c r="AF14" s="143"/>
      <c r="AG14" s="117"/>
      <c r="AH14" s="124"/>
      <c r="AI14" s="124"/>
      <c r="AK14" s="124"/>
      <c r="AL14" s="124"/>
      <c r="AN14" s="124"/>
      <c r="AO14" s="124"/>
      <c r="AQ14" s="124"/>
      <c r="AR14" s="124"/>
    </row>
    <row r="15" spans="1:125" s="113" customFormat="1" ht="28.8" x14ac:dyDescent="0.3">
      <c r="A15" s="142" t="s">
        <v>798</v>
      </c>
      <c r="B15" s="142"/>
      <c r="D15" s="142">
        <v>4</v>
      </c>
      <c r="E15" s="140"/>
      <c r="F15" s="117"/>
      <c r="G15" s="117"/>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43"/>
      <c r="AG15" s="117"/>
      <c r="AQ15" s="142" t="s">
        <v>163</v>
      </c>
      <c r="AR15" s="142" t="s">
        <v>205</v>
      </c>
      <c r="BF15" s="142" t="s">
        <v>433</v>
      </c>
      <c r="BG15" s="142" t="s">
        <v>264</v>
      </c>
      <c r="CM15" s="142" t="s">
        <v>588</v>
      </c>
      <c r="CN15" s="142" t="s">
        <v>593</v>
      </c>
      <c r="DK15" s="142" t="s">
        <v>588</v>
      </c>
      <c r="DL15" s="142" t="s">
        <v>798</v>
      </c>
    </row>
    <row r="16" spans="1:125" s="113" customFormat="1" ht="28.8" x14ac:dyDescent="0.3">
      <c r="A16" s="146" t="s">
        <v>73</v>
      </c>
      <c r="B16" s="146"/>
      <c r="C16" s="147" t="s">
        <v>74</v>
      </c>
      <c r="D16" s="123">
        <v>2</v>
      </c>
      <c r="E16" s="140"/>
      <c r="F16" s="117"/>
      <c r="G16" s="117"/>
      <c r="H16" s="117" t="s">
        <v>73</v>
      </c>
      <c r="I16" s="117"/>
      <c r="J16" s="117"/>
      <c r="K16" s="117"/>
      <c r="L16" s="117"/>
      <c r="M16" s="117"/>
      <c r="N16" s="117" t="s">
        <v>73</v>
      </c>
      <c r="O16" s="117"/>
      <c r="P16" s="117"/>
      <c r="Q16" s="117"/>
      <c r="R16" s="117"/>
      <c r="S16" s="117"/>
      <c r="T16" s="117"/>
      <c r="U16" s="117"/>
      <c r="V16" s="117"/>
      <c r="W16" s="117"/>
      <c r="X16" s="117"/>
      <c r="Y16" s="117"/>
      <c r="Z16" s="117"/>
      <c r="AA16" s="117"/>
      <c r="AB16" s="117"/>
      <c r="AC16" s="117"/>
      <c r="AD16" s="117"/>
      <c r="AE16" s="117"/>
      <c r="AF16" s="143"/>
      <c r="AG16" s="117"/>
    </row>
    <row r="17" spans="1:119" s="113" customFormat="1" ht="28.8" x14ac:dyDescent="0.3">
      <c r="A17" s="146" t="s">
        <v>75</v>
      </c>
      <c r="B17" s="146"/>
      <c r="C17" s="147" t="s">
        <v>76</v>
      </c>
      <c r="D17" s="123">
        <v>4</v>
      </c>
      <c r="E17" s="140"/>
      <c r="F17" s="117" t="s">
        <v>1241</v>
      </c>
      <c r="G17" s="117"/>
      <c r="H17" s="117"/>
      <c r="I17" s="117"/>
      <c r="J17" s="117"/>
      <c r="K17" s="117"/>
      <c r="L17" s="117"/>
      <c r="M17" s="117"/>
      <c r="N17" s="117" t="s">
        <v>1254</v>
      </c>
      <c r="O17" s="117"/>
      <c r="P17" s="117"/>
      <c r="Q17" s="117"/>
      <c r="R17" s="117"/>
      <c r="S17" s="117"/>
      <c r="T17" s="117" t="s">
        <v>1266</v>
      </c>
      <c r="U17" s="117"/>
      <c r="V17" s="117"/>
      <c r="W17" s="117"/>
      <c r="X17" s="117"/>
      <c r="Y17" s="117"/>
      <c r="Z17" s="117"/>
      <c r="AA17" s="117"/>
      <c r="AB17" s="117"/>
      <c r="AC17" s="117"/>
      <c r="AD17" s="117" t="s">
        <v>1303</v>
      </c>
      <c r="AE17" s="117"/>
      <c r="AF17" s="143"/>
      <c r="AG17" s="117"/>
    </row>
    <row r="18" spans="1:119" s="113" customFormat="1" ht="57.6" x14ac:dyDescent="0.3">
      <c r="A18" s="146" t="s">
        <v>77</v>
      </c>
      <c r="B18" s="146"/>
      <c r="C18" s="147" t="s">
        <v>78</v>
      </c>
      <c r="D18" s="123">
        <f>1+2+2+2+3+1</f>
        <v>11</v>
      </c>
      <c r="E18" s="140"/>
      <c r="F18" s="117"/>
      <c r="G18" s="117"/>
      <c r="H18" s="117"/>
      <c r="I18" s="117"/>
      <c r="J18" s="117"/>
      <c r="K18" s="117"/>
      <c r="L18" s="117"/>
      <c r="M18" s="117"/>
      <c r="N18" s="113" t="s">
        <v>1388</v>
      </c>
      <c r="O18" s="117"/>
      <c r="P18" s="113" t="s">
        <v>1262</v>
      </c>
      <c r="Q18" s="117"/>
      <c r="R18" s="117"/>
      <c r="S18" s="117"/>
      <c r="T18" s="117"/>
      <c r="U18" s="117"/>
      <c r="V18" s="117"/>
      <c r="W18" s="117"/>
      <c r="X18" s="117"/>
      <c r="Y18" s="117"/>
      <c r="Z18" s="117"/>
      <c r="AA18" s="117"/>
      <c r="AB18" s="117"/>
      <c r="AC18" s="117"/>
      <c r="AD18" s="117"/>
      <c r="AE18" s="117"/>
      <c r="AF18" s="143" t="s">
        <v>1308</v>
      </c>
      <c r="AG18" s="117"/>
    </row>
    <row r="19" spans="1:119" s="113" customFormat="1" x14ac:dyDescent="0.3">
      <c r="A19" s="146" t="s">
        <v>1389</v>
      </c>
      <c r="B19" s="146"/>
      <c r="C19" s="147"/>
      <c r="D19" s="142">
        <v>1</v>
      </c>
      <c r="E19" s="140"/>
      <c r="F19" s="117"/>
      <c r="G19" s="117"/>
      <c r="H19" s="117"/>
      <c r="I19" s="117"/>
      <c r="J19" s="117"/>
      <c r="K19" s="117"/>
      <c r="L19" s="117"/>
      <c r="M19" s="117"/>
      <c r="O19" s="117"/>
      <c r="P19" s="117" t="s">
        <v>1260</v>
      </c>
      <c r="Q19" s="117"/>
      <c r="R19" s="117"/>
      <c r="S19" s="117"/>
      <c r="T19" s="117"/>
      <c r="U19" s="117"/>
      <c r="V19" s="117"/>
      <c r="W19" s="117"/>
      <c r="X19" s="117"/>
      <c r="Y19" s="117"/>
      <c r="Z19" s="117"/>
      <c r="AA19" s="117"/>
      <c r="AB19" s="117"/>
      <c r="AC19" s="117"/>
      <c r="AD19" s="117"/>
      <c r="AE19" s="117"/>
      <c r="AF19" s="143"/>
      <c r="AG19" s="117"/>
    </row>
    <row r="20" spans="1:119" s="113" customFormat="1" x14ac:dyDescent="0.3">
      <c r="A20" s="146" t="s">
        <v>1255</v>
      </c>
      <c r="B20" s="146"/>
      <c r="C20" s="147"/>
      <c r="D20" s="123">
        <f>1+2</f>
        <v>3</v>
      </c>
      <c r="E20" s="140"/>
      <c r="F20" s="117"/>
      <c r="G20" s="117"/>
      <c r="H20" s="117"/>
      <c r="I20" s="117"/>
      <c r="J20" s="117"/>
      <c r="K20" s="117"/>
      <c r="L20" s="117"/>
      <c r="M20" s="117"/>
      <c r="N20" s="113" t="s">
        <v>1255</v>
      </c>
      <c r="O20" s="117"/>
      <c r="P20" s="117"/>
      <c r="Q20" s="117"/>
      <c r="R20" s="117"/>
      <c r="S20" s="117"/>
      <c r="T20" s="117"/>
      <c r="U20" s="117"/>
      <c r="W20" s="117"/>
      <c r="X20" s="117" t="s">
        <v>1289</v>
      </c>
      <c r="Y20" s="117"/>
      <c r="Z20" s="117"/>
      <c r="AA20" s="117"/>
      <c r="AB20" s="117"/>
      <c r="AC20" s="117"/>
      <c r="AD20" s="117"/>
      <c r="AE20" s="117"/>
      <c r="AF20" s="143"/>
      <c r="AG20" s="117"/>
    </row>
    <row r="21" spans="1:119" s="113" customFormat="1" x14ac:dyDescent="0.3">
      <c r="A21" s="146" t="s">
        <v>1288</v>
      </c>
      <c r="B21" s="146"/>
      <c r="C21" s="147"/>
      <c r="D21" s="123">
        <v>1</v>
      </c>
      <c r="E21" s="140"/>
      <c r="F21" s="117"/>
      <c r="G21" s="117"/>
      <c r="H21" s="117"/>
      <c r="I21" s="117"/>
      <c r="J21" s="117"/>
      <c r="K21" s="117"/>
      <c r="L21" s="117"/>
      <c r="M21" s="117"/>
      <c r="O21" s="117"/>
      <c r="P21" s="117"/>
      <c r="Q21" s="117"/>
      <c r="R21" s="117"/>
      <c r="S21" s="117"/>
      <c r="T21" s="117"/>
      <c r="U21" s="117"/>
      <c r="W21" s="117"/>
      <c r="X21" s="117" t="s">
        <v>1288</v>
      </c>
      <c r="Y21" s="117"/>
      <c r="Z21" s="117"/>
      <c r="AA21" s="117"/>
      <c r="AB21" s="117"/>
      <c r="AC21" s="117"/>
      <c r="AD21" s="117"/>
      <c r="AE21" s="117"/>
      <c r="AF21" s="143"/>
      <c r="AG21" s="117"/>
    </row>
    <row r="22" spans="1:119" s="113" customFormat="1" ht="43.2" x14ac:dyDescent="0.3">
      <c r="A22" s="146" t="s">
        <v>81</v>
      </c>
      <c r="B22" s="146"/>
      <c r="C22" s="147" t="s">
        <v>82</v>
      </c>
      <c r="D22" s="110">
        <v>1</v>
      </c>
      <c r="E22" s="140"/>
      <c r="F22" s="117"/>
      <c r="G22" s="117"/>
      <c r="H22" s="117"/>
      <c r="I22" s="117"/>
      <c r="J22" s="117"/>
      <c r="K22" s="117"/>
      <c r="L22" s="117"/>
      <c r="M22" s="117"/>
      <c r="N22" s="117"/>
      <c r="O22" s="117"/>
      <c r="P22" s="117"/>
      <c r="Q22" s="117"/>
      <c r="R22" s="117" t="s">
        <v>81</v>
      </c>
      <c r="S22" s="117"/>
      <c r="T22" s="117"/>
      <c r="U22" s="117"/>
      <c r="V22" s="117"/>
      <c r="W22" s="117"/>
      <c r="X22" s="117"/>
      <c r="Y22" s="117"/>
      <c r="Z22" s="117"/>
      <c r="AA22" s="117"/>
      <c r="AB22" s="117"/>
      <c r="AC22" s="117"/>
      <c r="AD22" s="117"/>
      <c r="AE22" s="117"/>
      <c r="AF22" s="143"/>
      <c r="AG22" s="117"/>
    </row>
    <row r="23" spans="1:119" s="113" customFormat="1" ht="28.8" x14ac:dyDescent="0.3">
      <c r="A23" s="146" t="s">
        <v>83</v>
      </c>
      <c r="B23" s="146"/>
      <c r="C23" s="147" t="s">
        <v>84</v>
      </c>
      <c r="D23" s="110">
        <v>5</v>
      </c>
      <c r="E23" s="140"/>
      <c r="F23" s="117"/>
      <c r="G23" s="117"/>
      <c r="H23" s="117"/>
      <c r="I23" s="117"/>
      <c r="J23" s="117"/>
      <c r="K23" s="117"/>
      <c r="L23" s="117"/>
      <c r="M23" s="117"/>
      <c r="N23" s="117" t="s">
        <v>1332</v>
      </c>
      <c r="O23" s="117"/>
      <c r="P23" s="117"/>
      <c r="Q23" s="117"/>
      <c r="R23" s="117" t="s">
        <v>1264</v>
      </c>
      <c r="S23" s="117"/>
      <c r="T23" s="117"/>
      <c r="U23" s="117"/>
      <c r="W23" s="117"/>
      <c r="X23" s="117" t="s">
        <v>1286</v>
      </c>
      <c r="Y23" s="117"/>
      <c r="Z23" s="117" t="s">
        <v>83</v>
      </c>
      <c r="AA23" s="117"/>
      <c r="AB23" s="117"/>
      <c r="AC23" s="117"/>
      <c r="AD23" s="117"/>
      <c r="AE23" s="117"/>
      <c r="AF23" s="143"/>
      <c r="AG23" s="117"/>
    </row>
    <row r="24" spans="1:119" s="113" customFormat="1" x14ac:dyDescent="0.3">
      <c r="A24" s="146" t="s">
        <v>87</v>
      </c>
      <c r="B24" s="146"/>
      <c r="C24" s="147" t="s">
        <v>88</v>
      </c>
      <c r="D24" s="141">
        <f>2+1</f>
        <v>3</v>
      </c>
      <c r="E24" s="140"/>
      <c r="F24" s="117"/>
      <c r="G24" s="117"/>
      <c r="H24" s="117"/>
      <c r="I24" s="117"/>
      <c r="J24" s="117"/>
      <c r="K24" s="117"/>
      <c r="L24" s="117"/>
      <c r="M24" s="117"/>
      <c r="N24" s="117"/>
      <c r="O24" s="117"/>
      <c r="P24" s="117"/>
      <c r="Q24" s="117"/>
      <c r="R24" s="117"/>
      <c r="S24" s="117"/>
      <c r="T24" s="117"/>
      <c r="U24" s="117"/>
      <c r="V24" s="117" t="s">
        <v>1313</v>
      </c>
      <c r="W24" s="117"/>
      <c r="X24" s="117"/>
      <c r="Y24" s="117"/>
      <c r="Z24" s="117" t="s">
        <v>988</v>
      </c>
      <c r="AA24" s="117"/>
      <c r="AB24" s="117"/>
      <c r="AC24" s="117"/>
      <c r="AD24" s="117"/>
      <c r="AE24" s="117"/>
      <c r="AF24" s="143"/>
      <c r="AG24" s="117"/>
      <c r="BI24" s="142" t="s">
        <v>155</v>
      </c>
      <c r="BJ24" s="142" t="s">
        <v>268</v>
      </c>
    </row>
    <row r="25" spans="1:119" s="113" customFormat="1" ht="28.8" x14ac:dyDescent="0.3">
      <c r="A25" s="146" t="s">
        <v>92</v>
      </c>
      <c r="B25" s="146"/>
      <c r="C25" s="147" t="s">
        <v>93</v>
      </c>
      <c r="D25" s="141">
        <f>8+1+1+1</f>
        <v>11</v>
      </c>
      <c r="E25" s="140"/>
      <c r="F25" s="117" t="s">
        <v>1390</v>
      </c>
      <c r="G25" s="117"/>
      <c r="H25" s="117"/>
      <c r="I25" s="117"/>
      <c r="J25" s="117"/>
      <c r="K25" s="117"/>
      <c r="L25" s="117"/>
      <c r="M25" s="117"/>
      <c r="N25" s="117"/>
      <c r="O25" s="117"/>
      <c r="P25" s="117"/>
      <c r="Q25" s="117"/>
      <c r="R25" s="117"/>
      <c r="S25" s="117"/>
      <c r="T25" s="117"/>
      <c r="U25" s="117"/>
      <c r="V25" s="117" t="s">
        <v>1314</v>
      </c>
      <c r="W25" s="117"/>
      <c r="X25" s="117" t="s">
        <v>1330</v>
      </c>
      <c r="Y25" s="117"/>
      <c r="Z25" s="117"/>
      <c r="AA25" s="117"/>
      <c r="AB25" s="117"/>
      <c r="AC25" s="117"/>
      <c r="AD25" s="117"/>
      <c r="AE25" s="117"/>
      <c r="AF25" s="143"/>
      <c r="AG25" s="117"/>
      <c r="AH25" s="142" t="s">
        <v>156</v>
      </c>
      <c r="AI25" s="142" t="s">
        <v>326</v>
      </c>
      <c r="AN25" s="142" t="s">
        <v>155</v>
      </c>
      <c r="AO25" s="142" t="s">
        <v>164</v>
      </c>
      <c r="AQ25" s="142" t="s">
        <v>163</v>
      </c>
      <c r="AR25" s="142" t="s">
        <v>194</v>
      </c>
      <c r="BL25" s="142" t="s">
        <v>515</v>
      </c>
      <c r="BM25" s="142" t="s">
        <v>350</v>
      </c>
      <c r="CV25" s="142" t="s">
        <v>644</v>
      </c>
      <c r="CW25" s="142" t="s">
        <v>645</v>
      </c>
      <c r="DE25" s="142" t="s">
        <v>163</v>
      </c>
      <c r="DF25" s="142" t="s">
        <v>739</v>
      </c>
      <c r="DH25" s="142" t="s">
        <v>759</v>
      </c>
      <c r="DI25" s="142" t="s">
        <v>725</v>
      </c>
      <c r="DN25" s="142" t="s">
        <v>455</v>
      </c>
      <c r="DO25" s="142" t="s">
        <v>822</v>
      </c>
    </row>
    <row r="26" spans="1:119" s="113" customFormat="1" ht="14.4" customHeight="1" x14ac:dyDescent="0.3">
      <c r="A26" s="146" t="s">
        <v>94</v>
      </c>
      <c r="B26" s="146"/>
      <c r="C26" s="147" t="s">
        <v>95</v>
      </c>
      <c r="D26" s="145">
        <v>4</v>
      </c>
      <c r="E26" s="140"/>
      <c r="F26" s="117"/>
      <c r="G26" s="117"/>
      <c r="H26" s="117"/>
      <c r="I26" s="117"/>
      <c r="J26" s="117"/>
      <c r="K26" s="117"/>
      <c r="L26" s="117"/>
      <c r="M26" s="117"/>
      <c r="N26" s="117"/>
      <c r="O26" s="117"/>
      <c r="P26" s="117" t="s">
        <v>94</v>
      </c>
      <c r="Q26" s="117"/>
      <c r="R26" s="117" t="s">
        <v>94</v>
      </c>
      <c r="S26" s="117"/>
      <c r="T26" s="117"/>
      <c r="U26" s="117"/>
      <c r="W26" s="117"/>
      <c r="X26" s="117" t="s">
        <v>94</v>
      </c>
      <c r="Y26" s="117"/>
      <c r="Z26" s="117"/>
      <c r="AA26" s="117"/>
      <c r="AB26" s="117"/>
      <c r="AC26" s="117"/>
      <c r="AD26" s="117"/>
      <c r="AE26" s="117"/>
      <c r="AF26" s="143"/>
      <c r="AG26" s="117"/>
      <c r="AH26" s="142" t="s">
        <v>156</v>
      </c>
      <c r="AI26" s="142" t="s">
        <v>327</v>
      </c>
    </row>
    <row r="27" spans="1:119" s="113" customFormat="1" ht="28.8" x14ac:dyDescent="0.3">
      <c r="A27" s="146" t="s">
        <v>96</v>
      </c>
      <c r="B27" s="146"/>
      <c r="C27" s="147" t="s">
        <v>97</v>
      </c>
      <c r="D27" s="145">
        <v>2</v>
      </c>
      <c r="E27" s="140"/>
      <c r="F27" s="117"/>
      <c r="G27" s="117"/>
      <c r="H27" s="117" t="s">
        <v>96</v>
      </c>
      <c r="I27" s="117"/>
      <c r="J27" s="117"/>
      <c r="K27" s="117"/>
      <c r="L27" s="117"/>
      <c r="M27" s="117"/>
      <c r="N27" s="117"/>
      <c r="O27" s="117"/>
      <c r="P27" s="117"/>
      <c r="Q27" s="117"/>
      <c r="R27" s="117" t="s">
        <v>96</v>
      </c>
      <c r="S27" s="117"/>
      <c r="T27" s="117"/>
      <c r="U27" s="117"/>
      <c r="V27" s="117"/>
      <c r="W27" s="117"/>
      <c r="X27" s="117"/>
      <c r="Y27" s="117"/>
      <c r="Z27" s="117"/>
      <c r="AA27" s="117"/>
      <c r="AB27" s="117"/>
      <c r="AC27" s="117"/>
      <c r="AD27" s="117"/>
      <c r="AE27" s="117"/>
      <c r="AF27" s="143"/>
      <c r="AG27" s="117"/>
    </row>
    <row r="28" spans="1:119" s="113" customFormat="1" ht="28.8" x14ac:dyDescent="0.3">
      <c r="A28" s="146" t="s">
        <v>98</v>
      </c>
      <c r="B28" s="146"/>
      <c r="C28" s="147" t="s">
        <v>99</v>
      </c>
      <c r="D28" s="123">
        <v>1</v>
      </c>
      <c r="E28" s="140"/>
      <c r="F28" s="117"/>
      <c r="G28" s="117"/>
      <c r="H28" s="117" t="s">
        <v>98</v>
      </c>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43"/>
      <c r="AG28" s="117"/>
    </row>
    <row r="29" spans="1:119" s="113" customFormat="1" ht="28.8" x14ac:dyDescent="0.3">
      <c r="A29" s="146" t="s">
        <v>1335</v>
      </c>
      <c r="B29" s="146"/>
      <c r="C29" s="147" t="s">
        <v>101</v>
      </c>
      <c r="D29" s="145">
        <f>1+1</f>
        <v>2</v>
      </c>
      <c r="E29" s="140"/>
      <c r="F29" s="117"/>
      <c r="G29" s="117"/>
      <c r="H29" s="117" t="s">
        <v>100</v>
      </c>
      <c r="I29" s="117"/>
      <c r="J29" s="117"/>
      <c r="K29" s="117"/>
      <c r="L29" s="117"/>
      <c r="M29" s="117"/>
      <c r="N29" s="117"/>
      <c r="O29" s="117"/>
      <c r="P29" s="117"/>
      <c r="Q29" s="117"/>
      <c r="R29" s="117"/>
      <c r="S29" s="117"/>
      <c r="T29" s="117"/>
      <c r="U29" s="117"/>
      <c r="W29" s="117"/>
      <c r="X29" s="117" t="s">
        <v>1287</v>
      </c>
      <c r="Y29" s="117"/>
      <c r="Z29" s="117"/>
      <c r="AA29" s="117"/>
      <c r="AB29" s="117"/>
      <c r="AC29" s="117"/>
      <c r="AD29" s="117"/>
      <c r="AE29" s="117"/>
      <c r="AF29" s="143"/>
      <c r="AG29" s="117"/>
    </row>
    <row r="30" spans="1:119" s="113" customFormat="1" ht="28.8" x14ac:dyDescent="0.3">
      <c r="A30" s="146" t="s">
        <v>1391</v>
      </c>
      <c r="B30" s="146"/>
      <c r="C30" s="147" t="s">
        <v>103</v>
      </c>
      <c r="D30" s="145">
        <f>1+1</f>
        <v>2</v>
      </c>
      <c r="E30" s="140"/>
      <c r="F30" s="117"/>
      <c r="G30" s="117"/>
      <c r="H30" s="117" t="s">
        <v>102</v>
      </c>
      <c r="I30" s="117"/>
      <c r="J30" s="117"/>
      <c r="K30" s="117"/>
      <c r="L30" s="117"/>
      <c r="M30" s="117"/>
      <c r="N30" s="117"/>
      <c r="O30" s="117"/>
      <c r="P30" s="117"/>
      <c r="Q30" s="117"/>
      <c r="R30" s="117"/>
      <c r="S30" s="117"/>
      <c r="T30" s="148" t="s">
        <v>1269</v>
      </c>
      <c r="U30" s="117"/>
      <c r="V30" s="117"/>
      <c r="W30" s="117"/>
      <c r="X30" s="117"/>
      <c r="Y30" s="117"/>
      <c r="Z30" s="117"/>
      <c r="AA30" s="117"/>
      <c r="AB30" s="117"/>
      <c r="AC30" s="117"/>
      <c r="AD30" s="117"/>
      <c r="AE30" s="117"/>
      <c r="AF30" s="143"/>
      <c r="AG30" s="117"/>
    </row>
    <row r="31" spans="1:119" s="113" customFormat="1" x14ac:dyDescent="0.3">
      <c r="A31" s="146" t="s">
        <v>463</v>
      </c>
      <c r="B31" s="146"/>
      <c r="C31" s="147"/>
      <c r="D31" s="123">
        <v>1</v>
      </c>
      <c r="E31" s="140"/>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t="s">
        <v>463</v>
      </c>
      <c r="AE31" s="117"/>
      <c r="AF31" s="143"/>
      <c r="AG31" s="117"/>
    </row>
    <row r="32" spans="1:119" s="113" customFormat="1" x14ac:dyDescent="0.3">
      <c r="A32" s="146" t="s">
        <v>104</v>
      </c>
      <c r="B32" s="146"/>
      <c r="C32" s="147" t="s">
        <v>105</v>
      </c>
      <c r="D32" s="123">
        <v>1</v>
      </c>
      <c r="E32" s="140"/>
      <c r="F32" s="117"/>
      <c r="G32" s="117"/>
      <c r="H32" s="117"/>
      <c r="I32" s="117"/>
      <c r="J32" s="117"/>
      <c r="K32" s="117"/>
      <c r="L32" s="117"/>
      <c r="M32" s="117"/>
      <c r="N32" s="117"/>
      <c r="O32" s="117"/>
      <c r="P32" s="117"/>
      <c r="Q32" s="117"/>
      <c r="R32" s="117" t="s">
        <v>104</v>
      </c>
      <c r="S32" s="117"/>
      <c r="T32" s="117"/>
      <c r="U32" s="117"/>
      <c r="V32" s="117"/>
      <c r="W32" s="117"/>
      <c r="X32" s="117"/>
      <c r="Y32" s="117"/>
      <c r="Z32" s="117"/>
      <c r="AA32" s="117"/>
      <c r="AB32" s="117"/>
      <c r="AC32" s="117"/>
      <c r="AD32" s="117"/>
      <c r="AE32" s="117"/>
      <c r="AF32" s="143"/>
      <c r="AG32" s="117"/>
    </row>
    <row r="33" spans="1:47" s="113" customFormat="1" ht="28.8" x14ac:dyDescent="0.3">
      <c r="A33" s="146" t="s">
        <v>106</v>
      </c>
      <c r="B33" s="146"/>
      <c r="C33" s="147" t="s">
        <v>107</v>
      </c>
      <c r="D33" s="110">
        <v>2</v>
      </c>
      <c r="E33" s="140"/>
      <c r="F33" s="117"/>
      <c r="G33" s="117"/>
      <c r="H33" s="117"/>
      <c r="I33" s="117"/>
      <c r="J33" s="117"/>
      <c r="K33" s="117"/>
      <c r="L33" s="117"/>
      <c r="M33" s="117"/>
      <c r="N33" s="117"/>
      <c r="O33" s="117"/>
      <c r="P33" s="117"/>
      <c r="Q33" s="117"/>
      <c r="R33" s="117" t="s">
        <v>106</v>
      </c>
      <c r="S33" s="117"/>
      <c r="T33" s="117"/>
      <c r="U33" s="117"/>
      <c r="V33" s="117"/>
      <c r="W33" s="117"/>
      <c r="X33" s="117"/>
      <c r="Y33" s="117"/>
      <c r="Z33" s="117"/>
      <c r="AA33" s="117"/>
      <c r="AB33" s="117"/>
      <c r="AC33" s="117"/>
      <c r="AD33" s="117"/>
      <c r="AE33" s="117"/>
      <c r="AF33" s="143"/>
      <c r="AG33" s="117"/>
      <c r="AT33" s="142" t="s">
        <v>155</v>
      </c>
      <c r="AU33" s="142" t="s">
        <v>217</v>
      </c>
    </row>
    <row r="34" spans="1:47" s="117" customFormat="1" x14ac:dyDescent="0.3">
      <c r="A34" s="146"/>
      <c r="B34" s="146"/>
      <c r="E34" s="116"/>
      <c r="AF34" s="143"/>
      <c r="AT34" s="144" t="s">
        <v>428</v>
      </c>
      <c r="AU34" s="144" t="s">
        <v>224</v>
      </c>
    </row>
    <row r="35" spans="1:47" s="113" customFormat="1" ht="28.8" x14ac:dyDescent="0.3">
      <c r="A35" s="146" t="s">
        <v>108</v>
      </c>
      <c r="B35" s="146"/>
      <c r="C35" s="147" t="s">
        <v>109</v>
      </c>
      <c r="D35" s="110">
        <v>1</v>
      </c>
      <c r="E35" s="140"/>
      <c r="F35" s="117"/>
      <c r="G35" s="117"/>
      <c r="H35" s="117"/>
      <c r="I35" s="117"/>
      <c r="J35" s="117"/>
      <c r="K35" s="117"/>
      <c r="L35" s="117"/>
      <c r="M35" s="117"/>
      <c r="N35" s="117"/>
      <c r="O35" s="117"/>
      <c r="P35" s="117"/>
      <c r="Q35" s="117"/>
      <c r="R35" s="117"/>
      <c r="S35" s="117"/>
      <c r="T35" s="117"/>
      <c r="U35" s="117"/>
      <c r="V35" s="117"/>
      <c r="W35" s="117"/>
      <c r="X35" s="117" t="s">
        <v>108</v>
      </c>
      <c r="Y35" s="117"/>
      <c r="Z35" s="117"/>
      <c r="AA35" s="117"/>
      <c r="AB35" s="117"/>
      <c r="AC35" s="117"/>
      <c r="AD35" s="117"/>
      <c r="AE35" s="117"/>
      <c r="AF35" s="143"/>
      <c r="AG35" s="117"/>
    </row>
    <row r="36" spans="1:47" s="113" customFormat="1" ht="28.8" x14ac:dyDescent="0.3">
      <c r="A36" s="146" t="s">
        <v>110</v>
      </c>
      <c r="B36" s="146"/>
      <c r="C36" s="147" t="s">
        <v>111</v>
      </c>
      <c r="D36" s="110">
        <v>1</v>
      </c>
      <c r="E36" s="140"/>
      <c r="F36" s="117"/>
      <c r="G36" s="117"/>
      <c r="H36" s="117"/>
      <c r="I36" s="117"/>
      <c r="J36" s="117"/>
      <c r="K36" s="117"/>
      <c r="L36" s="117"/>
      <c r="M36" s="117"/>
      <c r="N36" s="117"/>
      <c r="O36" s="117"/>
      <c r="P36" s="117"/>
      <c r="Q36" s="117"/>
      <c r="R36" s="117"/>
      <c r="S36" s="117"/>
      <c r="T36" s="117"/>
      <c r="U36" s="117"/>
      <c r="V36" s="117"/>
      <c r="W36" s="117"/>
      <c r="X36" s="117" t="s">
        <v>110</v>
      </c>
      <c r="Y36" s="117"/>
      <c r="Z36" s="117"/>
      <c r="AA36" s="117"/>
      <c r="AB36" s="117"/>
      <c r="AC36" s="117"/>
      <c r="AD36" s="117"/>
      <c r="AE36" s="117"/>
      <c r="AF36" s="143"/>
      <c r="AG36" s="117"/>
    </row>
    <row r="37" spans="1:47" s="113" customFormat="1" ht="28.8" x14ac:dyDescent="0.3">
      <c r="A37" s="146" t="s">
        <v>113</v>
      </c>
      <c r="B37" s="146"/>
      <c r="C37" s="147" t="s">
        <v>114</v>
      </c>
      <c r="D37" s="110">
        <v>1</v>
      </c>
      <c r="E37" s="140"/>
      <c r="F37" s="117"/>
      <c r="G37" s="117"/>
      <c r="H37" s="117"/>
      <c r="I37" s="117"/>
      <c r="J37" s="117"/>
      <c r="K37" s="117"/>
      <c r="L37" s="117"/>
      <c r="M37" s="117"/>
      <c r="N37" s="117"/>
      <c r="O37" s="117"/>
      <c r="P37" s="117"/>
      <c r="Q37" s="117"/>
      <c r="R37" s="117"/>
      <c r="S37" s="117"/>
      <c r="T37" s="117"/>
      <c r="U37" s="117"/>
      <c r="V37" s="117"/>
      <c r="W37" s="117"/>
      <c r="X37" s="117" t="s">
        <v>113</v>
      </c>
      <c r="Y37" s="117"/>
      <c r="Z37" s="117"/>
      <c r="AA37" s="117"/>
      <c r="AB37" s="117"/>
      <c r="AC37" s="117"/>
      <c r="AD37" s="117"/>
      <c r="AE37" s="117"/>
      <c r="AF37" s="143"/>
      <c r="AG37" s="117"/>
    </row>
    <row r="38" spans="1:47" s="113" customFormat="1" x14ac:dyDescent="0.3">
      <c r="A38" s="146" t="s">
        <v>1293</v>
      </c>
      <c r="B38" s="146"/>
      <c r="C38" s="147"/>
      <c r="D38" s="110">
        <v>1</v>
      </c>
      <c r="E38" s="140"/>
      <c r="F38" s="117"/>
      <c r="G38" s="117"/>
      <c r="H38" s="117"/>
      <c r="I38" s="117"/>
      <c r="J38" s="117"/>
      <c r="K38" s="117"/>
      <c r="L38" s="117"/>
      <c r="M38" s="117"/>
      <c r="N38" s="117"/>
      <c r="O38" s="117"/>
      <c r="P38" s="117"/>
      <c r="Q38" s="117"/>
      <c r="R38" s="117"/>
      <c r="S38" s="117"/>
      <c r="T38" s="117"/>
      <c r="U38" s="117"/>
      <c r="V38" s="117"/>
      <c r="W38" s="117"/>
      <c r="X38" s="117" t="s">
        <v>1293</v>
      </c>
      <c r="Y38" s="117"/>
      <c r="Z38" s="117"/>
      <c r="AA38" s="117"/>
      <c r="AB38" s="117"/>
      <c r="AC38" s="117"/>
      <c r="AD38" s="117"/>
      <c r="AE38" s="117"/>
      <c r="AF38" s="143"/>
      <c r="AG38" s="117"/>
    </row>
    <row r="39" spans="1:47" s="117" customFormat="1" x14ac:dyDescent="0.3">
      <c r="A39" s="146" t="s">
        <v>1296</v>
      </c>
      <c r="B39" s="146"/>
      <c r="C39" s="110"/>
      <c r="D39" s="110" t="s">
        <v>1321</v>
      </c>
      <c r="E39" s="116"/>
      <c r="AD39" s="117" t="s">
        <v>1296</v>
      </c>
      <c r="AF39" s="143"/>
    </row>
    <row r="40" spans="1:47" s="117" customFormat="1" x14ac:dyDescent="0.3">
      <c r="A40" s="146" t="s">
        <v>1301</v>
      </c>
      <c r="B40" s="146"/>
      <c r="C40" s="110"/>
      <c r="D40" s="110" t="s">
        <v>1321</v>
      </c>
      <c r="E40" s="116"/>
      <c r="AD40" s="110" t="s">
        <v>1301</v>
      </c>
      <c r="AF40" s="143"/>
    </row>
    <row r="41" spans="1:47" s="117" customFormat="1" x14ac:dyDescent="0.3">
      <c r="A41" s="146" t="s">
        <v>1302</v>
      </c>
      <c r="B41" s="146"/>
      <c r="C41" s="110"/>
      <c r="D41" s="110" t="s">
        <v>1321</v>
      </c>
      <c r="E41" s="116"/>
      <c r="AD41" s="110" t="s">
        <v>1302</v>
      </c>
      <c r="AF41" s="143"/>
    </row>
    <row r="42" spans="1:47" s="117" customFormat="1" x14ac:dyDescent="0.3">
      <c r="A42" s="146" t="s">
        <v>1322</v>
      </c>
      <c r="B42" s="146"/>
      <c r="C42" s="110"/>
      <c r="D42" s="110" t="s">
        <v>1321</v>
      </c>
      <c r="E42" s="116"/>
      <c r="AD42" s="110" t="s">
        <v>1322</v>
      </c>
      <c r="AF42" s="143"/>
    </row>
    <row r="43" spans="1:47" s="117" customFormat="1" x14ac:dyDescent="0.3">
      <c r="A43" s="146" t="s">
        <v>1323</v>
      </c>
      <c r="B43" s="146"/>
      <c r="C43" s="110"/>
      <c r="D43" s="110" t="s">
        <v>1321</v>
      </c>
      <c r="E43" s="116"/>
      <c r="AD43" s="110" t="s">
        <v>1323</v>
      </c>
      <c r="AF43" s="143"/>
    </row>
    <row r="44" spans="1:47" s="117" customFormat="1" x14ac:dyDescent="0.3">
      <c r="A44" s="146" t="s">
        <v>1309</v>
      </c>
      <c r="B44" s="146"/>
      <c r="C44" s="110"/>
      <c r="D44" s="110" t="s">
        <v>1311</v>
      </c>
      <c r="E44" s="116"/>
      <c r="AD44" s="110"/>
      <c r="AF44" s="143"/>
    </row>
    <row r="45" spans="1:47" s="117" customFormat="1" x14ac:dyDescent="0.3">
      <c r="A45" s="146" t="s">
        <v>1310</v>
      </c>
      <c r="B45" s="146"/>
      <c r="C45" s="110"/>
      <c r="D45" s="110" t="s">
        <v>1311</v>
      </c>
      <c r="E45" s="116"/>
      <c r="AD45" s="110"/>
      <c r="AF45" s="143"/>
    </row>
    <row r="46" spans="1:47" s="117" customFormat="1" x14ac:dyDescent="0.3">
      <c r="A46" s="146" t="s">
        <v>250</v>
      </c>
      <c r="B46" s="146"/>
      <c r="C46" s="110"/>
      <c r="D46" s="110" t="s">
        <v>1312</v>
      </c>
      <c r="E46" s="116"/>
      <c r="AD46" s="110"/>
      <c r="AF46" s="143"/>
    </row>
    <row r="47" spans="1:47" s="117" customFormat="1" x14ac:dyDescent="0.3">
      <c r="A47" s="146" t="s">
        <v>839</v>
      </c>
      <c r="B47" s="146"/>
      <c r="C47" s="110"/>
      <c r="D47" s="110" t="s">
        <v>1312</v>
      </c>
      <c r="E47" s="116"/>
      <c r="AD47" s="110"/>
      <c r="AF47" s="143"/>
    </row>
    <row r="48" spans="1:47" s="117" customFormat="1" x14ac:dyDescent="0.3">
      <c r="A48" s="146" t="s">
        <v>1317</v>
      </c>
      <c r="B48" s="146"/>
      <c r="C48" s="110"/>
      <c r="D48" s="110" t="s">
        <v>1318</v>
      </c>
      <c r="E48" s="116"/>
      <c r="AD48" s="110"/>
      <c r="AF48" s="143"/>
    </row>
    <row r="49" spans="1:125" s="117" customFormat="1" x14ac:dyDescent="0.3">
      <c r="A49" s="146" t="s">
        <v>557</v>
      </c>
      <c r="B49" s="146"/>
      <c r="C49" s="110"/>
      <c r="D49" s="110" t="s">
        <v>1320</v>
      </c>
      <c r="E49" s="116"/>
      <c r="AD49" s="110"/>
      <c r="AF49" s="143"/>
    </row>
    <row r="50" spans="1:125" s="117" customFormat="1" x14ac:dyDescent="0.3">
      <c r="A50" s="146" t="s">
        <v>1319</v>
      </c>
      <c r="B50" s="146"/>
      <c r="C50" s="110"/>
      <c r="D50" s="110" t="s">
        <v>1320</v>
      </c>
      <c r="E50" s="116"/>
      <c r="AD50" s="110"/>
      <c r="AF50" s="143"/>
    </row>
    <row r="51" spans="1:125" s="113" customFormat="1" ht="28.8" x14ac:dyDescent="0.3">
      <c r="A51" s="141" t="s">
        <v>277</v>
      </c>
      <c r="B51" s="141"/>
      <c r="C51" s="147" t="s">
        <v>123</v>
      </c>
      <c r="D51" s="142">
        <f>15+1+1+1+2</f>
        <v>20</v>
      </c>
      <c r="E51" s="140"/>
      <c r="F51" s="117"/>
      <c r="G51" s="117"/>
      <c r="H51" s="117"/>
      <c r="I51" s="117"/>
      <c r="J51" s="117"/>
      <c r="K51" s="117"/>
      <c r="L51" s="117"/>
      <c r="M51" s="117"/>
      <c r="N51" s="117"/>
      <c r="O51" s="117"/>
      <c r="P51" s="117" t="s">
        <v>1261</v>
      </c>
      <c r="Q51" s="117"/>
      <c r="R51" s="117"/>
      <c r="S51" s="117"/>
      <c r="T51" s="117"/>
      <c r="U51" s="117"/>
      <c r="V51" s="117" t="s">
        <v>1283</v>
      </c>
      <c r="W51" s="117"/>
      <c r="X51" s="117"/>
      <c r="Y51" s="117"/>
      <c r="Z51" s="117"/>
      <c r="AA51" s="117"/>
      <c r="AB51" s="117"/>
      <c r="AC51" s="117"/>
      <c r="AD51" s="117" t="s">
        <v>1295</v>
      </c>
      <c r="AE51" s="117"/>
      <c r="AF51" s="143"/>
      <c r="AG51" s="117"/>
      <c r="AK51" s="142" t="s">
        <v>155</v>
      </c>
      <c r="AL51" s="142" t="s">
        <v>277</v>
      </c>
      <c r="AN51" s="142" t="s">
        <v>155</v>
      </c>
      <c r="AO51" s="142" t="s">
        <v>149</v>
      </c>
      <c r="AW51" s="142" t="s">
        <v>45</v>
      </c>
      <c r="AX51" s="142" t="s">
        <v>213</v>
      </c>
      <c r="BF51" s="142" t="s">
        <v>433</v>
      </c>
      <c r="BG51" s="142" t="s">
        <v>258</v>
      </c>
      <c r="BL51" s="142" t="s">
        <v>155</v>
      </c>
      <c r="BM51" s="142" t="s">
        <v>149</v>
      </c>
      <c r="BO51" s="144" t="s">
        <v>155</v>
      </c>
      <c r="BP51" s="144" t="s">
        <v>392</v>
      </c>
      <c r="BR51" s="142" t="s">
        <v>155</v>
      </c>
      <c r="BS51" s="142" t="s">
        <v>469</v>
      </c>
      <c r="CJ51" s="142" t="s">
        <v>155</v>
      </c>
      <c r="CK51" s="142" t="s">
        <v>567</v>
      </c>
      <c r="CM51" s="142" t="s">
        <v>588</v>
      </c>
      <c r="CN51" s="142" t="s">
        <v>591</v>
      </c>
      <c r="CS51" s="142" t="s">
        <v>588</v>
      </c>
      <c r="CT51" s="142" t="s">
        <v>621</v>
      </c>
      <c r="CY51" s="142" t="s">
        <v>214</v>
      </c>
      <c r="CZ51" s="142" t="s">
        <v>723</v>
      </c>
      <c r="DB51" s="142" t="s">
        <v>155</v>
      </c>
      <c r="DC51" s="142" t="s">
        <v>710</v>
      </c>
      <c r="DE51" s="142" t="s">
        <v>163</v>
      </c>
      <c r="DF51" s="142" t="s">
        <v>744</v>
      </c>
      <c r="DQ51" s="142" t="s">
        <v>588</v>
      </c>
      <c r="DR51" s="142" t="s">
        <v>837</v>
      </c>
      <c r="DT51" s="142" t="s">
        <v>155</v>
      </c>
      <c r="DU51" s="142" t="s">
        <v>840</v>
      </c>
    </row>
    <row r="52" spans="1:125" s="113" customFormat="1" x14ac:dyDescent="0.3">
      <c r="A52" s="128"/>
      <c r="B52" s="128"/>
      <c r="C52" s="147"/>
      <c r="E52" s="140"/>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43"/>
      <c r="AG52" s="117"/>
      <c r="AK52" s="124"/>
      <c r="AL52" s="124"/>
      <c r="BO52" s="142" t="s">
        <v>155</v>
      </c>
      <c r="BP52" s="142" t="s">
        <v>389</v>
      </c>
      <c r="BR52" s="144" t="s">
        <v>155</v>
      </c>
      <c r="BS52" s="144" t="s">
        <v>470</v>
      </c>
      <c r="CJ52" s="124"/>
      <c r="CK52" s="124"/>
      <c r="CY52" s="142" t="s">
        <v>163</v>
      </c>
      <c r="CZ52" s="142" t="s">
        <v>667</v>
      </c>
      <c r="DB52" s="142" t="s">
        <v>214</v>
      </c>
      <c r="DC52" s="142" t="s">
        <v>722</v>
      </c>
    </row>
    <row r="53" spans="1:125" s="113" customFormat="1" x14ac:dyDescent="0.3">
      <c r="A53" s="110" t="s">
        <v>584</v>
      </c>
      <c r="B53" s="110"/>
      <c r="C53" s="110" t="s">
        <v>131</v>
      </c>
      <c r="D53" s="141">
        <v>1</v>
      </c>
      <c r="E53" s="140"/>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43"/>
      <c r="AG53" s="117"/>
      <c r="CJ53" s="142" t="s">
        <v>584</v>
      </c>
      <c r="CK53" s="142" t="s">
        <v>11</v>
      </c>
    </row>
    <row r="54" spans="1:125" s="113" customFormat="1" x14ac:dyDescent="0.3">
      <c r="A54" s="110"/>
      <c r="B54" s="110"/>
      <c r="C54" s="110"/>
      <c r="D54" s="110"/>
      <c r="E54" s="140"/>
      <c r="F54" s="117"/>
      <c r="G54" s="117"/>
      <c r="H54" s="117"/>
      <c r="I54" s="117"/>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43"/>
      <c r="AG54" s="117"/>
      <c r="CJ54" s="142" t="s">
        <v>155</v>
      </c>
      <c r="CK54" s="142" t="s">
        <v>562</v>
      </c>
    </row>
    <row r="55" spans="1:125" s="113" customFormat="1" x14ac:dyDescent="0.3">
      <c r="A55" s="110"/>
      <c r="B55" s="110"/>
      <c r="C55" s="110"/>
      <c r="D55" s="110"/>
      <c r="E55" s="140"/>
      <c r="F55" s="117"/>
      <c r="G55" s="117"/>
      <c r="H55" s="117"/>
      <c r="I55" s="117"/>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43"/>
      <c r="AG55" s="117"/>
      <c r="CJ55" s="142" t="s">
        <v>584</v>
      </c>
      <c r="CK55" s="142" t="s">
        <v>586</v>
      </c>
    </row>
    <row r="56" spans="1:125" s="113" customFormat="1" x14ac:dyDescent="0.3">
      <c r="A56" s="110"/>
      <c r="B56" s="110"/>
      <c r="C56" s="110"/>
      <c r="D56" s="110"/>
      <c r="E56" s="140"/>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43"/>
      <c r="AG56" s="117"/>
      <c r="CJ56" s="142" t="s">
        <v>583</v>
      </c>
      <c r="CK56" s="142" t="s">
        <v>584</v>
      </c>
    </row>
    <row r="57" spans="1:125" s="113" customFormat="1" ht="28.8" x14ac:dyDescent="0.3">
      <c r="A57" s="147" t="s">
        <v>555</v>
      </c>
      <c r="B57" s="147"/>
      <c r="C57" s="110"/>
      <c r="D57" s="141">
        <v>6</v>
      </c>
      <c r="E57" s="140"/>
      <c r="F57" s="117"/>
      <c r="G57" s="117"/>
      <c r="H57" s="117"/>
      <c r="I57" s="117"/>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43"/>
      <c r="AG57" s="117"/>
      <c r="AT57" s="144" t="s">
        <v>155</v>
      </c>
      <c r="AU57" s="144" t="s">
        <v>221</v>
      </c>
      <c r="CG57" s="142" t="s">
        <v>163</v>
      </c>
      <c r="CH57" s="142" t="s">
        <v>555</v>
      </c>
      <c r="CJ57" s="142" t="s">
        <v>583</v>
      </c>
      <c r="CK57" s="142" t="s">
        <v>585</v>
      </c>
      <c r="CS57" s="142" t="s">
        <v>588</v>
      </c>
      <c r="CT57" s="142" t="s">
        <v>618</v>
      </c>
      <c r="CY57" s="142" t="s">
        <v>165</v>
      </c>
      <c r="CZ57" s="142" t="s">
        <v>691</v>
      </c>
      <c r="DE57" s="142" t="s">
        <v>165</v>
      </c>
      <c r="DF57" s="142" t="s">
        <v>165</v>
      </c>
    </row>
    <row r="58" spans="1:125" s="113" customFormat="1" x14ac:dyDescent="0.3">
      <c r="A58" s="147"/>
      <c r="B58" s="147"/>
      <c r="C58" s="110"/>
      <c r="D58" s="110"/>
      <c r="E58" s="140"/>
      <c r="F58" s="117"/>
      <c r="G58" s="117"/>
      <c r="H58" s="117"/>
      <c r="I58" s="117"/>
      <c r="J58" s="117"/>
      <c r="K58" s="117"/>
      <c r="L58" s="117"/>
      <c r="M58" s="117"/>
      <c r="N58" s="117"/>
      <c r="O58" s="117"/>
      <c r="P58" s="117"/>
      <c r="Q58" s="117"/>
      <c r="R58" s="117"/>
      <c r="S58" s="117"/>
      <c r="T58" s="117"/>
      <c r="U58" s="117"/>
      <c r="V58" s="117"/>
      <c r="W58" s="117"/>
      <c r="X58" s="117"/>
      <c r="Y58" s="117"/>
      <c r="Z58" s="117"/>
      <c r="AA58" s="117"/>
      <c r="AB58" s="117"/>
      <c r="AC58" s="117"/>
      <c r="AD58" s="117"/>
      <c r="AE58" s="117"/>
      <c r="AF58" s="143"/>
      <c r="AG58" s="117"/>
      <c r="AT58" s="142" t="s">
        <v>155</v>
      </c>
      <c r="AU58" s="142" t="s">
        <v>222</v>
      </c>
      <c r="CG58" s="144" t="s">
        <v>165</v>
      </c>
      <c r="CH58" s="144" t="s">
        <v>558</v>
      </c>
    </row>
    <row r="59" spans="1:125" s="113" customFormat="1" x14ac:dyDescent="0.3">
      <c r="A59" s="142" t="s">
        <v>1329</v>
      </c>
      <c r="B59" s="142"/>
      <c r="C59" s="147" t="s">
        <v>120</v>
      </c>
      <c r="D59" s="141">
        <f>4+2+1</f>
        <v>7</v>
      </c>
      <c r="E59" s="140"/>
      <c r="F59" s="117"/>
      <c r="G59" s="117"/>
      <c r="H59" s="117"/>
      <c r="I59" s="117"/>
      <c r="J59" s="117"/>
      <c r="K59" s="117"/>
      <c r="L59" s="117"/>
      <c r="M59" s="117"/>
      <c r="N59" s="117" t="s">
        <v>1247</v>
      </c>
      <c r="O59" s="117"/>
      <c r="P59" s="117"/>
      <c r="Q59" s="117"/>
      <c r="R59" s="117"/>
      <c r="S59" s="117"/>
      <c r="T59" s="117"/>
      <c r="U59" s="117"/>
      <c r="V59" s="117"/>
      <c r="W59" s="117"/>
      <c r="X59" s="117"/>
      <c r="Y59" s="117"/>
      <c r="Z59" s="117"/>
      <c r="AA59" s="117"/>
      <c r="AB59" s="117"/>
      <c r="AC59" s="117"/>
      <c r="AD59" s="117"/>
      <c r="AE59" s="117"/>
      <c r="AF59" s="143"/>
      <c r="AG59" s="117"/>
      <c r="AK59" s="142" t="s">
        <v>155</v>
      </c>
      <c r="AL59" s="142" t="s">
        <v>280</v>
      </c>
      <c r="AW59" s="142" t="s">
        <v>225</v>
      </c>
      <c r="AX59" s="142" t="s">
        <v>237</v>
      </c>
      <c r="BC59" s="142" t="s">
        <v>249</v>
      </c>
      <c r="BD59" s="142" t="s">
        <v>251</v>
      </c>
      <c r="BO59" s="142" t="s">
        <v>214</v>
      </c>
      <c r="BP59" s="142" t="s">
        <v>251</v>
      </c>
    </row>
    <row r="60" spans="1:125" s="117" customFormat="1" x14ac:dyDescent="0.3">
      <c r="E60" s="116"/>
      <c r="AF60" s="143"/>
      <c r="AK60" s="142" t="s">
        <v>286</v>
      </c>
      <c r="AL60" s="142" t="s">
        <v>280</v>
      </c>
    </row>
    <row r="61" spans="1:125" s="117" customFormat="1" x14ac:dyDescent="0.3">
      <c r="A61" s="124" t="s">
        <v>163</v>
      </c>
      <c r="B61" s="124"/>
      <c r="C61" s="124" t="s">
        <v>671</v>
      </c>
      <c r="D61" s="150" t="s">
        <v>136</v>
      </c>
      <c r="E61" s="116"/>
      <c r="AF61" s="143"/>
      <c r="AK61" s="124"/>
      <c r="AL61" s="124"/>
      <c r="CY61" s="149" t="s">
        <v>163</v>
      </c>
      <c r="CZ61" s="149" t="s">
        <v>671</v>
      </c>
    </row>
    <row r="62" spans="1:125" s="113" customFormat="1" x14ac:dyDescent="0.3">
      <c r="A62" s="142" t="s">
        <v>670</v>
      </c>
      <c r="B62" s="142"/>
      <c r="C62" s="110" t="s">
        <v>136</v>
      </c>
      <c r="D62" s="141">
        <v>2</v>
      </c>
      <c r="E62" s="140"/>
      <c r="F62" s="117"/>
      <c r="G62" s="117"/>
      <c r="H62" s="117"/>
      <c r="I62" s="117"/>
      <c r="J62" s="117"/>
      <c r="K62" s="117"/>
      <c r="L62" s="117"/>
      <c r="M62" s="117"/>
      <c r="N62" s="117"/>
      <c r="O62" s="117"/>
      <c r="P62" s="117"/>
      <c r="Q62" s="117"/>
      <c r="R62" s="117"/>
      <c r="S62" s="117"/>
      <c r="T62" s="117"/>
      <c r="U62" s="117"/>
      <c r="V62" s="117"/>
      <c r="W62" s="117"/>
      <c r="X62" s="117"/>
      <c r="Y62" s="117"/>
      <c r="Z62" s="117"/>
      <c r="AA62" s="117"/>
      <c r="AB62" s="117"/>
      <c r="AC62" s="117"/>
      <c r="AD62" s="117"/>
      <c r="AE62" s="117"/>
      <c r="AF62" s="143"/>
      <c r="AG62" s="117"/>
      <c r="BR62" s="142" t="s">
        <v>155</v>
      </c>
      <c r="BS62" s="142" t="s">
        <v>467</v>
      </c>
      <c r="CY62" s="142" t="s">
        <v>163</v>
      </c>
      <c r="CZ62" s="142" t="s">
        <v>670</v>
      </c>
    </row>
    <row r="63" spans="1:125" s="113" customFormat="1" x14ac:dyDescent="0.3">
      <c r="A63" s="142" t="s">
        <v>981</v>
      </c>
      <c r="B63" s="142"/>
      <c r="C63" s="110" t="s">
        <v>125</v>
      </c>
      <c r="D63" s="141">
        <v>12</v>
      </c>
      <c r="E63" s="140"/>
      <c r="F63" s="117"/>
      <c r="G63" s="117"/>
      <c r="H63" s="117"/>
      <c r="I63" s="117"/>
      <c r="J63" s="117"/>
      <c r="K63" s="117"/>
      <c r="L63" s="117"/>
      <c r="M63" s="117"/>
      <c r="N63" s="117"/>
      <c r="O63" s="117"/>
      <c r="P63" s="117"/>
      <c r="Q63" s="117"/>
      <c r="R63" s="117"/>
      <c r="S63" s="117"/>
      <c r="T63" s="117"/>
      <c r="U63" s="117"/>
      <c r="V63" s="117"/>
      <c r="W63" s="117"/>
      <c r="X63" s="117"/>
      <c r="Y63" s="117"/>
      <c r="Z63" s="117"/>
      <c r="AA63" s="117"/>
      <c r="AB63" s="117"/>
      <c r="AC63" s="117"/>
      <c r="AD63" s="117"/>
      <c r="AE63" s="117"/>
      <c r="AF63" s="143"/>
      <c r="AG63" s="117"/>
      <c r="AK63" s="142" t="s">
        <v>155</v>
      </c>
      <c r="AL63" s="142" t="s">
        <v>281</v>
      </c>
      <c r="AW63" s="142" t="s">
        <v>225</v>
      </c>
      <c r="AX63" s="142" t="s">
        <v>238</v>
      </c>
      <c r="AZ63" s="142" t="s">
        <v>155</v>
      </c>
      <c r="BA63" s="142" t="s">
        <v>245</v>
      </c>
      <c r="BO63" s="142" t="s">
        <v>214</v>
      </c>
      <c r="BP63" s="142" t="s">
        <v>374</v>
      </c>
      <c r="CJ63" s="142" t="s">
        <v>155</v>
      </c>
      <c r="CK63" s="142" t="s">
        <v>572</v>
      </c>
      <c r="CP63" s="142" t="s">
        <v>155</v>
      </c>
      <c r="CQ63" s="142" t="s">
        <v>600</v>
      </c>
      <c r="CY63" s="142" t="s">
        <v>163</v>
      </c>
      <c r="CZ63" s="142" t="s">
        <v>238</v>
      </c>
      <c r="DB63" s="142" t="s">
        <v>155</v>
      </c>
      <c r="DC63" s="142" t="s">
        <v>709</v>
      </c>
      <c r="DH63" s="142" t="s">
        <v>155</v>
      </c>
      <c r="DI63" s="142" t="s">
        <v>768</v>
      </c>
      <c r="DK63" s="142" t="s">
        <v>214</v>
      </c>
      <c r="DL63" s="142" t="s">
        <v>238</v>
      </c>
      <c r="DQ63" s="142" t="s">
        <v>832</v>
      </c>
      <c r="DR63" s="142" t="s">
        <v>281</v>
      </c>
      <c r="DT63" s="142" t="s">
        <v>155</v>
      </c>
      <c r="DU63" s="142" t="s">
        <v>709</v>
      </c>
    </row>
    <row r="64" spans="1:125" s="113" customFormat="1" x14ac:dyDescent="0.3">
      <c r="A64" s="151"/>
      <c r="B64" s="151"/>
      <c r="C64" s="110"/>
      <c r="D64" s="110"/>
      <c r="E64" s="140"/>
      <c r="F64" s="117"/>
      <c r="G64" s="117"/>
      <c r="H64" s="117"/>
      <c r="I64" s="117"/>
      <c r="J64" s="117"/>
      <c r="K64" s="117"/>
      <c r="L64" s="117"/>
      <c r="M64" s="117"/>
      <c r="N64" s="117"/>
      <c r="O64" s="117"/>
      <c r="P64" s="117"/>
      <c r="Q64" s="117"/>
      <c r="R64" s="117"/>
      <c r="S64" s="117"/>
      <c r="T64" s="117"/>
      <c r="U64" s="117"/>
      <c r="V64" s="117"/>
      <c r="W64" s="117"/>
      <c r="X64" s="117"/>
      <c r="Y64" s="117"/>
      <c r="Z64" s="117"/>
      <c r="AA64" s="117"/>
      <c r="AB64" s="117"/>
      <c r="AC64" s="117"/>
      <c r="AD64" s="117"/>
      <c r="AE64" s="117"/>
      <c r="AF64" s="143"/>
      <c r="AG64" s="117"/>
      <c r="AK64" s="124"/>
      <c r="AL64" s="124"/>
      <c r="AW64" s="124"/>
      <c r="AX64" s="124"/>
      <c r="AZ64" s="124"/>
      <c r="BA64" s="124"/>
      <c r="BO64" s="142" t="s">
        <v>155</v>
      </c>
      <c r="BP64" s="142" t="s">
        <v>451</v>
      </c>
      <c r="DK64" s="142" t="s">
        <v>588</v>
      </c>
      <c r="DL64" s="142" t="s">
        <v>709</v>
      </c>
      <c r="DQ64" s="142" t="s">
        <v>588</v>
      </c>
      <c r="DR64" s="142" t="s">
        <v>709</v>
      </c>
    </row>
    <row r="65" spans="1:125" s="117" customFormat="1" x14ac:dyDescent="0.3">
      <c r="A65" s="124" t="s">
        <v>982</v>
      </c>
      <c r="B65" s="124"/>
      <c r="C65" s="113"/>
      <c r="D65" s="141">
        <v>2</v>
      </c>
      <c r="E65" s="140"/>
      <c r="AF65" s="143"/>
      <c r="AH65" s="113"/>
      <c r="AI65" s="113"/>
      <c r="AJ65" s="113"/>
      <c r="AK65" s="113"/>
      <c r="AL65" s="113"/>
      <c r="AM65" s="113"/>
      <c r="AN65" s="113"/>
      <c r="AO65" s="113"/>
      <c r="AP65" s="113"/>
      <c r="AQ65" s="113"/>
      <c r="AR65" s="113"/>
      <c r="AS65" s="113"/>
      <c r="AT65" s="113"/>
      <c r="AU65" s="113"/>
      <c r="AV65" s="113"/>
      <c r="AW65" s="142" t="s">
        <v>225</v>
      </c>
      <c r="AX65" s="142" t="s">
        <v>228</v>
      </c>
      <c r="AY65" s="113"/>
      <c r="AZ65" s="113"/>
      <c r="BA65" s="113"/>
      <c r="BB65" s="113"/>
      <c r="BC65" s="113"/>
      <c r="BD65" s="113"/>
      <c r="BE65" s="113"/>
      <c r="BF65" s="113"/>
      <c r="BG65" s="113"/>
      <c r="BH65" s="113"/>
      <c r="BI65" s="113"/>
      <c r="BJ65" s="113"/>
      <c r="BK65" s="113"/>
      <c r="BL65" s="113"/>
      <c r="BM65" s="113"/>
      <c r="BN65" s="113"/>
      <c r="BO65" s="113"/>
      <c r="BP65" s="113"/>
      <c r="BQ65" s="113"/>
      <c r="BR65" s="113"/>
      <c r="BS65" s="113"/>
      <c r="BT65" s="113"/>
      <c r="BU65" s="113"/>
      <c r="BV65" s="113"/>
      <c r="BW65" s="113"/>
      <c r="BX65" s="113"/>
      <c r="BY65" s="113"/>
      <c r="BZ65" s="113"/>
      <c r="CA65" s="113"/>
      <c r="CB65" s="113"/>
      <c r="CC65" s="113"/>
      <c r="CD65" s="113"/>
      <c r="CE65" s="113"/>
      <c r="CF65" s="113"/>
      <c r="CG65" s="113"/>
      <c r="CH65" s="113"/>
      <c r="CI65" s="113"/>
      <c r="CJ65" s="113"/>
      <c r="CK65" s="113"/>
      <c r="CL65" s="113"/>
      <c r="CM65" s="113"/>
      <c r="CN65" s="113"/>
      <c r="CO65" s="113"/>
      <c r="CP65" s="113"/>
      <c r="CQ65" s="113"/>
      <c r="CR65" s="113"/>
      <c r="CS65" s="113"/>
      <c r="CT65" s="113"/>
      <c r="CU65" s="113"/>
      <c r="CV65" s="113"/>
      <c r="CW65" s="113"/>
      <c r="CX65" s="113"/>
      <c r="CY65" s="113"/>
      <c r="CZ65" s="113"/>
      <c r="DA65" s="113"/>
      <c r="DB65" s="142" t="s">
        <v>214</v>
      </c>
      <c r="DC65" s="142" t="s">
        <v>725</v>
      </c>
      <c r="DD65" s="113"/>
      <c r="DE65" s="113"/>
      <c r="DF65" s="113"/>
      <c r="DG65" s="113"/>
      <c r="DH65" s="113"/>
      <c r="DI65" s="113"/>
      <c r="DJ65" s="113"/>
      <c r="DK65" s="113"/>
      <c r="DL65" s="113"/>
      <c r="DM65" s="113"/>
      <c r="DN65" s="113"/>
      <c r="DO65" s="113"/>
      <c r="DP65" s="113"/>
      <c r="DQ65" s="113"/>
      <c r="DR65" s="113"/>
      <c r="DS65" s="113"/>
      <c r="DT65" s="113"/>
      <c r="DU65" s="113"/>
    </row>
    <row r="66" spans="1:125" s="113" customFormat="1" x14ac:dyDescent="0.3">
      <c r="A66" s="113" t="s">
        <v>165</v>
      </c>
      <c r="B66" s="113" t="s">
        <v>240</v>
      </c>
      <c r="D66" s="110">
        <v>6</v>
      </c>
      <c r="E66" s="140"/>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43"/>
      <c r="AG66" s="117"/>
      <c r="AN66" s="124"/>
      <c r="AO66" s="124"/>
      <c r="AW66" s="142" t="s">
        <v>165</v>
      </c>
      <c r="AX66" s="142" t="s">
        <v>240</v>
      </c>
      <c r="AZ66" s="142" t="s">
        <v>165</v>
      </c>
      <c r="BA66" s="142" t="s">
        <v>6</v>
      </c>
      <c r="BL66" s="142" t="s">
        <v>165</v>
      </c>
      <c r="BM66" s="142" t="s">
        <v>240</v>
      </c>
      <c r="BU66" s="142" t="s">
        <v>499</v>
      </c>
      <c r="BV66" s="142" t="s">
        <v>6</v>
      </c>
      <c r="CJ66" s="142" t="s">
        <v>165</v>
      </c>
      <c r="CK66" s="142" t="s">
        <v>240</v>
      </c>
      <c r="DE66" s="142" t="s">
        <v>165</v>
      </c>
      <c r="DF66" s="142" t="s">
        <v>756</v>
      </c>
    </row>
    <row r="67" spans="1:125" s="113" customFormat="1" x14ac:dyDescent="0.3">
      <c r="A67" s="113" t="s">
        <v>165</v>
      </c>
      <c r="B67" s="113" t="s">
        <v>241</v>
      </c>
      <c r="D67" s="110">
        <v>5</v>
      </c>
      <c r="E67" s="140"/>
      <c r="F67" s="117"/>
      <c r="G67" s="117"/>
      <c r="H67" s="117"/>
      <c r="I67" s="117"/>
      <c r="J67" s="117"/>
      <c r="K67" s="117"/>
      <c r="L67" s="117"/>
      <c r="M67" s="117"/>
      <c r="N67" s="117"/>
      <c r="O67" s="117"/>
      <c r="P67" s="117"/>
      <c r="Q67" s="117"/>
      <c r="R67" s="117"/>
      <c r="S67" s="117"/>
      <c r="T67" s="117"/>
      <c r="U67" s="117"/>
      <c r="V67" s="117"/>
      <c r="W67" s="117"/>
      <c r="X67" s="117"/>
      <c r="Y67" s="117"/>
      <c r="Z67" s="117"/>
      <c r="AA67" s="117"/>
      <c r="AB67" s="117"/>
      <c r="AC67" s="117"/>
      <c r="AD67" s="117"/>
      <c r="AE67" s="117"/>
      <c r="AF67" s="143"/>
      <c r="AG67" s="117"/>
      <c r="AN67" s="124"/>
      <c r="AO67" s="124"/>
      <c r="AW67" s="142" t="s">
        <v>165</v>
      </c>
      <c r="AX67" s="142" t="s">
        <v>241</v>
      </c>
      <c r="AZ67" s="142" t="s">
        <v>165</v>
      </c>
      <c r="BA67" s="142" t="s">
        <v>149</v>
      </c>
      <c r="BL67" s="142" t="s">
        <v>165</v>
      </c>
      <c r="BM67" s="142" t="s">
        <v>149</v>
      </c>
      <c r="BU67" s="142" t="s">
        <v>499</v>
      </c>
      <c r="BV67" s="142" t="s">
        <v>149</v>
      </c>
      <c r="CJ67" s="142" t="s">
        <v>165</v>
      </c>
      <c r="CK67" s="142" t="s">
        <v>149</v>
      </c>
    </row>
    <row r="68" spans="1:125" s="113" customFormat="1" x14ac:dyDescent="0.3">
      <c r="A68" s="113" t="s">
        <v>165</v>
      </c>
      <c r="B68" s="113" t="s">
        <v>7</v>
      </c>
      <c r="D68" s="110">
        <v>2</v>
      </c>
      <c r="E68" s="140"/>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43"/>
      <c r="AG68" s="117"/>
      <c r="AN68" s="124"/>
      <c r="AO68" s="124"/>
      <c r="AW68" s="142" t="s">
        <v>165</v>
      </c>
      <c r="AX68" s="142" t="s">
        <v>7</v>
      </c>
      <c r="DE68" s="142" t="s">
        <v>165</v>
      </c>
      <c r="DF68" s="142" t="s">
        <v>758</v>
      </c>
    </row>
    <row r="69" spans="1:125" s="113" customFormat="1" x14ac:dyDescent="0.3">
      <c r="A69" s="113" t="s">
        <v>165</v>
      </c>
      <c r="B69" s="113" t="s">
        <v>11</v>
      </c>
      <c r="D69" s="110">
        <v>3</v>
      </c>
      <c r="E69" s="140"/>
      <c r="F69" s="117"/>
      <c r="G69" s="117"/>
      <c r="H69" s="117"/>
      <c r="I69" s="117"/>
      <c r="J69" s="117"/>
      <c r="K69" s="117"/>
      <c r="L69" s="117"/>
      <c r="M69" s="117"/>
      <c r="N69" s="117"/>
      <c r="O69" s="117"/>
      <c r="P69" s="117"/>
      <c r="Q69" s="117"/>
      <c r="R69" s="117"/>
      <c r="S69" s="117"/>
      <c r="T69" s="117"/>
      <c r="U69" s="117"/>
      <c r="V69" s="117"/>
      <c r="W69" s="117"/>
      <c r="X69" s="117"/>
      <c r="Y69" s="117"/>
      <c r="Z69" s="117"/>
      <c r="AA69" s="117"/>
      <c r="AB69" s="117"/>
      <c r="AC69" s="117"/>
      <c r="AD69" s="117"/>
      <c r="AE69" s="117"/>
      <c r="AF69" s="143"/>
      <c r="AG69" s="117"/>
      <c r="AN69" s="124"/>
      <c r="AO69" s="124"/>
      <c r="AW69" s="124"/>
      <c r="AX69" s="124"/>
      <c r="BL69" s="142" t="s">
        <v>165</v>
      </c>
      <c r="BM69" s="142" t="s">
        <v>339</v>
      </c>
      <c r="CG69" s="142" t="s">
        <v>165</v>
      </c>
      <c r="CH69" s="142" t="s">
        <v>11</v>
      </c>
      <c r="DE69" s="142" t="s">
        <v>165</v>
      </c>
      <c r="DF69" s="142" t="s">
        <v>757</v>
      </c>
    </row>
    <row r="70" spans="1:125" s="113" customFormat="1" x14ac:dyDescent="0.3">
      <c r="A70" s="113" t="s">
        <v>165</v>
      </c>
      <c r="B70" s="113" t="s">
        <v>692</v>
      </c>
      <c r="D70" s="110" t="s">
        <v>136</v>
      </c>
      <c r="E70" s="140"/>
      <c r="F70" s="117"/>
      <c r="G70" s="117"/>
      <c r="H70" s="117"/>
      <c r="I70" s="117"/>
      <c r="J70" s="117"/>
      <c r="K70" s="117"/>
      <c r="L70" s="117"/>
      <c r="M70" s="117"/>
      <c r="N70" s="117"/>
      <c r="O70" s="117"/>
      <c r="P70" s="117"/>
      <c r="Q70" s="117"/>
      <c r="R70" s="117"/>
      <c r="S70" s="117"/>
      <c r="T70" s="117"/>
      <c r="U70" s="117"/>
      <c r="V70" s="117"/>
      <c r="W70" s="117"/>
      <c r="X70" s="117"/>
      <c r="Y70" s="117"/>
      <c r="Z70" s="117"/>
      <c r="AA70" s="117"/>
      <c r="AB70" s="117"/>
      <c r="AC70" s="117"/>
      <c r="AD70" s="117"/>
      <c r="AE70" s="117"/>
      <c r="AF70" s="143"/>
      <c r="AG70" s="117"/>
      <c r="AN70" s="124"/>
      <c r="AO70" s="124"/>
      <c r="AW70" s="124"/>
      <c r="AX70" s="124"/>
      <c r="CY70" s="142" t="s">
        <v>165</v>
      </c>
      <c r="CZ70" s="142" t="s">
        <v>692</v>
      </c>
    </row>
    <row r="71" spans="1:125" s="117" customFormat="1" x14ac:dyDescent="0.3">
      <c r="A71" s="113" t="s">
        <v>165</v>
      </c>
      <c r="B71" s="113" t="s">
        <v>340</v>
      </c>
      <c r="D71" s="117" t="s">
        <v>124</v>
      </c>
      <c r="E71" s="116"/>
      <c r="AF71" s="143"/>
      <c r="BL71" s="142" t="s">
        <v>165</v>
      </c>
      <c r="BM71" s="142" t="s">
        <v>340</v>
      </c>
    </row>
    <row r="72" spans="1:125" s="117" customFormat="1" x14ac:dyDescent="0.3">
      <c r="A72" s="113" t="s">
        <v>165</v>
      </c>
      <c r="B72" s="113" t="s">
        <v>576</v>
      </c>
      <c r="D72" s="117" t="s">
        <v>131</v>
      </c>
      <c r="E72" s="116"/>
      <c r="AF72" s="143"/>
      <c r="BL72" s="142"/>
      <c r="BM72" s="142"/>
      <c r="CJ72" s="142" t="s">
        <v>165</v>
      </c>
      <c r="CK72" s="142" t="s">
        <v>576</v>
      </c>
    </row>
    <row r="73" spans="1:125" s="117" customFormat="1" x14ac:dyDescent="0.3">
      <c r="A73" s="113" t="s">
        <v>165</v>
      </c>
      <c r="B73" s="113" t="s">
        <v>1298</v>
      </c>
      <c r="D73" s="117">
        <v>1</v>
      </c>
      <c r="E73" s="116"/>
      <c r="AD73" s="117" t="s">
        <v>1299</v>
      </c>
      <c r="AF73" s="143"/>
      <c r="BL73" s="142"/>
      <c r="BM73" s="142"/>
      <c r="CJ73" s="142"/>
      <c r="CK73" s="142"/>
    </row>
    <row r="74" spans="1:125" s="117" customFormat="1" x14ac:dyDescent="0.3">
      <c r="A74" s="146" t="s">
        <v>80</v>
      </c>
      <c r="B74" s="146" t="s">
        <v>1278</v>
      </c>
      <c r="C74" s="146"/>
      <c r="D74" s="146" t="s">
        <v>1280</v>
      </c>
      <c r="E74" s="116"/>
      <c r="AF74" s="143"/>
      <c r="BL74" s="142"/>
      <c r="BM74" s="142"/>
      <c r="CJ74" s="142"/>
      <c r="CK74" s="142"/>
    </row>
    <row r="75" spans="1:125" s="117" customFormat="1" x14ac:dyDescent="0.3">
      <c r="A75" s="146" t="s">
        <v>80</v>
      </c>
      <c r="B75" s="146" t="s">
        <v>1279</v>
      </c>
      <c r="C75" s="146"/>
      <c r="D75" s="146" t="s">
        <v>1280</v>
      </c>
      <c r="E75" s="116"/>
      <c r="AF75" s="143"/>
      <c r="BL75" s="142"/>
      <c r="BM75" s="142"/>
      <c r="CJ75" s="142"/>
      <c r="CK75" s="142"/>
    </row>
    <row r="76" spans="1:125" s="113" customFormat="1" ht="57.6" x14ac:dyDescent="0.3">
      <c r="A76" s="113" t="s">
        <v>422</v>
      </c>
      <c r="C76" s="110"/>
      <c r="D76" s="110">
        <v>13</v>
      </c>
      <c r="E76" s="140"/>
      <c r="F76" s="117"/>
      <c r="G76" s="117"/>
      <c r="H76" s="117"/>
      <c r="I76" s="117"/>
      <c r="J76" s="117"/>
      <c r="K76" s="117"/>
      <c r="L76" s="117"/>
      <c r="M76" s="117"/>
      <c r="N76" s="117"/>
      <c r="O76" s="117"/>
      <c r="P76" s="117"/>
      <c r="Q76" s="117"/>
      <c r="R76" s="117"/>
      <c r="S76" s="117"/>
      <c r="T76" s="117"/>
      <c r="U76" s="117"/>
      <c r="V76" s="117"/>
      <c r="W76" s="117"/>
      <c r="X76" s="117"/>
      <c r="Y76" s="117"/>
      <c r="Z76" s="117"/>
      <c r="AA76" s="117"/>
      <c r="AB76" s="117"/>
      <c r="AC76" s="117"/>
      <c r="AD76" s="117"/>
      <c r="AE76" s="117"/>
      <c r="AF76" s="143"/>
      <c r="AG76" s="117"/>
      <c r="AH76" s="124" t="s">
        <v>156</v>
      </c>
      <c r="AI76" s="124" t="s">
        <v>320</v>
      </c>
      <c r="AQ76" s="142" t="s">
        <v>163</v>
      </c>
      <c r="AR76" s="142" t="s">
        <v>197</v>
      </c>
      <c r="AW76" s="142" t="s">
        <v>225</v>
      </c>
      <c r="AX76" s="142" t="s">
        <v>239</v>
      </c>
      <c r="BC76" s="142" t="s">
        <v>249</v>
      </c>
      <c r="BD76" s="142" t="s">
        <v>254</v>
      </c>
      <c r="BI76" s="142" t="s">
        <v>155</v>
      </c>
      <c r="BJ76" s="142" t="s">
        <v>441</v>
      </c>
      <c r="BR76" s="142" t="s">
        <v>155</v>
      </c>
      <c r="BS76" s="142" t="s">
        <v>459</v>
      </c>
      <c r="BX76" s="142" t="s">
        <v>155</v>
      </c>
      <c r="BY76" s="142" t="s">
        <v>512</v>
      </c>
      <c r="CM76" s="142" t="s">
        <v>588</v>
      </c>
      <c r="CN76" s="142" t="s">
        <v>594</v>
      </c>
      <c r="CS76" s="142" t="s">
        <v>588</v>
      </c>
      <c r="CT76" s="142" t="s">
        <v>619</v>
      </c>
      <c r="DB76" s="142" t="s">
        <v>214</v>
      </c>
      <c r="DC76" s="142" t="s">
        <v>728</v>
      </c>
      <c r="DH76" s="124" t="s">
        <v>155</v>
      </c>
      <c r="DI76" s="124" t="s">
        <v>772</v>
      </c>
      <c r="DN76" s="142" t="s">
        <v>455</v>
      </c>
      <c r="DO76" s="142" t="s">
        <v>826</v>
      </c>
    </row>
    <row r="77" spans="1:125" s="117" customFormat="1" x14ac:dyDescent="0.3">
      <c r="E77" s="116"/>
      <c r="AF77" s="143"/>
      <c r="BR77" s="142" t="s">
        <v>155</v>
      </c>
      <c r="BS77" s="142" t="s">
        <v>464</v>
      </c>
      <c r="BX77" s="142" t="s">
        <v>155</v>
      </c>
      <c r="BY77" s="142" t="s">
        <v>513</v>
      </c>
    </row>
    <row r="78" spans="1:125" s="117" customFormat="1" x14ac:dyDescent="0.3">
      <c r="E78" s="116"/>
      <c r="AF78" s="143"/>
      <c r="BR78" s="142" t="s">
        <v>155</v>
      </c>
      <c r="BS78" s="142" t="s">
        <v>465</v>
      </c>
    </row>
    <row r="79" spans="1:125" s="113" customFormat="1" ht="43.2" x14ac:dyDescent="0.3">
      <c r="A79" s="142" t="s">
        <v>156</v>
      </c>
      <c r="B79" s="142"/>
      <c r="C79" s="141" t="s">
        <v>1392</v>
      </c>
      <c r="D79" s="142">
        <v>2</v>
      </c>
      <c r="E79" s="140"/>
      <c r="F79" s="117"/>
      <c r="G79" s="117"/>
      <c r="H79" s="117"/>
      <c r="I79" s="117"/>
      <c r="J79" s="117"/>
      <c r="K79" s="117"/>
      <c r="L79" s="117"/>
      <c r="M79" s="117"/>
      <c r="N79" s="117"/>
      <c r="O79" s="117"/>
      <c r="P79" s="117"/>
      <c r="Q79" s="117"/>
      <c r="R79" s="117"/>
      <c r="S79" s="117"/>
      <c r="T79" s="117"/>
      <c r="U79" s="117"/>
      <c r="V79" s="117"/>
      <c r="W79" s="117"/>
      <c r="X79" s="117"/>
      <c r="Y79" s="117"/>
      <c r="Z79" s="117"/>
      <c r="AA79" s="117"/>
      <c r="AB79" s="117"/>
      <c r="AC79" s="117"/>
      <c r="AD79" s="117"/>
      <c r="AE79" s="117"/>
      <c r="AF79" s="143"/>
      <c r="AG79" s="117"/>
      <c r="AH79" s="142" t="s">
        <v>156</v>
      </c>
      <c r="AI79" s="142" t="s">
        <v>935</v>
      </c>
      <c r="AQ79" s="149" t="s">
        <v>163</v>
      </c>
      <c r="AR79" s="149" t="s">
        <v>200</v>
      </c>
    </row>
    <row r="80" spans="1:125" s="113" customFormat="1" ht="43.2" x14ac:dyDescent="0.3">
      <c r="A80" s="113" t="s">
        <v>421</v>
      </c>
      <c r="D80" s="142">
        <f>21+1</f>
        <v>22</v>
      </c>
      <c r="E80" s="140"/>
      <c r="F80" s="117"/>
      <c r="G80" s="117"/>
      <c r="H80" s="117"/>
      <c r="I80" s="117"/>
      <c r="J80" s="117"/>
      <c r="K80" s="117"/>
      <c r="L80" s="117"/>
      <c r="M80" s="117"/>
      <c r="N80" s="117" t="s">
        <v>1251</v>
      </c>
      <c r="O80" s="117"/>
      <c r="P80" s="117"/>
      <c r="Q80" s="117"/>
      <c r="R80" s="117"/>
      <c r="S80" s="117"/>
      <c r="T80" s="117"/>
      <c r="U80" s="117"/>
      <c r="V80" s="117"/>
      <c r="W80" s="117"/>
      <c r="X80" s="117"/>
      <c r="Y80" s="117"/>
      <c r="Z80" s="117"/>
      <c r="AA80" s="117"/>
      <c r="AB80" s="117"/>
      <c r="AC80" s="117"/>
      <c r="AD80" s="117"/>
      <c r="AE80" s="117"/>
      <c r="AF80" s="143"/>
      <c r="AG80" s="117"/>
      <c r="AH80" s="124"/>
      <c r="AI80" s="124"/>
      <c r="AN80" s="142" t="s">
        <v>155</v>
      </c>
      <c r="AO80" s="142" t="s">
        <v>156</v>
      </c>
      <c r="AQ80" s="142" t="s">
        <v>163</v>
      </c>
      <c r="AR80" s="142" t="s">
        <v>204</v>
      </c>
      <c r="AT80" s="142" t="s">
        <v>163</v>
      </c>
      <c r="AU80" s="142" t="s">
        <v>425</v>
      </c>
      <c r="AW80" s="142" t="s">
        <v>225</v>
      </c>
      <c r="AX80" s="142" t="s">
        <v>236</v>
      </c>
      <c r="AZ80" s="142" t="s">
        <v>155</v>
      </c>
      <c r="BA80" s="142" t="s">
        <v>246</v>
      </c>
      <c r="BC80" s="142" t="s">
        <v>249</v>
      </c>
      <c r="BD80" s="142" t="s">
        <v>255</v>
      </c>
      <c r="BF80" s="142" t="s">
        <v>433</v>
      </c>
      <c r="BG80" s="142" t="s">
        <v>434</v>
      </c>
      <c r="BI80" s="142" t="s">
        <v>155</v>
      </c>
      <c r="BJ80" s="142" t="s">
        <v>440</v>
      </c>
      <c r="BL80" s="142" t="s">
        <v>155</v>
      </c>
      <c r="BM80" s="142" t="s">
        <v>335</v>
      </c>
      <c r="BO80" s="142" t="s">
        <v>214</v>
      </c>
      <c r="BP80" s="142" t="s">
        <v>237</v>
      </c>
      <c r="BR80" s="142" t="s">
        <v>155</v>
      </c>
      <c r="BS80" s="142" t="s">
        <v>156</v>
      </c>
      <c r="CA80" s="142" t="s">
        <v>155</v>
      </c>
      <c r="CB80" s="142" t="s">
        <v>156</v>
      </c>
      <c r="CD80" s="142" t="s">
        <v>155</v>
      </c>
      <c r="CE80" s="142" t="s">
        <v>533</v>
      </c>
      <c r="CM80" s="142" t="s">
        <v>588</v>
      </c>
      <c r="CN80" s="142" t="s">
        <v>595</v>
      </c>
      <c r="CP80" s="142" t="s">
        <v>155</v>
      </c>
      <c r="CQ80" s="142" t="s">
        <v>156</v>
      </c>
      <c r="CS80" s="142" t="s">
        <v>588</v>
      </c>
      <c r="CT80" s="142" t="s">
        <v>595</v>
      </c>
      <c r="CY80" s="142" t="s">
        <v>163</v>
      </c>
      <c r="CZ80" s="142" t="s">
        <v>335</v>
      </c>
      <c r="DB80" s="142" t="s">
        <v>155</v>
      </c>
      <c r="DC80" s="142" t="s">
        <v>371</v>
      </c>
      <c r="DH80" s="142" t="s">
        <v>155</v>
      </c>
      <c r="DI80" s="142" t="s">
        <v>770</v>
      </c>
      <c r="DK80" s="142" t="s">
        <v>214</v>
      </c>
      <c r="DL80" s="142" t="s">
        <v>434</v>
      </c>
      <c r="DQ80" s="142" t="s">
        <v>588</v>
      </c>
      <c r="DR80" s="142" t="s">
        <v>833</v>
      </c>
    </row>
    <row r="81" spans="1:122" s="117" customFormat="1" ht="43.2" x14ac:dyDescent="0.3">
      <c r="E81" s="116"/>
      <c r="AF81" s="143"/>
      <c r="BO81" s="142" t="s">
        <v>214</v>
      </c>
      <c r="BP81" s="142" t="s">
        <v>380</v>
      </c>
      <c r="BR81" s="142" t="s">
        <v>155</v>
      </c>
      <c r="BS81" s="142" t="s">
        <v>371</v>
      </c>
      <c r="CA81" s="142" t="s">
        <v>155</v>
      </c>
      <c r="CB81" s="142" t="s">
        <v>522</v>
      </c>
      <c r="CD81" s="142" t="s">
        <v>535</v>
      </c>
      <c r="CE81" s="142" t="s">
        <v>538</v>
      </c>
      <c r="CV81" s="113"/>
      <c r="CW81" s="113"/>
      <c r="CY81" s="113"/>
      <c r="CZ81" s="113"/>
      <c r="DB81" s="142" t="s">
        <v>155</v>
      </c>
      <c r="DC81" s="142" t="s">
        <v>712</v>
      </c>
      <c r="DH81" s="113"/>
      <c r="DI81" s="113"/>
      <c r="DK81" s="113"/>
      <c r="DL81" s="113"/>
      <c r="DQ81" s="142" t="s">
        <v>588</v>
      </c>
      <c r="DR81" s="142" t="s">
        <v>835</v>
      </c>
    </row>
    <row r="82" spans="1:122" s="117" customFormat="1" x14ac:dyDescent="0.3">
      <c r="E82" s="116"/>
      <c r="AF82" s="143"/>
      <c r="BO82" s="142" t="s">
        <v>155</v>
      </c>
      <c r="BP82" s="142" t="s">
        <v>391</v>
      </c>
      <c r="BR82" s="142" t="s">
        <v>155</v>
      </c>
      <c r="BS82" s="142" t="s">
        <v>468</v>
      </c>
      <c r="CD82" s="142" t="s">
        <v>155</v>
      </c>
      <c r="CE82" s="142" t="s">
        <v>532</v>
      </c>
      <c r="CV82" s="113"/>
      <c r="CW82" s="113"/>
      <c r="CY82" s="113"/>
      <c r="CZ82" s="113"/>
      <c r="DK82" s="113"/>
      <c r="DL82" s="113"/>
      <c r="DQ82" s="142" t="s">
        <v>588</v>
      </c>
      <c r="DR82" s="142" t="s">
        <v>267</v>
      </c>
    </row>
    <row r="83" spans="1:122" s="117" customFormat="1" x14ac:dyDescent="0.3">
      <c r="E83" s="116"/>
      <c r="AF83" s="143"/>
      <c r="DQ83" s="142" t="s">
        <v>588</v>
      </c>
      <c r="DR83" s="142" t="s">
        <v>627</v>
      </c>
    </row>
    <row r="84" spans="1:122" s="117" customFormat="1" x14ac:dyDescent="0.3">
      <c r="E84" s="116"/>
      <c r="AF84" s="143"/>
      <c r="DQ84" s="142" t="s">
        <v>588</v>
      </c>
      <c r="DR84" s="142" t="s">
        <v>836</v>
      </c>
    </row>
    <row r="85" spans="1:122" s="117" customFormat="1" x14ac:dyDescent="0.3">
      <c r="A85" s="113" t="s">
        <v>627</v>
      </c>
      <c r="B85" s="113" t="s">
        <v>6</v>
      </c>
      <c r="D85" s="117" t="s">
        <v>142</v>
      </c>
      <c r="E85" s="116"/>
      <c r="AF85" s="143"/>
      <c r="DQ85" s="142" t="s">
        <v>627</v>
      </c>
      <c r="DR85" s="142" t="s">
        <v>6</v>
      </c>
    </row>
    <row r="86" spans="1:122" s="117" customFormat="1" x14ac:dyDescent="0.3">
      <c r="A86" s="113" t="s">
        <v>627</v>
      </c>
      <c r="B86" s="113" t="s">
        <v>149</v>
      </c>
      <c r="D86" s="117" t="s">
        <v>142</v>
      </c>
      <c r="E86" s="116"/>
      <c r="AF86" s="143"/>
      <c r="DQ86" s="142" t="s">
        <v>627</v>
      </c>
      <c r="DR86" s="142" t="s">
        <v>149</v>
      </c>
    </row>
    <row r="87" spans="1:122" s="117" customFormat="1" x14ac:dyDescent="0.3">
      <c r="A87" s="113" t="s">
        <v>627</v>
      </c>
      <c r="B87" s="113" t="s">
        <v>448</v>
      </c>
      <c r="D87" s="117" t="s">
        <v>142</v>
      </c>
      <c r="E87" s="116"/>
      <c r="AF87" s="143"/>
      <c r="DQ87" s="142" t="s">
        <v>627</v>
      </c>
      <c r="DR87" s="142" t="s">
        <v>448</v>
      </c>
    </row>
    <row r="88" spans="1:122" s="113" customFormat="1" ht="43.2" x14ac:dyDescent="0.3">
      <c r="A88" s="124" t="s">
        <v>980</v>
      </c>
      <c r="B88" s="124"/>
      <c r="D88" s="142">
        <f>5+1</f>
        <v>6</v>
      </c>
      <c r="E88" s="140"/>
      <c r="F88" s="117"/>
      <c r="G88" s="117"/>
      <c r="H88" s="117"/>
      <c r="I88" s="117"/>
      <c r="J88" s="117"/>
      <c r="K88" s="117"/>
      <c r="L88" s="117"/>
      <c r="M88" s="117"/>
      <c r="N88" s="117"/>
      <c r="O88" s="117"/>
      <c r="P88" s="117"/>
      <c r="Q88" s="117"/>
      <c r="R88" s="117"/>
      <c r="S88" s="117"/>
      <c r="T88" s="117"/>
      <c r="U88" s="117"/>
      <c r="V88" s="117"/>
      <c r="W88" s="117"/>
      <c r="X88" s="117"/>
      <c r="Y88" s="117"/>
      <c r="Z88" s="117"/>
      <c r="AA88" s="117"/>
      <c r="AB88" s="117"/>
      <c r="AC88" s="117"/>
      <c r="AD88" s="117"/>
      <c r="AE88" s="117"/>
      <c r="AF88" s="143"/>
      <c r="AG88" s="117"/>
      <c r="AQ88" s="142" t="s">
        <v>163</v>
      </c>
      <c r="AR88" s="142" t="s">
        <v>201</v>
      </c>
      <c r="BF88" s="142" t="s">
        <v>433</v>
      </c>
      <c r="BG88" s="142" t="s">
        <v>263</v>
      </c>
      <c r="BR88" s="142" t="s">
        <v>155</v>
      </c>
      <c r="BS88" s="142" t="s">
        <v>457</v>
      </c>
      <c r="CJ88" s="142" t="s">
        <v>155</v>
      </c>
      <c r="CK88" s="142" t="s">
        <v>569</v>
      </c>
      <c r="CY88" s="142" t="s">
        <v>163</v>
      </c>
      <c r="CZ88" s="142" t="s">
        <v>682</v>
      </c>
      <c r="DB88" s="142" t="s">
        <v>214</v>
      </c>
      <c r="DC88" s="142" t="s">
        <v>726</v>
      </c>
    </row>
    <row r="89" spans="1:122" s="113" customFormat="1" x14ac:dyDescent="0.3">
      <c r="E89" s="140"/>
      <c r="F89" s="117"/>
      <c r="G89" s="117"/>
      <c r="H89" s="117"/>
      <c r="I89" s="117"/>
      <c r="J89" s="117"/>
      <c r="K89" s="117"/>
      <c r="L89" s="117"/>
      <c r="M89" s="117"/>
      <c r="N89" s="117"/>
      <c r="O89" s="117"/>
      <c r="P89" s="117"/>
      <c r="Q89" s="117"/>
      <c r="R89" s="117"/>
      <c r="S89" s="117"/>
      <c r="T89" s="117"/>
      <c r="U89" s="117"/>
      <c r="V89" s="117"/>
      <c r="W89" s="117"/>
      <c r="X89" s="117"/>
      <c r="Y89" s="117"/>
      <c r="Z89" s="117"/>
      <c r="AA89" s="117"/>
      <c r="AB89" s="117"/>
      <c r="AC89" s="117"/>
      <c r="AD89" s="117"/>
      <c r="AE89" s="117"/>
      <c r="AF89" s="143"/>
      <c r="AG89" s="117"/>
      <c r="AQ89" s="124"/>
      <c r="AR89" s="124"/>
      <c r="BR89" s="124"/>
      <c r="BS89" s="124"/>
      <c r="CJ89" s="124"/>
      <c r="CK89" s="124"/>
      <c r="CY89" s="124"/>
      <c r="CZ89" s="124"/>
      <c r="DB89" s="142" t="s">
        <v>214</v>
      </c>
      <c r="DC89" s="142" t="s">
        <v>727</v>
      </c>
    </row>
    <row r="90" spans="1:122" s="113" customFormat="1" ht="28.8" x14ac:dyDescent="0.3">
      <c r="A90" s="141" t="s">
        <v>163</v>
      </c>
      <c r="C90" s="141" t="s">
        <v>1333</v>
      </c>
      <c r="D90" s="141">
        <f>6-1-1</f>
        <v>4</v>
      </c>
      <c r="E90" s="140"/>
      <c r="F90" s="117"/>
      <c r="G90" s="117"/>
      <c r="H90" s="117"/>
      <c r="I90" s="117"/>
      <c r="J90" s="117"/>
      <c r="K90" s="117"/>
      <c r="L90" s="117"/>
      <c r="M90" s="117"/>
      <c r="N90" s="117"/>
      <c r="O90" s="117"/>
      <c r="P90" s="117"/>
      <c r="Q90" s="117"/>
      <c r="R90" s="117"/>
      <c r="S90" s="117"/>
      <c r="T90" s="117"/>
      <c r="U90" s="117"/>
      <c r="V90" s="117"/>
      <c r="W90" s="117"/>
      <c r="X90" s="117"/>
      <c r="Y90" s="117"/>
      <c r="Z90" s="117"/>
      <c r="AA90" s="117"/>
      <c r="AB90" s="117"/>
      <c r="AC90" s="117"/>
      <c r="AD90" s="117"/>
      <c r="AE90" s="117"/>
      <c r="AF90" s="143"/>
      <c r="AG90" s="117"/>
      <c r="AQ90" s="144" t="s">
        <v>163</v>
      </c>
      <c r="AR90" s="144" t="s">
        <v>199</v>
      </c>
      <c r="AW90" s="142" t="s">
        <v>225</v>
      </c>
      <c r="AX90" s="142" t="s">
        <v>234</v>
      </c>
      <c r="BO90" s="142" t="s">
        <v>163</v>
      </c>
      <c r="BP90" s="142" t="s">
        <v>383</v>
      </c>
      <c r="BR90" s="142" t="s">
        <v>155</v>
      </c>
      <c r="BS90" s="142" t="s">
        <v>462</v>
      </c>
      <c r="CM90" s="142" t="s">
        <v>588</v>
      </c>
      <c r="CN90" s="142" t="s">
        <v>234</v>
      </c>
    </row>
    <row r="91" spans="1:122" s="117" customFormat="1" x14ac:dyDescent="0.3">
      <c r="E91" s="116"/>
      <c r="AF91" s="143"/>
      <c r="AQ91" s="113"/>
      <c r="AR91" s="113"/>
      <c r="CM91" s="149" t="s">
        <v>1334</v>
      </c>
      <c r="CN91" s="149" t="s">
        <v>6</v>
      </c>
    </row>
    <row r="92" spans="1:122" s="117" customFormat="1" x14ac:dyDescent="0.3">
      <c r="E92" s="116"/>
      <c r="AF92" s="143"/>
      <c r="AQ92" s="124"/>
      <c r="AR92" s="124"/>
      <c r="CM92" s="149" t="s">
        <v>1334</v>
      </c>
      <c r="CN92" s="149" t="s">
        <v>7</v>
      </c>
    </row>
    <row r="93" spans="1:122" s="113" customFormat="1" x14ac:dyDescent="0.3">
      <c r="A93" s="113" t="s">
        <v>163</v>
      </c>
      <c r="B93" s="113" t="s">
        <v>186</v>
      </c>
      <c r="D93" s="110" t="s">
        <v>118</v>
      </c>
      <c r="E93" s="140"/>
      <c r="F93" s="117"/>
      <c r="G93" s="117"/>
      <c r="H93" s="117"/>
      <c r="I93" s="117"/>
      <c r="J93" s="117"/>
      <c r="K93" s="117"/>
      <c r="L93" s="117"/>
      <c r="M93" s="117"/>
      <c r="N93" s="117"/>
      <c r="O93" s="117"/>
      <c r="P93" s="117"/>
      <c r="Q93" s="117"/>
      <c r="R93" s="117"/>
      <c r="S93" s="117"/>
      <c r="T93" s="117"/>
      <c r="U93" s="117"/>
      <c r="V93" s="117"/>
      <c r="W93" s="117"/>
      <c r="X93" s="117"/>
      <c r="Y93" s="117"/>
      <c r="Z93" s="117"/>
      <c r="AA93" s="117"/>
      <c r="AB93" s="117"/>
      <c r="AC93" s="117"/>
      <c r="AD93" s="117"/>
      <c r="AE93" s="117"/>
      <c r="AF93" s="143"/>
      <c r="AG93" s="117"/>
      <c r="AQ93" s="142" t="s">
        <v>163</v>
      </c>
      <c r="AR93" s="142" t="s">
        <v>186</v>
      </c>
    </row>
    <row r="94" spans="1:122" s="113" customFormat="1" x14ac:dyDescent="0.3">
      <c r="A94" s="113" t="s">
        <v>163</v>
      </c>
      <c r="B94" s="113" t="s">
        <v>11</v>
      </c>
      <c r="D94" s="110" t="s">
        <v>119</v>
      </c>
      <c r="E94" s="140"/>
      <c r="F94" s="117"/>
      <c r="G94" s="117"/>
      <c r="H94" s="117"/>
      <c r="I94" s="117"/>
      <c r="J94" s="117"/>
      <c r="K94" s="117"/>
      <c r="L94" s="117"/>
      <c r="M94" s="117"/>
      <c r="N94" s="117"/>
      <c r="O94" s="117"/>
      <c r="P94" s="117"/>
      <c r="Q94" s="117"/>
      <c r="R94" s="117"/>
      <c r="S94" s="117"/>
      <c r="T94" s="117"/>
      <c r="U94" s="117"/>
      <c r="V94" s="117"/>
      <c r="W94" s="117"/>
      <c r="X94" s="117"/>
      <c r="Y94" s="117"/>
      <c r="Z94" s="117"/>
      <c r="AA94" s="117"/>
      <c r="AB94" s="117"/>
      <c r="AC94" s="117"/>
      <c r="AD94" s="117"/>
      <c r="AE94" s="117"/>
      <c r="AF94" s="143"/>
      <c r="AG94" s="117"/>
      <c r="AT94" s="142" t="s">
        <v>163</v>
      </c>
      <c r="AU94" s="142" t="s">
        <v>11</v>
      </c>
    </row>
    <row r="95" spans="1:122" s="117" customFormat="1" x14ac:dyDescent="0.3">
      <c r="A95" s="110" t="s">
        <v>455</v>
      </c>
      <c r="B95" s="110" t="s">
        <v>810</v>
      </c>
      <c r="D95" s="117" t="s">
        <v>141</v>
      </c>
      <c r="E95" s="116"/>
      <c r="AF95" s="143"/>
      <c r="DN95" s="142" t="s">
        <v>455</v>
      </c>
      <c r="DO95" s="142" t="s">
        <v>810</v>
      </c>
    </row>
    <row r="96" spans="1:122" s="117" customFormat="1" x14ac:dyDescent="0.3">
      <c r="A96" s="113" t="s">
        <v>163</v>
      </c>
      <c r="B96" s="113" t="s">
        <v>187</v>
      </c>
      <c r="D96" s="117" t="s">
        <v>118</v>
      </c>
      <c r="E96" s="116"/>
      <c r="AF96" s="143"/>
      <c r="AQ96" s="113" t="s">
        <v>163</v>
      </c>
      <c r="AR96" s="113" t="s">
        <v>187</v>
      </c>
    </row>
    <row r="97" spans="1:119" s="117" customFormat="1" x14ac:dyDescent="0.3">
      <c r="A97" s="113" t="s">
        <v>163</v>
      </c>
      <c r="B97" s="113" t="s">
        <v>191</v>
      </c>
      <c r="D97" s="117" t="s">
        <v>118</v>
      </c>
      <c r="E97" s="116"/>
      <c r="AF97" s="143"/>
      <c r="AQ97" s="113" t="s">
        <v>163</v>
      </c>
      <c r="AR97" s="113" t="s">
        <v>191</v>
      </c>
    </row>
    <row r="98" spans="1:119" s="117" customFormat="1" x14ac:dyDescent="0.3">
      <c r="A98" s="113" t="s">
        <v>163</v>
      </c>
      <c r="B98" s="113" t="s">
        <v>198</v>
      </c>
      <c r="D98" s="117" t="s">
        <v>118</v>
      </c>
      <c r="E98" s="116"/>
      <c r="AF98" s="143"/>
      <c r="AQ98" s="113" t="s">
        <v>163</v>
      </c>
      <c r="AR98" s="113" t="s">
        <v>198</v>
      </c>
      <c r="CY98" s="113"/>
      <c r="CZ98" s="113"/>
    </row>
    <row r="99" spans="1:119" s="117" customFormat="1" x14ac:dyDescent="0.3">
      <c r="A99" s="113" t="s">
        <v>163</v>
      </c>
      <c r="B99" s="113" t="s">
        <v>202</v>
      </c>
      <c r="D99" s="117" t="s">
        <v>118</v>
      </c>
      <c r="E99" s="116"/>
      <c r="AF99" s="143"/>
      <c r="AQ99" s="113" t="s">
        <v>163</v>
      </c>
      <c r="AR99" s="113" t="s">
        <v>202</v>
      </c>
      <c r="CY99" s="113"/>
      <c r="CZ99" s="113"/>
    </row>
    <row r="100" spans="1:119" s="117" customFormat="1" ht="28.8" x14ac:dyDescent="0.3">
      <c r="A100" s="113" t="s">
        <v>163</v>
      </c>
      <c r="B100" s="113" t="s">
        <v>207</v>
      </c>
      <c r="D100" s="117" t="s">
        <v>118</v>
      </c>
      <c r="E100" s="116"/>
      <c r="AF100" s="143"/>
      <c r="AQ100" s="113" t="s">
        <v>163</v>
      </c>
      <c r="AR100" s="113" t="s">
        <v>207</v>
      </c>
      <c r="CY100" s="113"/>
      <c r="CZ100" s="113"/>
    </row>
    <row r="101" spans="1:119" s="117" customFormat="1" x14ac:dyDescent="0.3">
      <c r="A101" s="113" t="s">
        <v>163</v>
      </c>
      <c r="B101" s="113" t="s">
        <v>208</v>
      </c>
      <c r="D101" s="117" t="s">
        <v>118</v>
      </c>
      <c r="E101" s="116"/>
      <c r="AF101" s="143"/>
      <c r="AQ101" s="113" t="s">
        <v>163</v>
      </c>
      <c r="AR101" s="113" t="s">
        <v>208</v>
      </c>
      <c r="CY101" s="113"/>
      <c r="CZ101" s="113"/>
    </row>
    <row r="102" spans="1:119" s="117" customFormat="1" x14ac:dyDescent="0.3">
      <c r="A102" s="141" t="s">
        <v>163</v>
      </c>
      <c r="B102" s="141" t="s">
        <v>553</v>
      </c>
      <c r="C102" s="141"/>
      <c r="D102" s="141" t="s">
        <v>130</v>
      </c>
      <c r="E102" s="116"/>
      <c r="AF102" s="143"/>
      <c r="CG102" s="142" t="s">
        <v>163</v>
      </c>
      <c r="CH102" s="142" t="s">
        <v>553</v>
      </c>
      <c r="CY102" s="113"/>
      <c r="CZ102" s="113"/>
    </row>
    <row r="103" spans="1:119" s="117" customFormat="1" x14ac:dyDescent="0.3">
      <c r="A103" s="113" t="s">
        <v>163</v>
      </c>
      <c r="B103" s="113" t="s">
        <v>556</v>
      </c>
      <c r="D103" s="117" t="s">
        <v>130</v>
      </c>
      <c r="E103" s="116"/>
      <c r="AF103" s="143"/>
      <c r="CG103" s="142" t="s">
        <v>163</v>
      </c>
      <c r="CH103" s="142" t="s">
        <v>556</v>
      </c>
    </row>
    <row r="104" spans="1:119" s="117" customFormat="1" x14ac:dyDescent="0.3">
      <c r="A104" s="113" t="s">
        <v>455</v>
      </c>
      <c r="B104" s="113" t="s">
        <v>811</v>
      </c>
      <c r="D104" s="117" t="s">
        <v>141</v>
      </c>
      <c r="E104" s="116"/>
      <c r="AF104" s="143"/>
      <c r="DN104" s="142" t="s">
        <v>455</v>
      </c>
      <c r="DO104" s="142" t="s">
        <v>811</v>
      </c>
    </row>
    <row r="105" spans="1:119" s="117" customFormat="1" x14ac:dyDescent="0.3">
      <c r="A105" s="113" t="s">
        <v>455</v>
      </c>
      <c r="B105" s="113" t="s">
        <v>821</v>
      </c>
      <c r="D105" s="117" t="s">
        <v>141</v>
      </c>
      <c r="E105" s="116"/>
      <c r="AF105" s="143"/>
      <c r="DN105" s="142" t="s">
        <v>455</v>
      </c>
      <c r="DO105" s="142" t="s">
        <v>821</v>
      </c>
    </row>
    <row r="106" spans="1:119" s="117" customFormat="1" ht="28.8" x14ac:dyDescent="0.3">
      <c r="A106" s="113" t="s">
        <v>455</v>
      </c>
      <c r="B106" s="113" t="s">
        <v>827</v>
      </c>
      <c r="D106" s="117" t="s">
        <v>141</v>
      </c>
      <c r="E106" s="116"/>
      <c r="AF106" s="143"/>
      <c r="DN106" s="142" t="s">
        <v>455</v>
      </c>
      <c r="DO106" s="142" t="s">
        <v>827</v>
      </c>
    </row>
    <row r="107" spans="1:119" s="113" customFormat="1" x14ac:dyDescent="0.3">
      <c r="A107" s="124" t="s">
        <v>428</v>
      </c>
      <c r="B107" s="124" t="s">
        <v>7</v>
      </c>
      <c r="D107" s="110">
        <v>10</v>
      </c>
      <c r="E107" s="140"/>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c r="AB107" s="117"/>
      <c r="AC107" s="117"/>
      <c r="AD107" s="117"/>
      <c r="AE107" s="117"/>
      <c r="AF107" s="143"/>
      <c r="AG107" s="117"/>
      <c r="AQ107" s="113" t="s">
        <v>196</v>
      </c>
      <c r="AR107" s="113" t="s">
        <v>7</v>
      </c>
      <c r="AW107" s="142" t="s">
        <v>428</v>
      </c>
      <c r="AX107" s="142" t="s">
        <v>7</v>
      </c>
      <c r="BF107" s="142" t="s">
        <v>428</v>
      </c>
      <c r="BG107" s="142" t="s">
        <v>7</v>
      </c>
      <c r="BI107" s="142" t="s">
        <v>437</v>
      </c>
      <c r="BJ107" s="142" t="s">
        <v>7</v>
      </c>
      <c r="BL107" s="142" t="s">
        <v>449</v>
      </c>
      <c r="BM107" s="142" t="s">
        <v>7</v>
      </c>
      <c r="CD107" s="142" t="s">
        <v>466</v>
      </c>
      <c r="CE107" s="142" t="s">
        <v>7</v>
      </c>
      <c r="CP107" s="124" t="s">
        <v>428</v>
      </c>
      <c r="CQ107" s="124" t="s">
        <v>7</v>
      </c>
      <c r="CR107" s="124"/>
      <c r="CS107" s="124" t="s">
        <v>256</v>
      </c>
      <c r="CT107" s="124" t="s">
        <v>7</v>
      </c>
      <c r="CU107" s="124"/>
      <c r="CY107" s="142" t="s">
        <v>428</v>
      </c>
      <c r="CZ107" s="142" t="s">
        <v>156</v>
      </c>
      <c r="DN107" s="142" t="s">
        <v>196</v>
      </c>
      <c r="DO107" s="142" t="s">
        <v>7</v>
      </c>
    </row>
    <row r="108" spans="1:119" s="117" customFormat="1" x14ac:dyDescent="0.3">
      <c r="A108" s="124" t="s">
        <v>428</v>
      </c>
      <c r="B108" s="124" t="s">
        <v>224</v>
      </c>
      <c r="D108" s="110" t="s">
        <v>119</v>
      </c>
      <c r="E108" s="116"/>
      <c r="AF108" s="143"/>
      <c r="AT108" s="113"/>
      <c r="AU108" s="113"/>
      <c r="DK108" s="113"/>
      <c r="DL108" s="113"/>
    </row>
    <row r="109" spans="1:119" s="113" customFormat="1" x14ac:dyDescent="0.3">
      <c r="A109" s="113" t="s">
        <v>437</v>
      </c>
      <c r="B109" s="113" t="s">
        <v>265</v>
      </c>
      <c r="D109" s="151" t="s">
        <v>436</v>
      </c>
      <c r="E109" s="140"/>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c r="AB109" s="117"/>
      <c r="AC109" s="117"/>
      <c r="AD109" s="117"/>
      <c r="AE109" s="117"/>
      <c r="AF109" s="143"/>
      <c r="AG109" s="117"/>
      <c r="BI109" s="142" t="s">
        <v>437</v>
      </c>
      <c r="BJ109" s="142" t="s">
        <v>265</v>
      </c>
    </row>
    <row r="110" spans="1:119" s="113" customFormat="1" x14ac:dyDescent="0.3">
      <c r="A110" s="113" t="s">
        <v>437</v>
      </c>
      <c r="B110" s="113" t="s">
        <v>267</v>
      </c>
      <c r="D110" s="151" t="s">
        <v>436</v>
      </c>
      <c r="E110" s="140"/>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c r="AB110" s="117"/>
      <c r="AC110" s="117"/>
      <c r="AD110" s="117"/>
      <c r="AE110" s="117"/>
      <c r="AF110" s="143"/>
      <c r="AG110" s="117"/>
      <c r="BI110" s="142" t="s">
        <v>437</v>
      </c>
      <c r="BJ110" s="142" t="s">
        <v>267</v>
      </c>
    </row>
    <row r="111" spans="1:119" s="113" customFormat="1" x14ac:dyDescent="0.3">
      <c r="A111" s="113" t="s">
        <v>437</v>
      </c>
      <c r="B111" s="113" t="s">
        <v>266</v>
      </c>
      <c r="D111" s="151" t="s">
        <v>436</v>
      </c>
      <c r="E111" s="140"/>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c r="AB111" s="117"/>
      <c r="AC111" s="117"/>
      <c r="AD111" s="117"/>
      <c r="AE111" s="117"/>
      <c r="AF111" s="143"/>
      <c r="AG111" s="117"/>
      <c r="BI111" s="142" t="s">
        <v>437</v>
      </c>
      <c r="BJ111" s="142" t="s">
        <v>266</v>
      </c>
    </row>
    <row r="112" spans="1:119" s="113" customFormat="1" x14ac:dyDescent="0.3">
      <c r="A112" s="113" t="s">
        <v>449</v>
      </c>
      <c r="B112" s="113" t="s">
        <v>149</v>
      </c>
      <c r="D112" s="151" t="s">
        <v>124</v>
      </c>
      <c r="E112" s="140"/>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c r="AB112" s="117"/>
      <c r="AC112" s="117"/>
      <c r="AD112" s="117"/>
      <c r="AE112" s="117"/>
      <c r="AF112" s="143"/>
      <c r="AG112" s="117"/>
      <c r="BI112" s="142"/>
      <c r="BJ112" s="142"/>
      <c r="BL112" s="142" t="s">
        <v>449</v>
      </c>
      <c r="BM112" s="142" t="s">
        <v>149</v>
      </c>
    </row>
    <row r="113" spans="1:125" s="117" customFormat="1" x14ac:dyDescent="0.3">
      <c r="A113" s="113" t="s">
        <v>449</v>
      </c>
      <c r="B113" s="113" t="s">
        <v>372</v>
      </c>
      <c r="D113" s="151" t="s">
        <v>124</v>
      </c>
      <c r="E113" s="116"/>
      <c r="AF113" s="143"/>
      <c r="BL113" s="142" t="s">
        <v>449</v>
      </c>
      <c r="BM113" s="142" t="s">
        <v>372</v>
      </c>
    </row>
    <row r="114" spans="1:125" s="117" customFormat="1" x14ac:dyDescent="0.3">
      <c r="A114" s="124" t="s">
        <v>166</v>
      </c>
      <c r="B114" s="124" t="s">
        <v>169</v>
      </c>
      <c r="D114" s="110" t="s">
        <v>117</v>
      </c>
      <c r="E114" s="140"/>
      <c r="AF114" s="143"/>
      <c r="AH114" s="113"/>
      <c r="AI114" s="113"/>
      <c r="AJ114" s="113"/>
      <c r="AK114" s="113"/>
      <c r="AL114" s="113"/>
      <c r="AM114" s="113"/>
      <c r="AN114" s="142" t="s">
        <v>166</v>
      </c>
      <c r="AO114" s="142" t="s">
        <v>169</v>
      </c>
      <c r="AP114" s="113"/>
      <c r="AQ114" s="113"/>
      <c r="AR114" s="113"/>
      <c r="AS114" s="113"/>
      <c r="AT114" s="113"/>
      <c r="AU114" s="113"/>
      <c r="AV114" s="113"/>
      <c r="AW114" s="113"/>
      <c r="AX114" s="113"/>
      <c r="AY114" s="113"/>
      <c r="AZ114" s="113"/>
      <c r="BA114" s="113"/>
      <c r="BB114" s="113"/>
      <c r="BC114" s="113"/>
      <c r="BD114" s="113"/>
      <c r="BE114" s="113"/>
      <c r="BF114" s="113"/>
      <c r="BG114" s="113"/>
      <c r="BH114" s="113"/>
      <c r="BI114" s="113"/>
      <c r="BJ114" s="113"/>
      <c r="BK114" s="113"/>
      <c r="BL114" s="113"/>
      <c r="BM114" s="113"/>
      <c r="BN114" s="113"/>
      <c r="BO114" s="113"/>
      <c r="BP114" s="113"/>
      <c r="BQ114" s="113"/>
      <c r="BR114" s="113"/>
      <c r="BS114" s="113"/>
      <c r="BT114" s="113"/>
      <c r="BU114" s="113"/>
      <c r="BV114" s="113"/>
      <c r="BW114" s="113"/>
      <c r="BX114" s="113"/>
      <c r="BY114" s="113"/>
      <c r="BZ114" s="113"/>
      <c r="CA114" s="113"/>
      <c r="CB114" s="113"/>
      <c r="CC114" s="113"/>
      <c r="CD114" s="113"/>
      <c r="CE114" s="113"/>
      <c r="CF114" s="113"/>
      <c r="CG114" s="113"/>
      <c r="CH114" s="113"/>
      <c r="CI114" s="113"/>
      <c r="CJ114" s="113"/>
      <c r="CK114" s="113"/>
      <c r="CL114" s="113"/>
      <c r="CM114" s="113"/>
      <c r="CN114" s="113"/>
      <c r="CO114" s="113"/>
      <c r="CP114" s="113"/>
      <c r="CQ114" s="113"/>
      <c r="CR114" s="113"/>
      <c r="CS114" s="113"/>
      <c r="CT114" s="113"/>
      <c r="CU114" s="113"/>
      <c r="CV114" s="113"/>
      <c r="CW114" s="113"/>
      <c r="CX114" s="113"/>
      <c r="CY114" s="113"/>
      <c r="CZ114" s="113"/>
      <c r="DA114" s="113"/>
      <c r="DB114" s="113"/>
      <c r="DC114" s="113"/>
      <c r="DD114" s="113"/>
      <c r="DE114" s="113"/>
      <c r="DF114" s="113"/>
      <c r="DG114" s="113"/>
      <c r="DH114" s="113"/>
      <c r="DI114" s="113"/>
      <c r="DJ114" s="113"/>
      <c r="DK114" s="113"/>
      <c r="DL114" s="113"/>
      <c r="DM114" s="113"/>
      <c r="DN114" s="113"/>
      <c r="DO114" s="113"/>
      <c r="DP114" s="113"/>
      <c r="DQ114" s="124"/>
      <c r="DR114" s="124"/>
      <c r="DS114" s="113"/>
      <c r="DT114" s="113"/>
      <c r="DU114" s="113"/>
    </row>
    <row r="115" spans="1:125" s="117" customFormat="1" ht="28.8" x14ac:dyDescent="0.3">
      <c r="A115" s="124" t="s">
        <v>166</v>
      </c>
      <c r="B115" s="124" t="s">
        <v>149</v>
      </c>
      <c r="D115" s="110">
        <v>16</v>
      </c>
      <c r="E115" s="140"/>
      <c r="AF115" s="143"/>
      <c r="AH115" s="113"/>
      <c r="AI115" s="113"/>
      <c r="AJ115" s="113"/>
      <c r="AK115" s="113"/>
      <c r="AL115" s="113"/>
      <c r="AM115" s="113"/>
      <c r="AN115" s="142" t="s">
        <v>166</v>
      </c>
      <c r="AO115" s="142" t="s">
        <v>149</v>
      </c>
      <c r="AP115" s="113"/>
      <c r="AQ115" s="142" t="s">
        <v>196</v>
      </c>
      <c r="AR115" s="142" t="s">
        <v>213</v>
      </c>
      <c r="AS115" s="113"/>
      <c r="AT115" s="142" t="s">
        <v>428</v>
      </c>
      <c r="AU115" s="142" t="s">
        <v>429</v>
      </c>
      <c r="AV115" s="113"/>
      <c r="AW115" s="142" t="s">
        <v>428</v>
      </c>
      <c r="AX115" s="142" t="s">
        <v>149</v>
      </c>
      <c r="AY115" s="113"/>
      <c r="AZ115" s="142" t="s">
        <v>428</v>
      </c>
      <c r="BA115" s="142" t="s">
        <v>248</v>
      </c>
      <c r="BB115" s="113"/>
      <c r="BC115" s="142" t="s">
        <v>256</v>
      </c>
      <c r="BD115" s="142" t="s">
        <v>149</v>
      </c>
      <c r="BE115" s="113"/>
      <c r="BF115" s="113"/>
      <c r="BG115" s="113"/>
      <c r="BH115" s="113"/>
      <c r="BI115" s="142" t="s">
        <v>437</v>
      </c>
      <c r="BJ115" s="142" t="s">
        <v>293</v>
      </c>
      <c r="BK115" s="113"/>
      <c r="BL115" s="113"/>
      <c r="BM115" s="113"/>
      <c r="BN115" s="113"/>
      <c r="BO115" s="142" t="s">
        <v>196</v>
      </c>
      <c r="BP115" s="142" t="s">
        <v>149</v>
      </c>
      <c r="BQ115" s="113"/>
      <c r="BR115" s="142" t="s">
        <v>466</v>
      </c>
      <c r="BS115" s="142" t="s">
        <v>473</v>
      </c>
      <c r="BT115" s="113"/>
      <c r="BU115" s="113"/>
      <c r="BV115" s="113"/>
      <c r="BW115" s="113"/>
      <c r="BX115" s="113"/>
      <c r="BY115" s="113"/>
      <c r="BZ115" s="113"/>
      <c r="CA115" s="113"/>
      <c r="CB115" s="113"/>
      <c r="CC115" s="113"/>
      <c r="CD115" s="142" t="s">
        <v>256</v>
      </c>
      <c r="CE115" s="142" t="s">
        <v>149</v>
      </c>
      <c r="CF115" s="113"/>
      <c r="CG115" s="113"/>
      <c r="CH115" s="113"/>
      <c r="CI115" s="113"/>
      <c r="CJ115" s="113"/>
      <c r="CK115" s="113"/>
      <c r="CL115" s="113"/>
      <c r="CM115" s="142" t="s">
        <v>196</v>
      </c>
      <c r="CN115" s="142" t="s">
        <v>149</v>
      </c>
      <c r="CO115" s="113"/>
      <c r="CP115" s="142" t="s">
        <v>428</v>
      </c>
      <c r="CQ115" s="142" t="s">
        <v>248</v>
      </c>
      <c r="CR115" s="113"/>
      <c r="CS115" s="113"/>
      <c r="CT115" s="113"/>
      <c r="CU115" s="113"/>
      <c r="CV115" s="113"/>
      <c r="CW115" s="113"/>
      <c r="CX115" s="113"/>
      <c r="CY115" s="142" t="s">
        <v>428</v>
      </c>
      <c r="CZ115" s="142" t="s">
        <v>248</v>
      </c>
      <c r="DA115" s="113"/>
      <c r="DB115" s="113"/>
      <c r="DC115" s="113"/>
      <c r="DD115" s="113"/>
      <c r="DE115" s="113"/>
      <c r="DF115" s="113"/>
      <c r="DG115" s="113"/>
      <c r="DH115" s="113"/>
      <c r="DI115" s="113"/>
      <c r="DJ115" s="113"/>
      <c r="DK115" s="142" t="s">
        <v>428</v>
      </c>
      <c r="DL115" s="142" t="s">
        <v>149</v>
      </c>
      <c r="DM115" s="113"/>
      <c r="DN115" s="142" t="s">
        <v>455</v>
      </c>
      <c r="DO115" s="142" t="s">
        <v>819</v>
      </c>
      <c r="DP115" s="113"/>
      <c r="DQ115" s="142" t="s">
        <v>428</v>
      </c>
      <c r="DR115" s="142" t="s">
        <v>838</v>
      </c>
      <c r="DS115" s="113"/>
      <c r="DT115" s="113"/>
      <c r="DU115" s="113"/>
    </row>
    <row r="116" spans="1:125" s="117" customFormat="1" x14ac:dyDescent="0.3">
      <c r="E116" s="116"/>
      <c r="AF116" s="143"/>
      <c r="AH116" s="113"/>
      <c r="AI116" s="113"/>
      <c r="AN116" s="124"/>
      <c r="AO116" s="124"/>
      <c r="DN116" s="142" t="s">
        <v>196</v>
      </c>
      <c r="DO116" s="142" t="s">
        <v>213</v>
      </c>
    </row>
    <row r="117" spans="1:125" s="117" customFormat="1" x14ac:dyDescent="0.3">
      <c r="A117" s="124" t="s">
        <v>166</v>
      </c>
      <c r="B117" s="124" t="s">
        <v>168</v>
      </c>
      <c r="D117" s="110">
        <v>3</v>
      </c>
      <c r="E117" s="140"/>
      <c r="AF117" s="143"/>
      <c r="AH117" s="113"/>
      <c r="AI117" s="113"/>
      <c r="AJ117" s="113"/>
      <c r="AK117" s="113"/>
      <c r="AL117" s="113"/>
      <c r="AM117" s="113"/>
      <c r="AN117" s="142" t="s">
        <v>166</v>
      </c>
      <c r="AO117" s="142" t="s">
        <v>168</v>
      </c>
      <c r="AP117" s="113"/>
      <c r="AQ117" s="113"/>
      <c r="AR117" s="113"/>
      <c r="AS117" s="113"/>
      <c r="AT117" s="113"/>
      <c r="AU117" s="113"/>
      <c r="AV117" s="113"/>
      <c r="AW117" s="113"/>
      <c r="AX117" s="113"/>
      <c r="AY117" s="113"/>
      <c r="AZ117" s="113"/>
      <c r="BA117" s="113"/>
      <c r="BB117" s="113"/>
      <c r="BC117" s="113"/>
      <c r="BD117" s="113"/>
      <c r="BE117" s="113"/>
      <c r="BF117" s="113"/>
      <c r="BG117" s="113"/>
      <c r="BH117" s="113"/>
      <c r="BI117" s="113"/>
      <c r="BJ117" s="113"/>
      <c r="BK117" s="113"/>
      <c r="BL117" s="113"/>
      <c r="BM117" s="113"/>
      <c r="BN117" s="113"/>
      <c r="BO117" s="113"/>
      <c r="BP117" s="113"/>
      <c r="BQ117" s="113"/>
      <c r="BR117" s="142" t="s">
        <v>466</v>
      </c>
      <c r="BS117" s="142" t="s">
        <v>89</v>
      </c>
      <c r="BT117" s="113"/>
      <c r="BU117" s="113"/>
      <c r="BV117" s="113"/>
      <c r="BW117" s="113"/>
      <c r="BX117" s="113"/>
      <c r="BY117" s="113"/>
      <c r="BZ117" s="113"/>
      <c r="CA117" s="113"/>
      <c r="CB117" s="113"/>
      <c r="CC117" s="113"/>
      <c r="CD117" s="113"/>
      <c r="CE117" s="113"/>
      <c r="CF117" s="113"/>
      <c r="CG117" s="113"/>
      <c r="CH117" s="113"/>
      <c r="CI117" s="113"/>
      <c r="CJ117" s="113"/>
      <c r="CK117" s="113"/>
      <c r="CL117" s="113"/>
      <c r="CM117" s="113"/>
      <c r="CN117" s="113"/>
      <c r="CO117" s="113"/>
      <c r="CP117" s="113"/>
      <c r="CQ117" s="113"/>
      <c r="CR117" s="113"/>
      <c r="CS117" s="113"/>
      <c r="CT117" s="113"/>
      <c r="CU117" s="113"/>
      <c r="CV117" s="113"/>
      <c r="CW117" s="113"/>
      <c r="CX117" s="113"/>
      <c r="CY117" s="142" t="s">
        <v>428</v>
      </c>
      <c r="CZ117" s="142" t="s">
        <v>89</v>
      </c>
      <c r="DA117" s="113"/>
      <c r="DB117" s="113"/>
      <c r="DC117" s="113"/>
      <c r="DD117" s="113"/>
      <c r="DE117" s="113"/>
      <c r="DF117" s="113"/>
      <c r="DG117" s="113"/>
      <c r="DH117" s="113"/>
      <c r="DI117" s="113"/>
      <c r="DJ117" s="113"/>
      <c r="DK117" s="113"/>
      <c r="DL117" s="113"/>
      <c r="DM117" s="113"/>
      <c r="DN117" s="113"/>
      <c r="DO117" s="113"/>
      <c r="DP117" s="113"/>
      <c r="DQ117" s="113"/>
      <c r="DR117" s="113"/>
      <c r="DS117" s="113"/>
      <c r="DT117" s="113"/>
      <c r="DU117" s="113"/>
    </row>
    <row r="118" spans="1:125" s="117" customFormat="1" x14ac:dyDescent="0.3">
      <c r="A118" s="124" t="s">
        <v>166</v>
      </c>
      <c r="B118" s="124" t="s">
        <v>177</v>
      </c>
      <c r="D118" s="110" t="s">
        <v>117</v>
      </c>
      <c r="E118" s="140"/>
      <c r="AF118" s="143"/>
      <c r="AH118" s="113"/>
      <c r="AI118" s="113"/>
      <c r="AJ118" s="113"/>
      <c r="AK118" s="113"/>
      <c r="AL118" s="113"/>
      <c r="AM118" s="113"/>
      <c r="AN118" s="142" t="s">
        <v>166</v>
      </c>
      <c r="AO118" s="142" t="s">
        <v>177</v>
      </c>
      <c r="AP118" s="113"/>
      <c r="AQ118" s="113"/>
      <c r="AR118" s="113"/>
      <c r="AS118" s="113"/>
      <c r="AT118" s="113"/>
      <c r="AU118" s="113"/>
      <c r="AV118" s="113"/>
      <c r="AW118" s="113"/>
      <c r="AX118" s="113"/>
      <c r="AY118" s="113"/>
      <c r="AZ118" s="113"/>
      <c r="BA118" s="113"/>
      <c r="BB118" s="113"/>
      <c r="BC118" s="113"/>
      <c r="BD118" s="113"/>
      <c r="BE118" s="113"/>
      <c r="BF118" s="113"/>
      <c r="BG118" s="113"/>
      <c r="BH118" s="113"/>
      <c r="BI118" s="113"/>
      <c r="BJ118" s="113"/>
      <c r="BK118" s="113"/>
      <c r="BL118" s="113"/>
      <c r="BM118" s="113"/>
      <c r="BN118" s="113"/>
      <c r="BO118" s="113"/>
      <c r="BP118" s="113"/>
      <c r="BQ118" s="113"/>
      <c r="BR118" s="113"/>
      <c r="BS118" s="113"/>
      <c r="BT118" s="113"/>
      <c r="BU118" s="113"/>
      <c r="BV118" s="113"/>
      <c r="BW118" s="113"/>
      <c r="BX118" s="113"/>
      <c r="BY118" s="113"/>
      <c r="BZ118" s="113"/>
      <c r="CA118" s="113"/>
      <c r="CB118" s="113"/>
      <c r="CC118" s="113"/>
      <c r="CD118" s="113"/>
      <c r="CE118" s="113"/>
      <c r="CF118" s="113"/>
      <c r="CG118" s="113"/>
      <c r="CH118" s="113"/>
      <c r="CI118" s="113"/>
      <c r="CJ118" s="113"/>
      <c r="CK118" s="113"/>
      <c r="CL118" s="113"/>
      <c r="CM118" s="113"/>
      <c r="CN118" s="113"/>
      <c r="CO118" s="113"/>
      <c r="CP118" s="113"/>
      <c r="CQ118" s="113"/>
      <c r="CR118" s="113"/>
      <c r="CS118" s="113"/>
      <c r="CT118" s="113"/>
      <c r="CU118" s="113"/>
      <c r="CV118" s="113"/>
      <c r="CW118" s="113"/>
      <c r="CX118" s="113"/>
      <c r="CY118" s="113"/>
      <c r="CZ118" s="113"/>
      <c r="DA118" s="113"/>
      <c r="DB118" s="113"/>
      <c r="DC118" s="113"/>
      <c r="DD118" s="113"/>
      <c r="DE118" s="113"/>
      <c r="DF118" s="113"/>
      <c r="DG118" s="113"/>
      <c r="DH118" s="113"/>
      <c r="DI118" s="113"/>
      <c r="DJ118" s="113"/>
      <c r="DK118" s="113"/>
      <c r="DL118" s="113"/>
      <c r="DM118" s="113"/>
      <c r="DN118" s="113"/>
      <c r="DO118" s="113"/>
      <c r="DP118" s="113"/>
      <c r="DQ118" s="113"/>
      <c r="DR118" s="113"/>
      <c r="DS118" s="113"/>
      <c r="DT118" s="113"/>
      <c r="DU118" s="113"/>
    </row>
    <row r="119" spans="1:125" s="117" customFormat="1" x14ac:dyDescent="0.3">
      <c r="A119" s="113" t="s">
        <v>166</v>
      </c>
      <c r="B119" s="113" t="s">
        <v>12</v>
      </c>
      <c r="D119" s="110" t="s">
        <v>117</v>
      </c>
      <c r="E119" s="116"/>
      <c r="AF119" s="143"/>
      <c r="AN119" s="142" t="s">
        <v>166</v>
      </c>
      <c r="AO119" s="142" t="s">
        <v>12</v>
      </c>
    </row>
    <row r="120" spans="1:125" s="117" customFormat="1" x14ac:dyDescent="0.3">
      <c r="A120" s="113" t="s">
        <v>166</v>
      </c>
      <c r="B120" s="113" t="s">
        <v>174</v>
      </c>
      <c r="D120" s="110" t="s">
        <v>117</v>
      </c>
      <c r="E120" s="116"/>
      <c r="AF120" s="143"/>
      <c r="AN120" s="142" t="s">
        <v>166</v>
      </c>
      <c r="AO120" s="142" t="s">
        <v>174</v>
      </c>
    </row>
    <row r="121" spans="1:125" s="117" customFormat="1" x14ac:dyDescent="0.3">
      <c r="A121" s="113" t="s">
        <v>166</v>
      </c>
      <c r="B121" s="113" t="s">
        <v>178</v>
      </c>
      <c r="D121" s="110" t="s">
        <v>117</v>
      </c>
      <c r="E121" s="116"/>
      <c r="AF121" s="143"/>
      <c r="AN121" s="142" t="s">
        <v>166</v>
      </c>
      <c r="AO121" s="142" t="s">
        <v>178</v>
      </c>
    </row>
    <row r="122" spans="1:125" s="117" customFormat="1" x14ac:dyDescent="0.3">
      <c r="A122" s="113" t="s">
        <v>166</v>
      </c>
      <c r="B122" s="113" t="s">
        <v>180</v>
      </c>
      <c r="D122" s="110">
        <v>4</v>
      </c>
      <c r="E122" s="116"/>
      <c r="AF122" s="143"/>
      <c r="AN122" s="142" t="s">
        <v>166</v>
      </c>
      <c r="AO122" s="142" t="s">
        <v>180</v>
      </c>
      <c r="CD122" s="142" t="s">
        <v>466</v>
      </c>
      <c r="CE122" s="142" t="s">
        <v>485</v>
      </c>
      <c r="CS122" s="142" t="s">
        <v>256</v>
      </c>
      <c r="CT122" s="142" t="s">
        <v>624</v>
      </c>
      <c r="CY122" s="142" t="s">
        <v>428</v>
      </c>
      <c r="CZ122" s="142" t="s">
        <v>696</v>
      </c>
    </row>
    <row r="123" spans="1:125" s="117" customFormat="1" x14ac:dyDescent="0.3">
      <c r="A123" s="113"/>
      <c r="B123" s="113"/>
      <c r="D123" s="110"/>
      <c r="E123" s="116"/>
      <c r="AF123" s="143"/>
      <c r="AN123" s="142"/>
      <c r="AO123" s="142"/>
      <c r="CD123" s="124"/>
      <c r="CE123" s="124"/>
      <c r="CS123" s="124"/>
      <c r="CT123" s="124"/>
      <c r="CY123" s="142" t="s">
        <v>428</v>
      </c>
      <c r="CZ123" s="142" t="s">
        <v>695</v>
      </c>
    </row>
    <row r="124" spans="1:125" s="117" customFormat="1" x14ac:dyDescent="0.3">
      <c r="A124" s="113" t="s">
        <v>166</v>
      </c>
      <c r="B124" s="113" t="s">
        <v>160</v>
      </c>
      <c r="D124" s="110" t="s">
        <v>117</v>
      </c>
      <c r="E124" s="116"/>
      <c r="AF124" s="143"/>
      <c r="AN124" s="142" t="s">
        <v>166</v>
      </c>
      <c r="AO124" s="142" t="s">
        <v>160</v>
      </c>
      <c r="CY124" s="113"/>
      <c r="CZ124" s="113"/>
    </row>
    <row r="125" spans="1:125" s="117" customFormat="1" x14ac:dyDescent="0.3">
      <c r="A125" s="113" t="s">
        <v>466</v>
      </c>
      <c r="B125" s="113" t="s">
        <v>472</v>
      </c>
      <c r="D125" s="117" t="s">
        <v>126</v>
      </c>
      <c r="E125" s="116"/>
      <c r="AF125" s="143"/>
      <c r="BR125" s="142" t="s">
        <v>466</v>
      </c>
      <c r="BS125" s="142" t="s">
        <v>472</v>
      </c>
      <c r="CY125" s="113"/>
      <c r="CZ125" s="113"/>
    </row>
    <row r="126" spans="1:125" s="117" customFormat="1" x14ac:dyDescent="0.3">
      <c r="A126" s="113" t="s">
        <v>466</v>
      </c>
      <c r="B126" s="113" t="s">
        <v>475</v>
      </c>
      <c r="D126" s="117" t="s">
        <v>126</v>
      </c>
      <c r="E126" s="116"/>
      <c r="AF126" s="143"/>
      <c r="BR126" s="142" t="s">
        <v>466</v>
      </c>
      <c r="BS126" s="142" t="s">
        <v>475</v>
      </c>
      <c r="CY126" s="113"/>
      <c r="CZ126" s="113"/>
    </row>
    <row r="127" spans="1:125" s="117" customFormat="1" x14ac:dyDescent="0.3">
      <c r="A127" s="113" t="s">
        <v>466</v>
      </c>
      <c r="B127" s="113" t="s">
        <v>476</v>
      </c>
      <c r="D127" s="117" t="s">
        <v>126</v>
      </c>
      <c r="E127" s="116"/>
      <c r="AF127" s="143"/>
      <c r="BR127" s="142" t="s">
        <v>466</v>
      </c>
      <c r="BS127" s="142" t="s">
        <v>476</v>
      </c>
      <c r="CY127" s="113"/>
      <c r="CZ127" s="113"/>
    </row>
    <row r="128" spans="1:125" s="117" customFormat="1" x14ac:dyDescent="0.3">
      <c r="A128" s="113" t="s">
        <v>466</v>
      </c>
      <c r="B128" s="124" t="s">
        <v>477</v>
      </c>
      <c r="D128" s="117" t="s">
        <v>126</v>
      </c>
      <c r="E128" s="116"/>
      <c r="AF128" s="143"/>
      <c r="BR128" s="142" t="s">
        <v>466</v>
      </c>
      <c r="BS128" s="142" t="s">
        <v>477</v>
      </c>
      <c r="CY128" s="113"/>
      <c r="CZ128" s="113"/>
    </row>
    <row r="129" spans="1:110" s="117" customFormat="1" x14ac:dyDescent="0.3">
      <c r="A129" s="113" t="s">
        <v>466</v>
      </c>
      <c r="B129" s="113" t="s">
        <v>478</v>
      </c>
      <c r="D129" s="117" t="s">
        <v>126</v>
      </c>
      <c r="E129" s="116"/>
      <c r="AF129" s="143"/>
      <c r="BR129" s="142" t="s">
        <v>466</v>
      </c>
      <c r="BS129" s="142" t="s">
        <v>478</v>
      </c>
    </row>
    <row r="130" spans="1:110" s="117" customFormat="1" x14ac:dyDescent="0.3">
      <c r="A130" s="113" t="s">
        <v>466</v>
      </c>
      <c r="B130" s="113" t="s">
        <v>479</v>
      </c>
      <c r="D130" s="117" t="s">
        <v>126</v>
      </c>
      <c r="E130" s="116"/>
      <c r="AF130" s="143"/>
      <c r="BR130" s="142" t="s">
        <v>466</v>
      </c>
      <c r="BS130" s="142" t="s">
        <v>479</v>
      </c>
    </row>
    <row r="131" spans="1:110" s="117" customFormat="1" x14ac:dyDescent="0.3">
      <c r="A131" s="113" t="s">
        <v>466</v>
      </c>
      <c r="B131" s="113" t="s">
        <v>480</v>
      </c>
      <c r="D131" s="117" t="s">
        <v>126</v>
      </c>
      <c r="E131" s="116"/>
      <c r="AF131" s="143"/>
      <c r="BR131" s="142" t="s">
        <v>466</v>
      </c>
      <c r="BS131" s="142" t="s">
        <v>480</v>
      </c>
    </row>
    <row r="132" spans="1:110" s="117" customFormat="1" x14ac:dyDescent="0.3">
      <c r="A132" s="113" t="s">
        <v>466</v>
      </c>
      <c r="B132" s="113" t="s">
        <v>481</v>
      </c>
      <c r="D132" s="117" t="s">
        <v>126</v>
      </c>
      <c r="E132" s="116"/>
      <c r="AF132" s="143"/>
      <c r="BR132" s="142" t="s">
        <v>466</v>
      </c>
      <c r="BS132" s="142" t="s">
        <v>481</v>
      </c>
    </row>
    <row r="133" spans="1:110" s="117" customFormat="1" x14ac:dyDescent="0.3">
      <c r="A133" s="113" t="s">
        <v>466</v>
      </c>
      <c r="B133" s="113" t="s">
        <v>482</v>
      </c>
      <c r="D133" s="117" t="s">
        <v>126</v>
      </c>
      <c r="E133" s="116"/>
      <c r="AF133" s="143"/>
      <c r="BR133" s="142" t="s">
        <v>466</v>
      </c>
      <c r="BS133" s="142" t="s">
        <v>482</v>
      </c>
    </row>
    <row r="134" spans="1:110" s="117" customFormat="1" x14ac:dyDescent="0.3">
      <c r="A134" s="113" t="s">
        <v>466</v>
      </c>
      <c r="B134" s="113" t="s">
        <v>483</v>
      </c>
      <c r="D134" s="117" t="s">
        <v>126</v>
      </c>
      <c r="E134" s="116"/>
      <c r="AF134" s="143"/>
      <c r="BR134" s="142" t="s">
        <v>466</v>
      </c>
      <c r="BS134" s="142" t="s">
        <v>483</v>
      </c>
    </row>
    <row r="135" spans="1:110" s="117" customFormat="1" x14ac:dyDescent="0.3">
      <c r="A135" s="113" t="s">
        <v>466</v>
      </c>
      <c r="B135" s="113" t="s">
        <v>484</v>
      </c>
      <c r="D135" s="117" t="s">
        <v>126</v>
      </c>
      <c r="E135" s="116"/>
      <c r="AF135" s="143"/>
      <c r="BR135" s="142" t="s">
        <v>466</v>
      </c>
      <c r="BS135" s="142" t="s">
        <v>484</v>
      </c>
    </row>
    <row r="136" spans="1:110" s="117" customFormat="1" x14ac:dyDescent="0.3">
      <c r="A136" s="113" t="s">
        <v>466</v>
      </c>
      <c r="B136" s="113" t="s">
        <v>486</v>
      </c>
      <c r="D136" s="117" t="s">
        <v>126</v>
      </c>
      <c r="E136" s="116"/>
      <c r="AF136" s="143"/>
      <c r="BR136" s="142" t="s">
        <v>466</v>
      </c>
      <c r="BS136" s="142" t="s">
        <v>486</v>
      </c>
    </row>
    <row r="137" spans="1:110" s="117" customFormat="1" x14ac:dyDescent="0.3">
      <c r="A137" s="113" t="s">
        <v>466</v>
      </c>
      <c r="B137" s="113" t="s">
        <v>487</v>
      </c>
      <c r="D137" s="117">
        <v>2</v>
      </c>
      <c r="E137" s="116"/>
      <c r="AF137" s="143"/>
      <c r="BR137" s="142" t="s">
        <v>466</v>
      </c>
      <c r="BS137" s="142" t="s">
        <v>487</v>
      </c>
      <c r="CY137" s="142" t="s">
        <v>428</v>
      </c>
      <c r="CZ137" s="142" t="s">
        <v>694</v>
      </c>
    </row>
    <row r="138" spans="1:110" s="117" customFormat="1" x14ac:dyDescent="0.3">
      <c r="A138" s="113" t="s">
        <v>466</v>
      </c>
      <c r="B138" s="113" t="s">
        <v>202</v>
      </c>
      <c r="D138" s="117" t="s">
        <v>126</v>
      </c>
      <c r="E138" s="116"/>
      <c r="AF138" s="143"/>
      <c r="BR138" s="142" t="s">
        <v>466</v>
      </c>
      <c r="BS138" s="142" t="s">
        <v>202</v>
      </c>
    </row>
    <row r="139" spans="1:110" s="113" customFormat="1" x14ac:dyDescent="0.3">
      <c r="A139" s="113" t="s">
        <v>730</v>
      </c>
      <c r="B139" s="113" t="s">
        <v>732</v>
      </c>
      <c r="D139" s="151" t="s">
        <v>138</v>
      </c>
      <c r="E139" s="140"/>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c r="AB139" s="117"/>
      <c r="AC139" s="117"/>
      <c r="AD139" s="117"/>
      <c r="AE139" s="117"/>
      <c r="AF139" s="143"/>
      <c r="AG139" s="117"/>
      <c r="BI139" s="124"/>
      <c r="BJ139" s="124"/>
      <c r="DE139" s="142" t="s">
        <v>730</v>
      </c>
      <c r="DF139" s="142" t="s">
        <v>732</v>
      </c>
    </row>
    <row r="140" spans="1:110" s="117" customFormat="1" x14ac:dyDescent="0.3">
      <c r="A140" s="113" t="s">
        <v>730</v>
      </c>
      <c r="B140" s="113" t="s">
        <v>718</v>
      </c>
      <c r="D140" s="151" t="s">
        <v>138</v>
      </c>
      <c r="E140" s="116"/>
      <c r="AF140" s="143"/>
      <c r="DE140" s="142" t="s">
        <v>730</v>
      </c>
      <c r="DF140" s="142" t="s">
        <v>718</v>
      </c>
    </row>
    <row r="141" spans="1:110" s="117" customFormat="1" x14ac:dyDescent="0.3">
      <c r="A141" s="113" t="s">
        <v>730</v>
      </c>
      <c r="B141" s="113" t="s">
        <v>733</v>
      </c>
      <c r="D141" s="151" t="s">
        <v>138</v>
      </c>
      <c r="E141" s="116"/>
      <c r="AF141" s="143"/>
      <c r="DE141" s="142" t="s">
        <v>730</v>
      </c>
      <c r="DF141" s="142" t="s">
        <v>733</v>
      </c>
    </row>
    <row r="142" spans="1:110" s="117" customFormat="1" x14ac:dyDescent="0.3">
      <c r="A142" s="113" t="s">
        <v>730</v>
      </c>
      <c r="B142" s="113" t="s">
        <v>734</v>
      </c>
      <c r="D142" s="151" t="s">
        <v>138</v>
      </c>
      <c r="E142" s="116"/>
      <c r="AF142" s="143"/>
      <c r="DE142" s="142" t="s">
        <v>730</v>
      </c>
      <c r="DF142" s="142" t="s">
        <v>734</v>
      </c>
    </row>
    <row r="143" spans="1:110" s="113" customFormat="1" ht="28.8" x14ac:dyDescent="0.3">
      <c r="A143" s="141" t="s">
        <v>155</v>
      </c>
      <c r="B143" s="141" t="s">
        <v>157</v>
      </c>
      <c r="C143" s="141"/>
      <c r="D143" s="141">
        <f>6+1</f>
        <v>7</v>
      </c>
      <c r="E143" s="140"/>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c r="AB143" s="117"/>
      <c r="AC143" s="117"/>
      <c r="AD143" s="117"/>
      <c r="AE143" s="117"/>
      <c r="AF143" s="143" t="s">
        <v>157</v>
      </c>
      <c r="AG143" s="117"/>
      <c r="AN143" s="142" t="s">
        <v>155</v>
      </c>
      <c r="AO143" s="142" t="s">
        <v>157</v>
      </c>
      <c r="BI143" s="142" t="s">
        <v>155</v>
      </c>
      <c r="BJ143" s="142" t="s">
        <v>443</v>
      </c>
      <c r="BR143" s="142" t="s">
        <v>155</v>
      </c>
      <c r="BS143" s="142" t="s">
        <v>460</v>
      </c>
      <c r="CJ143" s="142" t="s">
        <v>155</v>
      </c>
      <c r="CK143" s="142" t="s">
        <v>157</v>
      </c>
      <c r="DB143" s="142" t="s">
        <v>155</v>
      </c>
      <c r="DC143" s="142" t="s">
        <v>704</v>
      </c>
      <c r="DE143" s="142" t="s">
        <v>163</v>
      </c>
      <c r="DF143" s="142" t="s">
        <v>740</v>
      </c>
    </row>
    <row r="144" spans="1:110" s="113" customFormat="1" ht="28.8" x14ac:dyDescent="0.3">
      <c r="A144" s="113" t="s">
        <v>155</v>
      </c>
      <c r="B144" s="113" t="s">
        <v>524</v>
      </c>
      <c r="D144" s="151">
        <v>2</v>
      </c>
      <c r="E144" s="140"/>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c r="AB144" s="117"/>
      <c r="AC144" s="117"/>
      <c r="AD144" s="117"/>
      <c r="AE144" s="117"/>
      <c r="AF144" s="143"/>
      <c r="AG144" s="117"/>
      <c r="CA144" s="142" t="s">
        <v>155</v>
      </c>
      <c r="CB144" s="142" t="s">
        <v>524</v>
      </c>
      <c r="CD144" s="142" t="s">
        <v>155</v>
      </c>
      <c r="CE144" s="142" t="s">
        <v>529</v>
      </c>
    </row>
    <row r="145" spans="1:125" s="117" customFormat="1" x14ac:dyDescent="0.3">
      <c r="A145" s="113" t="s">
        <v>155</v>
      </c>
      <c r="B145" s="113" t="s">
        <v>841</v>
      </c>
      <c r="D145" s="151" t="s">
        <v>143</v>
      </c>
      <c r="E145" s="116"/>
      <c r="AF145" s="143"/>
      <c r="CJ145" s="113"/>
      <c r="CK145" s="113"/>
      <c r="DT145" s="142" t="s">
        <v>155</v>
      </c>
      <c r="DU145" s="142" t="s">
        <v>841</v>
      </c>
    </row>
    <row r="146" spans="1:125" s="117" customFormat="1" x14ac:dyDescent="0.3">
      <c r="A146" s="124" t="s">
        <v>155</v>
      </c>
      <c r="B146" s="124" t="s">
        <v>566</v>
      </c>
      <c r="D146" s="117" t="s">
        <v>131</v>
      </c>
      <c r="E146" s="116"/>
      <c r="AF146" s="143"/>
    </row>
    <row r="147" spans="1:125" s="117" customFormat="1" x14ac:dyDescent="0.3">
      <c r="A147" s="124" t="s">
        <v>155</v>
      </c>
      <c r="B147" s="124" t="s">
        <v>160</v>
      </c>
      <c r="D147" s="117">
        <v>5</v>
      </c>
      <c r="E147" s="116"/>
      <c r="AF147" s="143"/>
      <c r="AN147" s="142" t="s">
        <v>155</v>
      </c>
      <c r="AO147" s="142" t="s">
        <v>160</v>
      </c>
      <c r="BI147" s="142" t="s">
        <v>155</v>
      </c>
      <c r="BJ147" s="142" t="s">
        <v>160</v>
      </c>
      <c r="BR147" s="142" t="s">
        <v>155</v>
      </c>
      <c r="BS147" s="142" t="s">
        <v>202</v>
      </c>
      <c r="CA147" s="142" t="s">
        <v>155</v>
      </c>
      <c r="CB147" s="142" t="s">
        <v>160</v>
      </c>
      <c r="CM147" s="113"/>
      <c r="CN147" s="113"/>
      <c r="CP147" s="142" t="s">
        <v>155</v>
      </c>
      <c r="CQ147" s="142" t="s">
        <v>601</v>
      </c>
    </row>
    <row r="148" spans="1:125" s="117" customFormat="1" x14ac:dyDescent="0.3">
      <c r="A148" s="113" t="s">
        <v>155</v>
      </c>
      <c r="B148" s="113" t="s">
        <v>270</v>
      </c>
      <c r="D148" s="117" t="s">
        <v>436</v>
      </c>
      <c r="E148" s="116"/>
      <c r="AF148" s="143"/>
      <c r="BI148" s="142" t="s">
        <v>155</v>
      </c>
      <c r="BJ148" s="142" t="s">
        <v>270</v>
      </c>
    </row>
    <row r="149" spans="1:125" s="117" customFormat="1" x14ac:dyDescent="0.3">
      <c r="A149" s="113" t="s">
        <v>155</v>
      </c>
      <c r="B149" s="113" t="s">
        <v>272</v>
      </c>
      <c r="D149" s="117" t="s">
        <v>436</v>
      </c>
      <c r="E149" s="116"/>
      <c r="AF149" s="143"/>
      <c r="BI149" s="142" t="s">
        <v>155</v>
      </c>
      <c r="BJ149" s="142" t="s">
        <v>272</v>
      </c>
    </row>
    <row r="150" spans="1:125" s="117" customFormat="1" x14ac:dyDescent="0.3">
      <c r="A150" s="113" t="s">
        <v>155</v>
      </c>
      <c r="B150" s="113" t="s">
        <v>273</v>
      </c>
      <c r="D150" s="117" t="s">
        <v>436</v>
      </c>
      <c r="E150" s="116"/>
      <c r="AF150" s="143"/>
      <c r="BI150" s="142" t="s">
        <v>155</v>
      </c>
      <c r="BJ150" s="142" t="s">
        <v>273</v>
      </c>
    </row>
    <row r="151" spans="1:125" s="117" customFormat="1" x14ac:dyDescent="0.3">
      <c r="A151" s="113" t="s">
        <v>155</v>
      </c>
      <c r="B151" s="113" t="s">
        <v>507</v>
      </c>
      <c r="D151" s="117" t="s">
        <v>127</v>
      </c>
      <c r="E151" s="116"/>
      <c r="AF151" s="143"/>
      <c r="BI151" s="142"/>
      <c r="BJ151" s="142"/>
      <c r="BX151" s="142" t="s">
        <v>155</v>
      </c>
      <c r="BY151" s="142" t="s">
        <v>507</v>
      </c>
    </row>
    <row r="152" spans="1:125" s="113" customFormat="1" x14ac:dyDescent="0.3">
      <c r="A152" s="113" t="s">
        <v>214</v>
      </c>
      <c r="B152" s="113" t="s">
        <v>729</v>
      </c>
      <c r="D152" s="151">
        <f>2+1</f>
        <v>3</v>
      </c>
      <c r="E152" s="140"/>
      <c r="F152" s="117" t="s">
        <v>1238</v>
      </c>
      <c r="G152" s="117"/>
      <c r="H152" s="117"/>
      <c r="I152" s="117"/>
      <c r="J152" s="117"/>
      <c r="K152" s="117"/>
      <c r="L152" s="117"/>
      <c r="M152" s="117"/>
      <c r="N152" s="117"/>
      <c r="O152" s="117"/>
      <c r="P152" s="117"/>
      <c r="Q152" s="117"/>
      <c r="R152" s="117"/>
      <c r="S152" s="117"/>
      <c r="T152" s="117"/>
      <c r="U152" s="117"/>
      <c r="V152" s="117"/>
      <c r="W152" s="117"/>
      <c r="X152" s="117"/>
      <c r="Y152" s="117"/>
      <c r="Z152" s="117"/>
      <c r="AA152" s="117"/>
      <c r="AB152" s="117"/>
      <c r="AC152" s="117"/>
      <c r="AD152" s="117"/>
      <c r="AE152" s="117"/>
      <c r="AF152" s="143"/>
      <c r="AG152" s="117"/>
      <c r="CA152" s="124"/>
      <c r="CB152" s="124"/>
      <c r="CD152" s="124"/>
      <c r="CE152" s="124"/>
      <c r="DB152" s="142" t="s">
        <v>214</v>
      </c>
      <c r="DC152" s="142" t="s">
        <v>729</v>
      </c>
      <c r="DK152" s="113" t="s">
        <v>716</v>
      </c>
      <c r="DL152" s="113" t="s">
        <v>801</v>
      </c>
    </row>
    <row r="153" spans="1:125" s="117" customFormat="1" x14ac:dyDescent="0.3">
      <c r="A153" s="113" t="s">
        <v>716</v>
      </c>
      <c r="B153" s="113" t="s">
        <v>700</v>
      </c>
      <c r="D153" s="117" t="s">
        <v>140</v>
      </c>
      <c r="E153" s="116"/>
      <c r="AF153" s="143"/>
      <c r="DK153" s="142" t="s">
        <v>716</v>
      </c>
      <c r="DL153" s="142" t="s">
        <v>700</v>
      </c>
    </row>
    <row r="154" spans="1:125" s="117" customFormat="1" x14ac:dyDescent="0.3">
      <c r="A154" s="113" t="s">
        <v>716</v>
      </c>
      <c r="B154" s="124" t="s">
        <v>802</v>
      </c>
      <c r="D154" s="117" t="s">
        <v>140</v>
      </c>
      <c r="E154" s="116"/>
      <c r="AF154" s="143"/>
      <c r="DK154" s="142" t="s">
        <v>716</v>
      </c>
      <c r="DL154" s="142" t="s">
        <v>802</v>
      </c>
    </row>
    <row r="155" spans="1:125" s="113" customFormat="1" x14ac:dyDescent="0.3">
      <c r="A155" s="113" t="s">
        <v>593</v>
      </c>
      <c r="B155" s="113" t="s">
        <v>240</v>
      </c>
      <c r="D155" s="151" t="s">
        <v>132</v>
      </c>
      <c r="E155" s="140"/>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c r="AB155" s="117"/>
      <c r="AC155" s="117"/>
      <c r="AD155" s="117"/>
      <c r="AE155" s="117"/>
      <c r="AF155" s="143"/>
      <c r="AG155" s="117"/>
      <c r="CA155" s="124"/>
      <c r="CB155" s="124"/>
      <c r="CD155" s="124"/>
      <c r="CE155" s="124"/>
      <c r="CM155" s="142" t="s">
        <v>593</v>
      </c>
      <c r="CN155" s="142" t="s">
        <v>240</v>
      </c>
    </row>
    <row r="156" spans="1:125" s="113" customFormat="1" x14ac:dyDescent="0.3">
      <c r="A156" s="113" t="s">
        <v>593</v>
      </c>
      <c r="B156" s="113" t="s">
        <v>149</v>
      </c>
      <c r="D156" s="151" t="s">
        <v>132</v>
      </c>
      <c r="E156" s="140"/>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c r="AB156" s="117"/>
      <c r="AC156" s="117"/>
      <c r="AD156" s="117"/>
      <c r="AE156" s="117"/>
      <c r="AF156" s="143"/>
      <c r="AG156" s="117"/>
      <c r="CA156" s="124"/>
      <c r="CB156" s="124"/>
      <c r="CD156" s="124"/>
      <c r="CE156" s="124"/>
      <c r="CM156" s="142" t="s">
        <v>593</v>
      </c>
      <c r="CN156" s="142" t="s">
        <v>149</v>
      </c>
    </row>
    <row r="157" spans="1:125" s="113" customFormat="1" x14ac:dyDescent="0.3">
      <c r="A157" s="113" t="s">
        <v>593</v>
      </c>
      <c r="B157" s="113" t="s">
        <v>12</v>
      </c>
      <c r="D157" s="151" t="s">
        <v>132</v>
      </c>
      <c r="E157" s="140"/>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c r="AB157" s="117"/>
      <c r="AC157" s="117"/>
      <c r="AD157" s="117"/>
      <c r="AE157" s="117"/>
      <c r="AF157" s="143"/>
      <c r="AG157" s="117"/>
      <c r="CA157" s="124"/>
      <c r="CB157" s="124"/>
      <c r="CD157" s="124"/>
      <c r="CE157" s="124"/>
      <c r="CM157" s="142" t="s">
        <v>593</v>
      </c>
      <c r="CN157" s="142" t="s">
        <v>12</v>
      </c>
    </row>
    <row r="158" spans="1:125" s="113" customFormat="1" x14ac:dyDescent="0.3">
      <c r="A158" s="113" t="s">
        <v>593</v>
      </c>
      <c r="B158" s="113" t="s">
        <v>371</v>
      </c>
      <c r="D158" s="151" t="s">
        <v>132</v>
      </c>
      <c r="E158" s="140"/>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c r="AB158" s="117"/>
      <c r="AC158" s="117"/>
      <c r="AD158" s="117"/>
      <c r="AE158" s="117"/>
      <c r="AF158" s="143"/>
      <c r="AG158" s="117"/>
      <c r="CA158" s="124"/>
      <c r="CB158" s="124"/>
      <c r="CD158" s="124"/>
      <c r="CE158" s="124"/>
      <c r="CM158" s="142" t="s">
        <v>593</v>
      </c>
      <c r="CN158" s="142" t="s">
        <v>371</v>
      </c>
    </row>
    <row r="159" spans="1:125" s="113" customFormat="1" x14ac:dyDescent="0.3">
      <c r="A159" s="113" t="s">
        <v>160</v>
      </c>
      <c r="B159" s="113" t="s">
        <v>295</v>
      </c>
      <c r="D159" s="113" t="s">
        <v>123</v>
      </c>
      <c r="E159" s="140"/>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c r="AB159" s="117"/>
      <c r="AC159" s="117"/>
      <c r="AD159" s="117"/>
      <c r="AE159" s="117"/>
      <c r="AF159" s="143"/>
      <c r="AG159" s="117"/>
      <c r="AK159" s="142" t="s">
        <v>160</v>
      </c>
      <c r="AL159" s="142" t="s">
        <v>295</v>
      </c>
    </row>
    <row r="160" spans="1:125" s="113" customFormat="1" x14ac:dyDescent="0.3">
      <c r="A160" s="113" t="s">
        <v>160</v>
      </c>
      <c r="B160" s="113" t="s">
        <v>149</v>
      </c>
      <c r="D160" s="110">
        <v>14</v>
      </c>
      <c r="E160" s="140"/>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c r="AB160" s="117"/>
      <c r="AC160" s="117"/>
      <c r="AD160" s="117" t="s">
        <v>1297</v>
      </c>
      <c r="AE160" s="117"/>
      <c r="AF160" s="143"/>
      <c r="AG160" s="117"/>
      <c r="AK160" s="142" t="s">
        <v>160</v>
      </c>
      <c r="AL160" s="142" t="s">
        <v>149</v>
      </c>
      <c r="AN160" s="142" t="s">
        <v>160</v>
      </c>
      <c r="AO160" s="142" t="s">
        <v>149</v>
      </c>
      <c r="AQ160" s="142" t="s">
        <v>160</v>
      </c>
      <c r="AR160" s="142" t="s">
        <v>149</v>
      </c>
      <c r="BC160" s="142" t="s">
        <v>160</v>
      </c>
      <c r="BD160" s="142" t="s">
        <v>149</v>
      </c>
      <c r="BL160" s="124"/>
      <c r="BM160" s="124"/>
      <c r="BR160" s="142" t="s">
        <v>160</v>
      </c>
      <c r="BS160" s="142" t="s">
        <v>149</v>
      </c>
      <c r="CA160" s="142" t="s">
        <v>160</v>
      </c>
      <c r="CB160" s="142" t="s">
        <v>149</v>
      </c>
      <c r="CM160" s="142" t="s">
        <v>160</v>
      </c>
      <c r="CN160" s="142" t="s">
        <v>149</v>
      </c>
      <c r="CP160" s="142" t="s">
        <v>160</v>
      </c>
      <c r="CQ160" s="142" t="s">
        <v>149</v>
      </c>
      <c r="DB160" s="142" t="s">
        <v>160</v>
      </c>
      <c r="DC160" s="142" t="s">
        <v>149</v>
      </c>
      <c r="DH160" s="142" t="s">
        <v>160</v>
      </c>
      <c r="DI160" s="142" t="s">
        <v>149</v>
      </c>
      <c r="DK160" s="142" t="s">
        <v>160</v>
      </c>
      <c r="DL160" s="142" t="s">
        <v>149</v>
      </c>
      <c r="DN160" s="142" t="s">
        <v>160</v>
      </c>
      <c r="DO160" s="142" t="s">
        <v>149</v>
      </c>
      <c r="DQ160" s="142" t="s">
        <v>160</v>
      </c>
      <c r="DR160" s="142" t="s">
        <v>149</v>
      </c>
      <c r="DT160" s="142" t="s">
        <v>160</v>
      </c>
      <c r="DU160" s="142" t="s">
        <v>149</v>
      </c>
    </row>
    <row r="161" spans="1:125" s="113" customFormat="1" x14ac:dyDescent="0.3">
      <c r="A161" s="113" t="s">
        <v>160</v>
      </c>
      <c r="B161" s="110" t="s">
        <v>11</v>
      </c>
      <c r="D161" s="110">
        <v>4</v>
      </c>
      <c r="E161" s="140"/>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c r="AB161" s="117"/>
      <c r="AC161" s="117"/>
      <c r="AD161" s="117"/>
      <c r="AE161" s="117"/>
      <c r="AF161" s="143"/>
      <c r="AG161" s="117"/>
      <c r="AK161" s="142" t="s">
        <v>160</v>
      </c>
      <c r="AL161" s="141" t="s">
        <v>11</v>
      </c>
      <c r="BC161" s="142" t="s">
        <v>160</v>
      </c>
      <c r="BD161" s="142" t="s">
        <v>11</v>
      </c>
      <c r="BL161" s="124"/>
      <c r="BM161" s="124"/>
      <c r="CP161" s="142" t="s">
        <v>160</v>
      </c>
      <c r="CQ161" s="142" t="s">
        <v>11</v>
      </c>
      <c r="DH161" s="142" t="s">
        <v>160</v>
      </c>
      <c r="DI161" s="142" t="s">
        <v>11</v>
      </c>
    </row>
    <row r="162" spans="1:125" s="113" customFormat="1" x14ac:dyDescent="0.3">
      <c r="A162" s="113" t="s">
        <v>160</v>
      </c>
      <c r="B162" s="110" t="s">
        <v>279</v>
      </c>
      <c r="D162" s="110" t="s">
        <v>123</v>
      </c>
      <c r="E162" s="140"/>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c r="AB162" s="117"/>
      <c r="AC162" s="117"/>
      <c r="AD162" s="117"/>
      <c r="AE162" s="117"/>
      <c r="AF162" s="143"/>
      <c r="AG162" s="117"/>
      <c r="AK162" s="142" t="s">
        <v>160</v>
      </c>
      <c r="AL162" s="141" t="s">
        <v>279</v>
      </c>
    </row>
    <row r="163" spans="1:125" s="113" customFormat="1" x14ac:dyDescent="0.3">
      <c r="A163" s="113" t="s">
        <v>160</v>
      </c>
      <c r="B163" s="110" t="s">
        <v>6</v>
      </c>
      <c r="D163" s="110">
        <v>12</v>
      </c>
      <c r="E163" s="140"/>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c r="AB163" s="117"/>
      <c r="AC163" s="117"/>
      <c r="AD163" s="117"/>
      <c r="AE163" s="117"/>
      <c r="AF163" s="143"/>
      <c r="AG163" s="117"/>
      <c r="AK163" s="142" t="s">
        <v>160</v>
      </c>
      <c r="AL163" s="141" t="s">
        <v>6</v>
      </c>
      <c r="AN163" s="142" t="s">
        <v>160</v>
      </c>
      <c r="AO163" s="142" t="s">
        <v>6</v>
      </c>
      <c r="AQ163" s="142" t="s">
        <v>160</v>
      </c>
      <c r="AR163" s="142" t="s">
        <v>6</v>
      </c>
      <c r="BC163" s="142" t="s">
        <v>160</v>
      </c>
      <c r="BD163" s="142" t="s">
        <v>6</v>
      </c>
      <c r="BL163" s="142" t="s">
        <v>446</v>
      </c>
      <c r="BM163" s="142" t="s">
        <v>6</v>
      </c>
      <c r="BR163" s="142" t="s">
        <v>160</v>
      </c>
      <c r="BS163" s="142" t="s">
        <v>6</v>
      </c>
      <c r="CA163" s="142" t="s">
        <v>160</v>
      </c>
      <c r="CB163" s="142" t="s">
        <v>6</v>
      </c>
      <c r="CM163" s="142" t="s">
        <v>160</v>
      </c>
      <c r="CN163" s="142" t="s">
        <v>6</v>
      </c>
      <c r="CP163" s="142" t="s">
        <v>160</v>
      </c>
      <c r="CQ163" s="142" t="s">
        <v>6</v>
      </c>
      <c r="DB163" s="142" t="s">
        <v>160</v>
      </c>
      <c r="DC163" s="142" t="s">
        <v>6</v>
      </c>
      <c r="DH163" s="142" t="s">
        <v>160</v>
      </c>
      <c r="DI163" s="142" t="s">
        <v>6</v>
      </c>
      <c r="DK163" s="142" t="s">
        <v>160</v>
      </c>
      <c r="DL163" s="142" t="s">
        <v>6</v>
      </c>
    </row>
    <row r="164" spans="1:125" s="113" customFormat="1" x14ac:dyDescent="0.3">
      <c r="A164" s="113" t="s">
        <v>160</v>
      </c>
      <c r="B164" s="113" t="s">
        <v>12</v>
      </c>
      <c r="D164" s="110">
        <v>4</v>
      </c>
      <c r="E164" s="140"/>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c r="AB164" s="117"/>
      <c r="AC164" s="117"/>
      <c r="AD164" s="117"/>
      <c r="AE164" s="117"/>
      <c r="AF164" s="143"/>
      <c r="AG164" s="117"/>
      <c r="AN164" s="142" t="s">
        <v>160</v>
      </c>
      <c r="AO164" s="142" t="s">
        <v>12</v>
      </c>
      <c r="BC164" s="142" t="s">
        <v>160</v>
      </c>
      <c r="BD164" s="142" t="s">
        <v>12</v>
      </c>
      <c r="CM164" s="142" t="s">
        <v>160</v>
      </c>
      <c r="CN164" s="142" t="s">
        <v>12</v>
      </c>
      <c r="CP164" s="142" t="s">
        <v>160</v>
      </c>
      <c r="CQ164" s="142" t="s">
        <v>12</v>
      </c>
    </row>
    <row r="165" spans="1:125" s="117" customFormat="1" x14ac:dyDescent="0.3">
      <c r="A165" s="113" t="s">
        <v>446</v>
      </c>
      <c r="B165" s="113" t="s">
        <v>447</v>
      </c>
      <c r="D165" s="110" t="s">
        <v>124</v>
      </c>
      <c r="E165" s="116"/>
      <c r="AF165" s="143"/>
      <c r="BL165" s="142" t="s">
        <v>446</v>
      </c>
      <c r="BM165" s="142" t="s">
        <v>447</v>
      </c>
      <c r="DH165" s="113"/>
      <c r="DI165" s="113"/>
    </row>
    <row r="166" spans="1:125" s="117" customFormat="1" x14ac:dyDescent="0.3">
      <c r="A166" s="113" t="s">
        <v>446</v>
      </c>
      <c r="B166" s="113" t="s">
        <v>338</v>
      </c>
      <c r="D166" s="110" t="s">
        <v>124</v>
      </c>
      <c r="E166" s="116"/>
      <c r="AF166" s="143"/>
      <c r="BL166" s="142" t="s">
        <v>446</v>
      </c>
      <c r="BM166" s="142" t="s">
        <v>338</v>
      </c>
      <c r="DH166" s="113"/>
      <c r="DI166" s="113"/>
    </row>
    <row r="167" spans="1:125" s="117" customFormat="1" x14ac:dyDescent="0.3">
      <c r="A167" s="113" t="s">
        <v>446</v>
      </c>
      <c r="B167" s="113" t="s">
        <v>337</v>
      </c>
      <c r="D167" s="110" t="s">
        <v>124</v>
      </c>
      <c r="E167" s="116"/>
      <c r="AF167" s="143"/>
      <c r="BL167" s="142" t="s">
        <v>446</v>
      </c>
      <c r="BM167" s="142" t="s">
        <v>337</v>
      </c>
    </row>
    <row r="168" spans="1:125" s="106" customFormat="1" x14ac:dyDescent="0.3">
      <c r="A168" s="113" t="s">
        <v>446</v>
      </c>
      <c r="B168" s="113" t="s">
        <v>7</v>
      </c>
      <c r="D168" s="110" t="s">
        <v>124</v>
      </c>
      <c r="E168" s="116"/>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c r="AB168" s="117"/>
      <c r="AC168" s="117"/>
      <c r="AD168" s="117"/>
      <c r="AE168" s="117"/>
      <c r="AF168" s="143"/>
      <c r="AG168" s="117"/>
      <c r="BL168" s="142" t="s">
        <v>446</v>
      </c>
      <c r="BM168" s="142" t="s">
        <v>7</v>
      </c>
    </row>
    <row r="169" spans="1:125" s="124" customFormat="1" x14ac:dyDescent="0.3">
      <c r="A169" s="113" t="s">
        <v>446</v>
      </c>
      <c r="B169" s="113" t="s">
        <v>336</v>
      </c>
      <c r="D169" s="110" t="s">
        <v>124</v>
      </c>
      <c r="E169" s="140"/>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c r="AB169" s="117"/>
      <c r="AC169" s="117"/>
      <c r="AD169" s="117"/>
      <c r="AE169" s="117"/>
      <c r="AF169" s="143"/>
      <c r="AG169" s="117"/>
      <c r="BL169" s="142" t="s">
        <v>446</v>
      </c>
      <c r="BM169" s="142" t="s">
        <v>336</v>
      </c>
    </row>
    <row r="170" spans="1:125" s="124" customFormat="1" x14ac:dyDescent="0.3">
      <c r="A170" s="113" t="s">
        <v>160</v>
      </c>
      <c r="B170" s="113" t="s">
        <v>610</v>
      </c>
      <c r="D170" s="110">
        <v>3</v>
      </c>
      <c r="E170" s="140"/>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c r="AB170" s="117"/>
      <c r="AC170" s="117"/>
      <c r="AD170" s="117"/>
      <c r="AE170" s="117"/>
      <c r="AF170" s="143"/>
      <c r="AG170" s="117"/>
      <c r="BL170" s="142"/>
      <c r="BM170" s="142"/>
      <c r="CP170" s="142" t="s">
        <v>160</v>
      </c>
      <c r="CQ170" s="142" t="s">
        <v>610</v>
      </c>
      <c r="DH170" s="142" t="s">
        <v>160</v>
      </c>
      <c r="DI170" s="142" t="s">
        <v>610</v>
      </c>
      <c r="DT170" s="142" t="s">
        <v>160</v>
      </c>
      <c r="DU170" s="142" t="s">
        <v>610</v>
      </c>
    </row>
    <row r="171" spans="1:125" s="124" customFormat="1" x14ac:dyDescent="0.3">
      <c r="A171" s="113" t="s">
        <v>1327</v>
      </c>
      <c r="B171" s="113" t="s">
        <v>6</v>
      </c>
      <c r="D171" s="110">
        <v>11</v>
      </c>
      <c r="E171" s="140"/>
      <c r="F171" s="117"/>
      <c r="G171" s="117"/>
      <c r="H171" s="117"/>
      <c r="I171" s="117"/>
      <c r="J171" s="117"/>
      <c r="K171" s="117"/>
      <c r="L171" s="117"/>
      <c r="M171" s="117"/>
      <c r="N171" s="117"/>
      <c r="O171" s="117"/>
      <c r="P171" s="117"/>
      <c r="Q171" s="117"/>
      <c r="R171" s="117"/>
      <c r="S171" s="117"/>
      <c r="T171" s="117"/>
      <c r="U171" s="117"/>
      <c r="V171" s="117"/>
      <c r="W171" s="117"/>
      <c r="X171" s="117" t="s">
        <v>1292</v>
      </c>
      <c r="Y171" s="117"/>
      <c r="Z171" s="117"/>
      <c r="AA171" s="117"/>
      <c r="AB171" s="117"/>
      <c r="AC171" s="117"/>
      <c r="AD171" s="117"/>
      <c r="AE171" s="117"/>
      <c r="AF171" s="143"/>
      <c r="AG171" s="117"/>
      <c r="AJ171" s="113"/>
      <c r="AK171" s="142" t="s">
        <v>220</v>
      </c>
      <c r="AL171" s="142" t="s">
        <v>6</v>
      </c>
      <c r="AM171" s="113"/>
      <c r="AN171" s="142" t="s">
        <v>166</v>
      </c>
      <c r="AO171" s="142" t="s">
        <v>173</v>
      </c>
      <c r="BL171" s="142" t="s">
        <v>220</v>
      </c>
      <c r="BM171" s="142" t="s">
        <v>6</v>
      </c>
      <c r="BR171" s="142" t="s">
        <v>155</v>
      </c>
      <c r="BS171" s="142" t="s">
        <v>453</v>
      </c>
      <c r="CD171" s="142" t="s">
        <v>220</v>
      </c>
      <c r="CE171" s="142" t="s">
        <v>6</v>
      </c>
      <c r="CG171" s="142" t="s">
        <v>549</v>
      </c>
      <c r="CH171" s="142" t="s">
        <v>550</v>
      </c>
      <c r="CJ171" s="142" t="s">
        <v>220</v>
      </c>
      <c r="CK171" s="142" t="s">
        <v>6</v>
      </c>
      <c r="CP171" s="142" t="s">
        <v>155</v>
      </c>
      <c r="CQ171" s="142" t="s">
        <v>607</v>
      </c>
      <c r="CV171" s="142" t="s">
        <v>220</v>
      </c>
      <c r="CW171" s="142" t="s">
        <v>6</v>
      </c>
      <c r="DB171" s="142" t="s">
        <v>220</v>
      </c>
      <c r="DC171" s="142" t="s">
        <v>6</v>
      </c>
    </row>
    <row r="172" spans="1:125" s="124" customFormat="1" x14ac:dyDescent="0.3">
      <c r="A172" s="113"/>
      <c r="B172" s="113"/>
      <c r="D172" s="110"/>
      <c r="E172" s="140"/>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c r="AB172" s="117"/>
      <c r="AC172" s="117"/>
      <c r="AD172" s="117"/>
      <c r="AE172" s="117"/>
      <c r="AF172" s="143"/>
      <c r="AG172" s="117"/>
      <c r="AJ172" s="113"/>
      <c r="AM172" s="113"/>
      <c r="BR172" s="142" t="s">
        <v>495</v>
      </c>
      <c r="BS172" s="142" t="s">
        <v>240</v>
      </c>
    </row>
    <row r="173" spans="1:125" s="117" customFormat="1" x14ac:dyDescent="0.3">
      <c r="A173" s="113" t="s">
        <v>1327</v>
      </c>
      <c r="B173" s="113" t="s">
        <v>167</v>
      </c>
      <c r="D173" s="110">
        <v>3</v>
      </c>
      <c r="E173" s="116"/>
      <c r="X173" s="117" t="s">
        <v>167</v>
      </c>
      <c r="AF173" s="143"/>
      <c r="AK173" s="142" t="s">
        <v>220</v>
      </c>
      <c r="AL173" s="142" t="s">
        <v>167</v>
      </c>
      <c r="BL173" s="142" t="s">
        <v>220</v>
      </c>
      <c r="BM173" s="142" t="s">
        <v>167</v>
      </c>
      <c r="BR173" s="142" t="s">
        <v>495</v>
      </c>
      <c r="BS173" s="142" t="s">
        <v>488</v>
      </c>
    </row>
    <row r="174" spans="1:125" s="117" customFormat="1" x14ac:dyDescent="0.3">
      <c r="A174" s="113" t="s">
        <v>220</v>
      </c>
      <c r="B174" s="113" t="s">
        <v>149</v>
      </c>
      <c r="D174" s="110">
        <v>4</v>
      </c>
      <c r="E174" s="116"/>
      <c r="AF174" s="143"/>
      <c r="AK174" s="142" t="s">
        <v>220</v>
      </c>
      <c r="AL174" s="142" t="s">
        <v>293</v>
      </c>
      <c r="BL174" s="142" t="s">
        <v>220</v>
      </c>
      <c r="BM174" s="142" t="s">
        <v>149</v>
      </c>
      <c r="CJ174" s="142" t="s">
        <v>220</v>
      </c>
      <c r="CK174" s="142" t="s">
        <v>149</v>
      </c>
      <c r="CY174" s="142" t="s">
        <v>220</v>
      </c>
      <c r="CZ174" s="142" t="s">
        <v>718</v>
      </c>
    </row>
    <row r="175" spans="1:125" s="117" customFormat="1" x14ac:dyDescent="0.3">
      <c r="A175" s="113" t="s">
        <v>220</v>
      </c>
      <c r="B175" s="113" t="s">
        <v>371</v>
      </c>
      <c r="D175" s="110" t="s">
        <v>124</v>
      </c>
      <c r="E175" s="116"/>
      <c r="AF175" s="143"/>
      <c r="BC175" s="113"/>
      <c r="BD175" s="113"/>
      <c r="BL175" s="142" t="s">
        <v>220</v>
      </c>
      <c r="BM175" s="142" t="s">
        <v>371</v>
      </c>
    </row>
    <row r="176" spans="1:125" s="117" customFormat="1" x14ac:dyDescent="0.3">
      <c r="A176" s="113" t="s">
        <v>220</v>
      </c>
      <c r="B176" s="113" t="s">
        <v>279</v>
      </c>
      <c r="D176" s="117" t="s">
        <v>123</v>
      </c>
      <c r="E176" s="116"/>
      <c r="AF176" s="143"/>
    </row>
    <row r="177" spans="1:125" s="117" customFormat="1" x14ac:dyDescent="0.3">
      <c r="A177" s="113" t="s">
        <v>220</v>
      </c>
      <c r="B177" s="113" t="s">
        <v>294</v>
      </c>
      <c r="D177" s="117" t="s">
        <v>123</v>
      </c>
      <c r="E177" s="116"/>
      <c r="AF177" s="143"/>
    </row>
    <row r="178" spans="1:125" s="117" customFormat="1" x14ac:dyDescent="0.3">
      <c r="A178" s="113" t="s">
        <v>220</v>
      </c>
      <c r="B178" s="113" t="s">
        <v>282</v>
      </c>
      <c r="D178" s="117" t="s">
        <v>123</v>
      </c>
      <c r="E178" s="116"/>
      <c r="AF178" s="143"/>
    </row>
    <row r="179" spans="1:125" s="117" customFormat="1" x14ac:dyDescent="0.3">
      <c r="A179" s="113" t="s">
        <v>220</v>
      </c>
      <c r="B179" s="113" t="s">
        <v>283</v>
      </c>
      <c r="D179" s="117" t="s">
        <v>123</v>
      </c>
      <c r="E179" s="116"/>
      <c r="AF179" s="143"/>
    </row>
    <row r="180" spans="1:125" s="117" customFormat="1" x14ac:dyDescent="0.3">
      <c r="A180" s="113" t="s">
        <v>220</v>
      </c>
      <c r="B180" s="113" t="s">
        <v>284</v>
      </c>
      <c r="D180" s="117" t="s">
        <v>123</v>
      </c>
      <c r="E180" s="116"/>
      <c r="AF180" s="143"/>
    </row>
    <row r="181" spans="1:125" s="117" customFormat="1" x14ac:dyDescent="0.3">
      <c r="A181" s="113" t="s">
        <v>220</v>
      </c>
      <c r="B181" s="113" t="s">
        <v>655</v>
      </c>
      <c r="D181" s="113" t="s">
        <v>135</v>
      </c>
      <c r="E181" s="140"/>
      <c r="AF181" s="143"/>
      <c r="AH181" s="113"/>
      <c r="AI181" s="113"/>
      <c r="AJ181" s="113"/>
      <c r="AK181" s="113"/>
      <c r="AL181" s="113"/>
      <c r="AM181" s="113"/>
      <c r="AN181" s="113"/>
      <c r="AO181" s="113"/>
      <c r="AP181" s="113"/>
      <c r="AQ181" s="113"/>
      <c r="AR181" s="113"/>
      <c r="AS181" s="113"/>
      <c r="AT181" s="113"/>
      <c r="AU181" s="113"/>
      <c r="AV181" s="113"/>
      <c r="AW181" s="113"/>
      <c r="AX181" s="113"/>
      <c r="AY181" s="113"/>
      <c r="AZ181" s="113"/>
      <c r="BA181" s="113"/>
      <c r="BB181" s="113"/>
      <c r="BC181" s="113"/>
      <c r="BD181" s="113"/>
      <c r="BE181" s="113"/>
      <c r="BF181" s="113"/>
      <c r="BG181" s="113"/>
      <c r="BH181" s="113"/>
      <c r="BI181" s="113"/>
      <c r="BJ181" s="113"/>
      <c r="BK181" s="113"/>
      <c r="BL181" s="113"/>
      <c r="BM181" s="113"/>
      <c r="BN181" s="113"/>
      <c r="BO181" s="113"/>
      <c r="BP181" s="113"/>
      <c r="BQ181" s="113"/>
      <c r="BR181" s="113"/>
      <c r="BS181" s="113"/>
      <c r="BT181" s="113"/>
      <c r="BU181" s="113"/>
      <c r="BV181" s="113"/>
      <c r="BW181" s="113"/>
      <c r="BX181" s="113"/>
      <c r="BY181" s="113"/>
      <c r="BZ181" s="113"/>
      <c r="CA181" s="113"/>
      <c r="CB181" s="113"/>
      <c r="CC181" s="113"/>
      <c r="CD181" s="113"/>
      <c r="CE181" s="113"/>
      <c r="CF181" s="113"/>
      <c r="CG181" s="113"/>
      <c r="CH181" s="113"/>
      <c r="CI181" s="113"/>
      <c r="CJ181" s="113"/>
      <c r="CK181" s="113"/>
      <c r="CL181" s="113"/>
      <c r="CM181" s="113"/>
      <c r="CN181" s="113"/>
      <c r="CO181" s="113"/>
      <c r="CP181" s="113"/>
      <c r="CQ181" s="113"/>
      <c r="CR181" s="113"/>
      <c r="CS181" s="113"/>
      <c r="CT181" s="113"/>
      <c r="CU181" s="113"/>
      <c r="CV181" s="142" t="s">
        <v>220</v>
      </c>
      <c r="CW181" s="142" t="s">
        <v>655</v>
      </c>
      <c r="CX181" s="113"/>
      <c r="CY181" s="113"/>
      <c r="CZ181" s="113"/>
      <c r="DA181" s="113"/>
      <c r="DB181" s="113"/>
      <c r="DC181" s="113"/>
      <c r="DD181" s="113"/>
      <c r="DE181" s="113"/>
      <c r="DF181" s="113"/>
      <c r="DG181" s="113"/>
      <c r="DH181" s="113"/>
      <c r="DI181" s="113"/>
      <c r="DJ181" s="113"/>
      <c r="DK181" s="113"/>
      <c r="DL181" s="113"/>
      <c r="DM181" s="113"/>
      <c r="DN181" s="113"/>
      <c r="DO181" s="113"/>
      <c r="DP181" s="113"/>
      <c r="DQ181" s="113"/>
      <c r="DR181" s="113"/>
      <c r="DS181" s="113"/>
      <c r="DT181" s="113"/>
      <c r="DU181" s="113"/>
    </row>
    <row r="182" spans="1:125" s="117" customFormat="1" x14ac:dyDescent="0.3">
      <c r="A182" s="113" t="s">
        <v>220</v>
      </c>
      <c r="B182" s="113" t="s">
        <v>719</v>
      </c>
      <c r="D182" s="113" t="s">
        <v>137</v>
      </c>
      <c r="E182" s="140"/>
      <c r="AF182" s="143"/>
      <c r="AH182" s="113"/>
      <c r="AI182" s="113"/>
      <c r="AJ182" s="113"/>
      <c r="AK182" s="113"/>
      <c r="AL182" s="113"/>
      <c r="AM182" s="113"/>
      <c r="AN182" s="113"/>
      <c r="AO182" s="113"/>
      <c r="AP182" s="113"/>
      <c r="AQ182" s="113"/>
      <c r="AR182" s="113"/>
      <c r="AS182" s="113"/>
      <c r="AT182" s="113"/>
      <c r="AU182" s="113"/>
      <c r="AV182" s="113"/>
      <c r="AW182" s="113"/>
      <c r="AX182" s="113"/>
      <c r="AY182" s="113"/>
      <c r="AZ182" s="113"/>
      <c r="BA182" s="113"/>
      <c r="BB182" s="113"/>
      <c r="BC182" s="113"/>
      <c r="BD182" s="113"/>
      <c r="BE182" s="113"/>
      <c r="BF182" s="113"/>
      <c r="BG182" s="113"/>
      <c r="BH182" s="113"/>
      <c r="BI182" s="113"/>
      <c r="BJ182" s="113"/>
      <c r="BK182" s="113"/>
      <c r="BL182" s="113"/>
      <c r="BM182" s="113"/>
      <c r="BN182" s="113"/>
      <c r="BO182" s="113"/>
      <c r="BP182" s="113"/>
      <c r="BQ182" s="113"/>
      <c r="BR182" s="113"/>
      <c r="BS182" s="113"/>
      <c r="BT182" s="113"/>
      <c r="BU182" s="113"/>
      <c r="BV182" s="113"/>
      <c r="BW182" s="113"/>
      <c r="BX182" s="113"/>
      <c r="BY182" s="113"/>
      <c r="BZ182" s="113"/>
      <c r="CA182" s="113"/>
      <c r="CB182" s="113"/>
      <c r="CC182" s="113"/>
      <c r="CD182" s="113"/>
      <c r="CE182" s="113"/>
      <c r="CF182" s="113"/>
      <c r="CG182" s="113"/>
      <c r="CH182" s="113"/>
      <c r="CI182" s="113"/>
      <c r="CJ182" s="113"/>
      <c r="CK182" s="113"/>
      <c r="CL182" s="113"/>
      <c r="CM182" s="113"/>
      <c r="CN182" s="113"/>
      <c r="CO182" s="113"/>
      <c r="CP182" s="113"/>
      <c r="CQ182" s="113"/>
      <c r="CR182" s="113"/>
      <c r="CS182" s="113"/>
      <c r="CT182" s="113"/>
      <c r="CU182" s="113"/>
      <c r="CV182" s="142"/>
      <c r="CW182" s="142"/>
      <c r="CX182" s="113"/>
      <c r="CY182" s="113"/>
      <c r="CZ182" s="113"/>
      <c r="DA182" s="113"/>
      <c r="DB182" s="142" t="s">
        <v>220</v>
      </c>
      <c r="DC182" s="142" t="s">
        <v>719</v>
      </c>
      <c r="DD182" s="113"/>
      <c r="DE182" s="113"/>
      <c r="DF182" s="113"/>
      <c r="DG182" s="113"/>
      <c r="DH182" s="113"/>
      <c r="DI182" s="113"/>
      <c r="DJ182" s="113"/>
      <c r="DK182" s="113"/>
      <c r="DL182" s="113"/>
      <c r="DM182" s="113"/>
      <c r="DN182" s="113"/>
      <c r="DO182" s="113"/>
      <c r="DP182" s="113"/>
      <c r="DQ182" s="113"/>
      <c r="DR182" s="113"/>
      <c r="DS182" s="113"/>
      <c r="DT182" s="113"/>
      <c r="DU182" s="113"/>
    </row>
    <row r="183" spans="1:125" s="117" customFormat="1" x14ac:dyDescent="0.3">
      <c r="A183" s="113" t="s">
        <v>220</v>
      </c>
      <c r="B183" s="113" t="s">
        <v>656</v>
      </c>
      <c r="D183" s="113" t="s">
        <v>135</v>
      </c>
      <c r="E183" s="140"/>
      <c r="AF183" s="143"/>
      <c r="AH183" s="113"/>
      <c r="AI183" s="113"/>
      <c r="AJ183" s="113"/>
      <c r="AK183" s="113"/>
      <c r="AL183" s="113"/>
      <c r="AM183" s="113"/>
      <c r="AN183" s="113"/>
      <c r="AO183" s="113"/>
      <c r="AP183" s="113"/>
      <c r="AQ183" s="113"/>
      <c r="AR183" s="113"/>
      <c r="AS183" s="113"/>
      <c r="AT183" s="113"/>
      <c r="AU183" s="113"/>
      <c r="AV183" s="113"/>
      <c r="AW183" s="113"/>
      <c r="AX183" s="113"/>
      <c r="AY183" s="113"/>
      <c r="AZ183" s="113"/>
      <c r="BA183" s="113"/>
      <c r="BB183" s="113"/>
      <c r="BC183" s="113"/>
      <c r="BD183" s="113"/>
      <c r="BE183" s="113"/>
      <c r="BF183" s="113"/>
      <c r="BG183" s="113"/>
      <c r="BH183" s="113"/>
      <c r="BI183" s="113"/>
      <c r="BJ183" s="113"/>
      <c r="BK183" s="113"/>
      <c r="BL183" s="113"/>
      <c r="BM183" s="113"/>
      <c r="BN183" s="113"/>
      <c r="BO183" s="113"/>
      <c r="BP183" s="113"/>
      <c r="BQ183" s="113"/>
      <c r="BR183" s="113"/>
      <c r="BS183" s="113"/>
      <c r="BT183" s="113"/>
      <c r="BU183" s="113"/>
      <c r="BV183" s="113"/>
      <c r="BW183" s="113"/>
      <c r="BX183" s="113"/>
      <c r="BY183" s="113"/>
      <c r="BZ183" s="113"/>
      <c r="CA183" s="113"/>
      <c r="CB183" s="113"/>
      <c r="CC183" s="113"/>
      <c r="CD183" s="113"/>
      <c r="CE183" s="113"/>
      <c r="CF183" s="113"/>
      <c r="CG183" s="113"/>
      <c r="CH183" s="113"/>
      <c r="CI183" s="113"/>
      <c r="CJ183" s="113"/>
      <c r="CK183" s="113"/>
      <c r="CL183" s="113"/>
      <c r="CM183" s="113"/>
      <c r="CN183" s="113"/>
      <c r="CO183" s="113"/>
      <c r="CP183" s="113"/>
      <c r="CQ183" s="113"/>
      <c r="CR183" s="113"/>
      <c r="CS183" s="113"/>
      <c r="CT183" s="113"/>
      <c r="CU183" s="113"/>
      <c r="CV183" s="142" t="s">
        <v>220</v>
      </c>
      <c r="CW183" s="142" t="s">
        <v>656</v>
      </c>
      <c r="CX183" s="113"/>
      <c r="CY183" s="113"/>
      <c r="CZ183" s="113"/>
      <c r="DA183" s="113"/>
      <c r="DB183" s="113"/>
      <c r="DC183" s="113"/>
      <c r="DD183" s="113"/>
      <c r="DE183" s="113"/>
      <c r="DF183" s="113"/>
      <c r="DG183" s="113"/>
      <c r="DH183" s="113"/>
      <c r="DI183" s="113"/>
      <c r="DJ183" s="113"/>
      <c r="DK183" s="113"/>
      <c r="DL183" s="113"/>
      <c r="DM183" s="113"/>
      <c r="DN183" s="113"/>
      <c r="DO183" s="113"/>
      <c r="DP183" s="113"/>
      <c r="DQ183" s="113"/>
      <c r="DR183" s="113"/>
      <c r="DS183" s="113"/>
      <c r="DT183" s="113"/>
      <c r="DU183" s="113"/>
    </row>
    <row r="184" spans="1:125" s="117" customFormat="1" x14ac:dyDescent="0.3">
      <c r="A184" s="113" t="s">
        <v>495</v>
      </c>
      <c r="B184" s="113" t="s">
        <v>489</v>
      </c>
      <c r="D184" s="117" t="s">
        <v>126</v>
      </c>
      <c r="E184" s="116"/>
      <c r="AF184" s="143"/>
      <c r="BR184" s="142" t="s">
        <v>495</v>
      </c>
      <c r="BS184" s="142" t="s">
        <v>489</v>
      </c>
      <c r="CY184" s="113"/>
      <c r="CZ184" s="113"/>
    </row>
    <row r="185" spans="1:125" s="117" customFormat="1" x14ac:dyDescent="0.3">
      <c r="A185" s="113" t="s">
        <v>495</v>
      </c>
      <c r="B185" s="113" t="s">
        <v>490</v>
      </c>
      <c r="D185" s="117" t="s">
        <v>126</v>
      </c>
      <c r="E185" s="116"/>
      <c r="AF185" s="143"/>
      <c r="BR185" s="142" t="s">
        <v>495</v>
      </c>
      <c r="BS185" s="142" t="s">
        <v>490</v>
      </c>
    </row>
    <row r="186" spans="1:125" s="117" customFormat="1" x14ac:dyDescent="0.3">
      <c r="A186" s="113" t="s">
        <v>495</v>
      </c>
      <c r="B186" s="113" t="s">
        <v>491</v>
      </c>
      <c r="D186" s="117" t="s">
        <v>126</v>
      </c>
      <c r="E186" s="116"/>
      <c r="AF186" s="143"/>
      <c r="BR186" s="142" t="s">
        <v>495</v>
      </c>
      <c r="BS186" s="142" t="s">
        <v>491</v>
      </c>
    </row>
    <row r="187" spans="1:125" s="117" customFormat="1" x14ac:dyDescent="0.3">
      <c r="A187" s="113" t="s">
        <v>495</v>
      </c>
      <c r="B187" s="113" t="s">
        <v>492</v>
      </c>
      <c r="D187" s="117" t="s">
        <v>126</v>
      </c>
      <c r="E187" s="116"/>
      <c r="AF187" s="143"/>
      <c r="BR187" s="142" t="s">
        <v>495</v>
      </c>
      <c r="BS187" s="142" t="s">
        <v>492</v>
      </c>
    </row>
    <row r="188" spans="1:125" s="117" customFormat="1" x14ac:dyDescent="0.3">
      <c r="A188" s="113" t="s">
        <v>495</v>
      </c>
      <c r="B188" s="113" t="s">
        <v>493</v>
      </c>
      <c r="D188" s="117" t="s">
        <v>126</v>
      </c>
      <c r="E188" s="116"/>
      <c r="AF188" s="143"/>
      <c r="BR188" s="142" t="s">
        <v>495</v>
      </c>
      <c r="BS188" s="142" t="s">
        <v>493</v>
      </c>
    </row>
    <row r="189" spans="1:125" s="117" customFormat="1" x14ac:dyDescent="0.3">
      <c r="A189" s="124" t="s">
        <v>864</v>
      </c>
      <c r="B189" s="113" t="s">
        <v>6</v>
      </c>
      <c r="D189" s="110" t="s">
        <v>140</v>
      </c>
      <c r="E189" s="116"/>
      <c r="AF189" s="143"/>
      <c r="DK189" s="142" t="s">
        <v>864</v>
      </c>
      <c r="DL189" s="142" t="s">
        <v>6</v>
      </c>
    </row>
    <row r="190" spans="1:125" s="117" customFormat="1" x14ac:dyDescent="0.3">
      <c r="A190" s="113" t="s">
        <v>864</v>
      </c>
      <c r="B190" s="113" t="s">
        <v>687</v>
      </c>
      <c r="D190" s="110" t="s">
        <v>140</v>
      </c>
      <c r="E190" s="116"/>
      <c r="AF190" s="143"/>
      <c r="DK190" s="142" t="s">
        <v>864</v>
      </c>
      <c r="DL190" s="142" t="s">
        <v>687</v>
      </c>
    </row>
    <row r="191" spans="1:125" s="117" customFormat="1" x14ac:dyDescent="0.3">
      <c r="A191" s="113" t="s">
        <v>864</v>
      </c>
      <c r="B191" s="113" t="s">
        <v>786</v>
      </c>
      <c r="D191" s="110" t="s">
        <v>140</v>
      </c>
      <c r="E191" s="116"/>
      <c r="AF191" s="143"/>
      <c r="DK191" s="142" t="s">
        <v>864</v>
      </c>
      <c r="DL191" s="142" t="s">
        <v>786</v>
      </c>
    </row>
    <row r="192" spans="1:125" s="117" customFormat="1" x14ac:dyDescent="0.3">
      <c r="A192" s="113" t="s">
        <v>864</v>
      </c>
      <c r="B192" s="113" t="s">
        <v>161</v>
      </c>
      <c r="D192" s="110" t="s">
        <v>140</v>
      </c>
      <c r="E192" s="116"/>
      <c r="AF192" s="143"/>
      <c r="DK192" s="142" t="s">
        <v>864</v>
      </c>
      <c r="DL192" s="142" t="s">
        <v>161</v>
      </c>
    </row>
    <row r="193" spans="1:122" s="117" customFormat="1" x14ac:dyDescent="0.3">
      <c r="A193" s="113" t="s">
        <v>864</v>
      </c>
      <c r="B193" s="113" t="s">
        <v>238</v>
      </c>
      <c r="D193" s="110" t="s">
        <v>140</v>
      </c>
      <c r="E193" s="116"/>
      <c r="AF193" s="143"/>
      <c r="DK193" s="142" t="s">
        <v>864</v>
      </c>
      <c r="DL193" s="142" t="s">
        <v>238</v>
      </c>
    </row>
    <row r="194" spans="1:122" s="117" customFormat="1" x14ac:dyDescent="0.3">
      <c r="A194" s="113" t="s">
        <v>864</v>
      </c>
      <c r="B194" s="113" t="s">
        <v>777</v>
      </c>
      <c r="D194" s="110" t="s">
        <v>140</v>
      </c>
      <c r="E194" s="116"/>
      <c r="AF194" s="143"/>
      <c r="AH194" s="113"/>
      <c r="AI194" s="113"/>
      <c r="DK194" s="142" t="s">
        <v>864</v>
      </c>
      <c r="DL194" s="142" t="s">
        <v>777</v>
      </c>
    </row>
    <row r="195" spans="1:122" s="117" customFormat="1" x14ac:dyDescent="0.3">
      <c r="A195" s="113" t="s">
        <v>864</v>
      </c>
      <c r="B195" s="113" t="s">
        <v>196</v>
      </c>
      <c r="D195" s="110" t="s">
        <v>140</v>
      </c>
      <c r="E195" s="116"/>
      <c r="AF195" s="143"/>
      <c r="DK195" s="142" t="s">
        <v>864</v>
      </c>
      <c r="DL195" s="142" t="s">
        <v>196</v>
      </c>
    </row>
    <row r="196" spans="1:122" s="117" customFormat="1" x14ac:dyDescent="0.3">
      <c r="A196" s="113" t="s">
        <v>511</v>
      </c>
      <c r="B196" s="113" t="s">
        <v>149</v>
      </c>
      <c r="D196" s="117" t="s">
        <v>127</v>
      </c>
      <c r="E196" s="116"/>
      <c r="AF196" s="143"/>
      <c r="BC196" s="113"/>
      <c r="BD196" s="113"/>
      <c r="BX196" s="142" t="s">
        <v>511</v>
      </c>
      <c r="BY196" s="142" t="s">
        <v>149</v>
      </c>
    </row>
    <row r="197" spans="1:122" s="113" customFormat="1" x14ac:dyDescent="0.3">
      <c r="A197" s="113" t="s">
        <v>511</v>
      </c>
      <c r="B197" s="113" t="s">
        <v>156</v>
      </c>
      <c r="D197" s="117" t="s">
        <v>127</v>
      </c>
      <c r="E197" s="140"/>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c r="AB197" s="117"/>
      <c r="AC197" s="117"/>
      <c r="AD197" s="117"/>
      <c r="AE197" s="117"/>
      <c r="AF197" s="143"/>
      <c r="AG197" s="117"/>
      <c r="BX197" s="142" t="s">
        <v>511</v>
      </c>
      <c r="BY197" s="142" t="s">
        <v>156</v>
      </c>
    </row>
    <row r="198" spans="1:122" s="113" customFormat="1" x14ac:dyDescent="0.3">
      <c r="A198" s="124" t="s">
        <v>286</v>
      </c>
      <c r="B198" s="124" t="s">
        <v>6</v>
      </c>
      <c r="D198" s="110">
        <v>3</v>
      </c>
      <c r="E198" s="140"/>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c r="AB198" s="117"/>
      <c r="AC198" s="117"/>
      <c r="AD198" s="117"/>
      <c r="AE198" s="117"/>
      <c r="AF198" s="143"/>
      <c r="AG198" s="117"/>
      <c r="AK198" s="113" t="s">
        <v>286</v>
      </c>
      <c r="AL198" s="113" t="s">
        <v>6</v>
      </c>
      <c r="BC198" s="128"/>
      <c r="BD198" s="128"/>
      <c r="BX198" s="124"/>
      <c r="BY198" s="124"/>
      <c r="CV198" s="142" t="s">
        <v>53</v>
      </c>
      <c r="CW198" s="142" t="s">
        <v>6</v>
      </c>
      <c r="DB198" s="142" t="s">
        <v>286</v>
      </c>
      <c r="DC198" s="142" t="s">
        <v>6</v>
      </c>
      <c r="DQ198" s="124"/>
      <c r="DR198" s="124"/>
    </row>
    <row r="199" spans="1:122" s="113" customFormat="1" x14ac:dyDescent="0.3">
      <c r="A199" s="124" t="s">
        <v>286</v>
      </c>
      <c r="B199" s="124" t="s">
        <v>7</v>
      </c>
      <c r="D199" s="110">
        <v>3</v>
      </c>
      <c r="E199" s="140"/>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c r="AB199" s="117"/>
      <c r="AC199" s="117"/>
      <c r="AD199" s="117"/>
      <c r="AE199" s="117"/>
      <c r="AF199" s="143"/>
      <c r="AG199" s="117"/>
      <c r="AK199" s="142" t="s">
        <v>286</v>
      </c>
      <c r="AL199" s="142" t="s">
        <v>7</v>
      </c>
      <c r="BC199" s="128"/>
      <c r="BD199" s="128"/>
      <c r="BX199" s="124"/>
      <c r="BY199" s="124"/>
      <c r="CV199" s="142" t="s">
        <v>53</v>
      </c>
      <c r="CW199" s="142" t="s">
        <v>7</v>
      </c>
      <c r="DB199" s="142" t="s">
        <v>286</v>
      </c>
      <c r="DC199" s="142" t="s">
        <v>7</v>
      </c>
      <c r="DQ199" s="124"/>
      <c r="DR199" s="124"/>
    </row>
    <row r="200" spans="1:122" s="117" customFormat="1" x14ac:dyDescent="0.3">
      <c r="A200" s="124" t="s">
        <v>286</v>
      </c>
      <c r="B200" s="124" t="s">
        <v>289</v>
      </c>
      <c r="D200" s="106">
        <v>3</v>
      </c>
      <c r="E200" s="116"/>
      <c r="AF200" s="143"/>
      <c r="AK200" s="142" t="s">
        <v>286</v>
      </c>
      <c r="AL200" s="142" t="s">
        <v>289</v>
      </c>
      <c r="CS200" s="113"/>
      <c r="CT200" s="113"/>
      <c r="CU200" s="113"/>
      <c r="CV200" s="142" t="s">
        <v>53</v>
      </c>
      <c r="CW200" s="142" t="s">
        <v>289</v>
      </c>
      <c r="DB200" s="142" t="s">
        <v>286</v>
      </c>
      <c r="DC200" s="142" t="s">
        <v>289</v>
      </c>
    </row>
    <row r="201" spans="1:122" s="117" customFormat="1" x14ac:dyDescent="0.3">
      <c r="A201" s="113" t="s">
        <v>286</v>
      </c>
      <c r="B201" s="113" t="s">
        <v>715</v>
      </c>
      <c r="D201" s="117" t="s">
        <v>137</v>
      </c>
      <c r="E201" s="116"/>
      <c r="AF201" s="143"/>
      <c r="DB201" s="142" t="s">
        <v>286</v>
      </c>
      <c r="DC201" s="142" t="s">
        <v>715</v>
      </c>
    </row>
    <row r="202" spans="1:122" s="117" customFormat="1" x14ac:dyDescent="0.3">
      <c r="A202" s="113" t="s">
        <v>286</v>
      </c>
      <c r="B202" s="113" t="s">
        <v>716</v>
      </c>
      <c r="D202" s="117" t="s">
        <v>137</v>
      </c>
      <c r="E202" s="116"/>
      <c r="AF202" s="143"/>
      <c r="DB202" s="142" t="s">
        <v>286</v>
      </c>
      <c r="DC202" s="142" t="s">
        <v>716</v>
      </c>
    </row>
    <row r="203" spans="1:122" s="117" customFormat="1" x14ac:dyDescent="0.3">
      <c r="A203" s="113" t="s">
        <v>286</v>
      </c>
      <c r="B203" s="113" t="s">
        <v>625</v>
      </c>
      <c r="D203" s="117" t="s">
        <v>137</v>
      </c>
      <c r="E203" s="116"/>
      <c r="AF203" s="143"/>
      <c r="DB203" s="142" t="s">
        <v>286</v>
      </c>
      <c r="DC203" s="142" t="s">
        <v>625</v>
      </c>
      <c r="DE203" s="113"/>
      <c r="DF203" s="113"/>
      <c r="DH203" s="113"/>
      <c r="DI203" s="113"/>
      <c r="DN203" s="113"/>
      <c r="DO203" s="113"/>
      <c r="DQ203" s="113"/>
      <c r="DR203" s="113"/>
    </row>
    <row r="204" spans="1:122" s="117" customFormat="1" x14ac:dyDescent="0.3">
      <c r="A204" s="113" t="s">
        <v>286</v>
      </c>
      <c r="B204" s="113" t="s">
        <v>278</v>
      </c>
      <c r="D204" s="117" t="s">
        <v>123</v>
      </c>
      <c r="E204" s="116"/>
      <c r="AF204" s="143"/>
      <c r="AK204" s="142" t="s">
        <v>286</v>
      </c>
      <c r="AL204" s="142" t="s">
        <v>278</v>
      </c>
    </row>
    <row r="205" spans="1:122" s="117" customFormat="1" x14ac:dyDescent="0.3">
      <c r="A205" s="113" t="s">
        <v>286</v>
      </c>
      <c r="B205" s="113" t="s">
        <v>279</v>
      </c>
      <c r="D205" s="117" t="s">
        <v>123</v>
      </c>
      <c r="E205" s="116"/>
      <c r="AF205" s="143"/>
      <c r="AK205" s="142" t="s">
        <v>286</v>
      </c>
      <c r="AL205" s="142" t="s">
        <v>279</v>
      </c>
    </row>
    <row r="206" spans="1:122" s="117" customFormat="1" x14ac:dyDescent="0.3">
      <c r="A206" s="124" t="s">
        <v>286</v>
      </c>
      <c r="B206" s="124" t="s">
        <v>287</v>
      </c>
      <c r="D206" s="117" t="s">
        <v>123</v>
      </c>
      <c r="E206" s="116"/>
      <c r="AF206" s="143"/>
      <c r="AK206" s="142" t="s">
        <v>286</v>
      </c>
      <c r="AL206" s="142" t="s">
        <v>287</v>
      </c>
      <c r="CS206" s="113"/>
      <c r="CT206" s="113"/>
    </row>
    <row r="207" spans="1:122" s="117" customFormat="1" x14ac:dyDescent="0.3">
      <c r="A207" s="113" t="s">
        <v>286</v>
      </c>
      <c r="B207" s="113" t="s">
        <v>281</v>
      </c>
      <c r="D207" s="117" t="s">
        <v>123</v>
      </c>
      <c r="E207" s="116"/>
      <c r="AF207" s="143"/>
      <c r="AK207" s="142" t="s">
        <v>286</v>
      </c>
      <c r="AL207" s="142" t="s">
        <v>281</v>
      </c>
      <c r="CS207" s="113"/>
      <c r="CT207" s="113"/>
    </row>
    <row r="208" spans="1:122" s="117" customFormat="1" x14ac:dyDescent="0.3">
      <c r="A208" s="113" t="s">
        <v>286</v>
      </c>
      <c r="B208" s="113" t="s">
        <v>85</v>
      </c>
      <c r="D208" s="117" t="s">
        <v>123</v>
      </c>
      <c r="E208" s="116"/>
      <c r="AF208" s="143"/>
      <c r="AK208" s="142" t="s">
        <v>286</v>
      </c>
      <c r="AL208" s="142" t="s">
        <v>85</v>
      </c>
      <c r="CS208" s="113"/>
      <c r="CT208" s="113"/>
    </row>
    <row r="209" spans="1:116" s="117" customFormat="1" x14ac:dyDescent="0.3">
      <c r="A209" s="113" t="s">
        <v>286</v>
      </c>
      <c r="B209" s="113" t="s">
        <v>283</v>
      </c>
      <c r="D209" s="117" t="s">
        <v>123</v>
      </c>
      <c r="E209" s="116"/>
      <c r="AF209" s="143"/>
      <c r="AK209" s="142" t="s">
        <v>286</v>
      </c>
      <c r="AL209" s="142" t="s">
        <v>283</v>
      </c>
      <c r="CS209" s="113"/>
      <c r="CT209" s="113"/>
    </row>
    <row r="210" spans="1:116" s="117" customFormat="1" x14ac:dyDescent="0.3">
      <c r="A210" s="113" t="s">
        <v>286</v>
      </c>
      <c r="B210" s="113" t="s">
        <v>282</v>
      </c>
      <c r="D210" s="117" t="s">
        <v>123</v>
      </c>
      <c r="E210" s="116"/>
      <c r="AF210" s="143"/>
      <c r="AK210" s="142" t="s">
        <v>286</v>
      </c>
      <c r="AL210" s="142" t="s">
        <v>282</v>
      </c>
      <c r="CS210" s="113"/>
      <c r="CT210" s="113"/>
    </row>
    <row r="211" spans="1:116" s="117" customFormat="1" x14ac:dyDescent="0.3">
      <c r="A211" s="113" t="s">
        <v>286</v>
      </c>
      <c r="B211" s="113" t="s">
        <v>288</v>
      </c>
      <c r="D211" s="117" t="s">
        <v>123</v>
      </c>
      <c r="E211" s="116"/>
      <c r="AF211" s="143"/>
      <c r="AK211" s="142" t="s">
        <v>286</v>
      </c>
      <c r="AL211" s="142" t="s">
        <v>288</v>
      </c>
    </row>
    <row r="212" spans="1:116" s="117" customFormat="1" x14ac:dyDescent="0.3">
      <c r="A212" s="113" t="s">
        <v>286</v>
      </c>
      <c r="B212" s="113" t="s">
        <v>284</v>
      </c>
      <c r="D212" s="117" t="s">
        <v>123</v>
      </c>
      <c r="E212" s="116"/>
      <c r="AF212" s="143"/>
      <c r="AK212" s="142" t="s">
        <v>286</v>
      </c>
      <c r="AL212" s="142" t="s">
        <v>284</v>
      </c>
    </row>
    <row r="213" spans="1:116" s="117" customFormat="1" x14ac:dyDescent="0.3">
      <c r="A213" s="113" t="s">
        <v>286</v>
      </c>
      <c r="B213" s="113" t="s">
        <v>202</v>
      </c>
      <c r="D213" s="117" t="s">
        <v>123</v>
      </c>
      <c r="E213" s="116"/>
      <c r="AF213" s="143"/>
      <c r="AK213" s="142" t="s">
        <v>286</v>
      </c>
      <c r="AL213" s="142" t="s">
        <v>202</v>
      </c>
    </row>
    <row r="214" spans="1:116" s="117" customFormat="1" x14ac:dyDescent="0.3">
      <c r="A214" s="113" t="s">
        <v>286</v>
      </c>
      <c r="B214" s="124" t="s">
        <v>290</v>
      </c>
      <c r="D214" s="117" t="s">
        <v>123</v>
      </c>
      <c r="E214" s="116"/>
      <c r="AF214" s="143"/>
      <c r="AK214" s="142" t="s">
        <v>286</v>
      </c>
      <c r="AL214" s="142" t="s">
        <v>290</v>
      </c>
    </row>
    <row r="215" spans="1:116" s="117" customFormat="1" x14ac:dyDescent="0.3">
      <c r="A215" s="113" t="s">
        <v>286</v>
      </c>
      <c r="B215" s="113" t="s">
        <v>291</v>
      </c>
      <c r="D215" s="117" t="s">
        <v>123</v>
      </c>
      <c r="E215" s="116"/>
      <c r="AF215" s="143"/>
      <c r="AK215" s="142" t="s">
        <v>286</v>
      </c>
      <c r="AL215" s="142" t="s">
        <v>291</v>
      </c>
    </row>
    <row r="216" spans="1:116" s="117" customFormat="1" x14ac:dyDescent="0.3">
      <c r="A216" s="113" t="s">
        <v>286</v>
      </c>
      <c r="B216" s="113" t="s">
        <v>292</v>
      </c>
      <c r="D216" s="117" t="s">
        <v>123</v>
      </c>
      <c r="E216" s="116"/>
      <c r="AF216" s="143"/>
      <c r="AK216" s="142" t="s">
        <v>286</v>
      </c>
      <c r="AL216" s="142" t="s">
        <v>292</v>
      </c>
    </row>
    <row r="217" spans="1:116" s="117" customFormat="1" x14ac:dyDescent="0.3">
      <c r="A217" s="113" t="s">
        <v>53</v>
      </c>
      <c r="B217" s="113" t="s">
        <v>628</v>
      </c>
      <c r="D217" s="117" t="s">
        <v>135</v>
      </c>
      <c r="E217" s="116"/>
      <c r="AF217" s="143"/>
      <c r="CV217" s="142" t="s">
        <v>53</v>
      </c>
      <c r="CW217" s="142" t="s">
        <v>628</v>
      </c>
    </row>
    <row r="218" spans="1:116" s="117" customFormat="1" x14ac:dyDescent="0.3">
      <c r="A218" s="113" t="s">
        <v>53</v>
      </c>
      <c r="B218" s="113" t="s">
        <v>274</v>
      </c>
      <c r="D218" s="117" t="s">
        <v>135</v>
      </c>
      <c r="E218" s="116"/>
      <c r="AF218" s="143"/>
      <c r="CV218" s="142" t="s">
        <v>53</v>
      </c>
      <c r="CW218" s="142" t="s">
        <v>274</v>
      </c>
    </row>
    <row r="219" spans="1:116" s="117" customFormat="1" x14ac:dyDescent="0.3">
      <c r="A219" s="113" t="s">
        <v>53</v>
      </c>
      <c r="B219" s="113" t="s">
        <v>629</v>
      </c>
      <c r="D219" s="117" t="s">
        <v>135</v>
      </c>
      <c r="E219" s="116"/>
      <c r="AF219" s="143"/>
      <c r="CV219" s="142" t="s">
        <v>53</v>
      </c>
      <c r="CW219" s="142" t="s">
        <v>629</v>
      </c>
    </row>
    <row r="220" spans="1:116" s="117" customFormat="1" x14ac:dyDescent="0.3">
      <c r="A220" s="113" t="s">
        <v>53</v>
      </c>
      <c r="B220" s="113" t="s">
        <v>630</v>
      </c>
      <c r="D220" s="117" t="s">
        <v>135</v>
      </c>
      <c r="E220" s="116"/>
      <c r="AF220" s="143"/>
      <c r="CV220" s="142" t="s">
        <v>53</v>
      </c>
      <c r="CW220" s="142" t="s">
        <v>630</v>
      </c>
    </row>
    <row r="221" spans="1:116" s="113" customFormat="1" x14ac:dyDescent="0.3">
      <c r="A221" s="113" t="s">
        <v>560</v>
      </c>
      <c r="B221" s="113" t="s">
        <v>6</v>
      </c>
      <c r="D221" s="110" t="s">
        <v>131</v>
      </c>
      <c r="E221" s="140"/>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c r="AB221" s="117"/>
      <c r="AC221" s="117"/>
      <c r="AD221" s="117"/>
      <c r="AE221" s="117"/>
      <c r="AF221" s="143"/>
      <c r="AG221" s="117"/>
      <c r="CJ221" s="142" t="s">
        <v>560</v>
      </c>
      <c r="CK221" s="142" t="s">
        <v>6</v>
      </c>
    </row>
    <row r="222" spans="1:116" s="117" customFormat="1" x14ac:dyDescent="0.3">
      <c r="A222" s="113" t="s">
        <v>518</v>
      </c>
      <c r="B222" s="113" t="s">
        <v>155</v>
      </c>
      <c r="D222" s="117" t="s">
        <v>127</v>
      </c>
      <c r="E222" s="116"/>
      <c r="AF222" s="143"/>
      <c r="BX222" s="142" t="s">
        <v>518</v>
      </c>
      <c r="BY222" s="142" t="s">
        <v>155</v>
      </c>
    </row>
    <row r="223" spans="1:116" s="117" customFormat="1" x14ac:dyDescent="0.3">
      <c r="A223" s="113" t="s">
        <v>518</v>
      </c>
      <c r="B223" s="113" t="s">
        <v>503</v>
      </c>
      <c r="D223" s="117" t="s">
        <v>127</v>
      </c>
      <c r="E223" s="116"/>
      <c r="AF223" s="143"/>
      <c r="BX223" s="142" t="s">
        <v>518</v>
      </c>
      <c r="BY223" s="142" t="s">
        <v>503</v>
      </c>
      <c r="DK223" s="113"/>
      <c r="DL223" s="113"/>
    </row>
    <row r="224" spans="1:116" s="117" customFormat="1" x14ac:dyDescent="0.3">
      <c r="A224" s="113" t="s">
        <v>518</v>
      </c>
      <c r="B224" s="113" t="s">
        <v>504</v>
      </c>
      <c r="D224" s="117" t="s">
        <v>127</v>
      </c>
      <c r="E224" s="116"/>
      <c r="AF224" s="143"/>
      <c r="BX224" s="142" t="s">
        <v>518</v>
      </c>
      <c r="BY224" s="142" t="s">
        <v>504</v>
      </c>
      <c r="DK224" s="113"/>
      <c r="DL224" s="113"/>
    </row>
    <row r="225" spans="1:125" s="117" customFormat="1" x14ac:dyDescent="0.3">
      <c r="A225" s="113" t="s">
        <v>10</v>
      </c>
      <c r="B225" s="113" t="s">
        <v>800</v>
      </c>
      <c r="D225" s="117" t="s">
        <v>140</v>
      </c>
      <c r="E225" s="116"/>
      <c r="AF225" s="143"/>
      <c r="BX225" s="142"/>
      <c r="BY225" s="142"/>
      <c r="DK225" s="142" t="s">
        <v>10</v>
      </c>
      <c r="DL225" s="142" t="s">
        <v>800</v>
      </c>
    </row>
    <row r="226" spans="1:125" s="117" customFormat="1" x14ac:dyDescent="0.3">
      <c r="A226" s="113" t="s">
        <v>10</v>
      </c>
      <c r="B226" s="113" t="s">
        <v>799</v>
      </c>
      <c r="D226" s="117" t="s">
        <v>140</v>
      </c>
      <c r="E226" s="116"/>
      <c r="AF226" s="143"/>
      <c r="BX226" s="142"/>
      <c r="BY226" s="142"/>
      <c r="DK226" s="142" t="s">
        <v>10</v>
      </c>
      <c r="DL226" s="142" t="s">
        <v>799</v>
      </c>
    </row>
    <row r="227" spans="1:125" s="117" customFormat="1" x14ac:dyDescent="0.3">
      <c r="A227" s="113" t="s">
        <v>857</v>
      </c>
      <c r="B227" s="113" t="s">
        <v>7</v>
      </c>
      <c r="D227" s="117" t="s">
        <v>135</v>
      </c>
      <c r="E227" s="116"/>
      <c r="AF227" s="143"/>
      <c r="CV227" s="142" t="s">
        <v>857</v>
      </c>
      <c r="CW227" s="142" t="s">
        <v>7</v>
      </c>
    </row>
    <row r="228" spans="1:125" s="117" customFormat="1" x14ac:dyDescent="0.3">
      <c r="A228" s="113" t="s">
        <v>857</v>
      </c>
      <c r="B228" s="113" t="s">
        <v>587</v>
      </c>
      <c r="D228" s="117" t="s">
        <v>135</v>
      </c>
      <c r="E228" s="116"/>
      <c r="AF228" s="143"/>
      <c r="CV228" s="142" t="s">
        <v>857</v>
      </c>
      <c r="CW228" s="142" t="s">
        <v>587</v>
      </c>
    </row>
    <row r="229" spans="1:125" s="117" customFormat="1" x14ac:dyDescent="0.3">
      <c r="A229" s="113" t="s">
        <v>857</v>
      </c>
      <c r="B229" s="113" t="s">
        <v>631</v>
      </c>
      <c r="D229" s="117" t="s">
        <v>135</v>
      </c>
      <c r="E229" s="116"/>
      <c r="AF229" s="143"/>
      <c r="CV229" s="142" t="s">
        <v>857</v>
      </c>
      <c r="CW229" s="142" t="s">
        <v>631</v>
      </c>
    </row>
    <row r="230" spans="1:125" s="117" customFormat="1" x14ac:dyDescent="0.3">
      <c r="A230" s="113" t="s">
        <v>857</v>
      </c>
      <c r="B230" s="113" t="s">
        <v>324</v>
      </c>
      <c r="D230" s="117" t="s">
        <v>135</v>
      </c>
      <c r="E230" s="116"/>
      <c r="AF230" s="143"/>
      <c r="CV230" s="142" t="s">
        <v>857</v>
      </c>
      <c r="CW230" s="142" t="s">
        <v>324</v>
      </c>
    </row>
    <row r="231" spans="1:125" s="117" customFormat="1" x14ac:dyDescent="0.3">
      <c r="A231" s="113" t="s">
        <v>857</v>
      </c>
      <c r="B231" s="113" t="s">
        <v>626</v>
      </c>
      <c r="D231" s="117" t="s">
        <v>135</v>
      </c>
      <c r="E231" s="116"/>
      <c r="AF231" s="143"/>
      <c r="CV231" s="142" t="s">
        <v>857</v>
      </c>
      <c r="CW231" s="142" t="s">
        <v>626</v>
      </c>
    </row>
    <row r="232" spans="1:125" s="117" customFormat="1" x14ac:dyDescent="0.3">
      <c r="A232" s="113" t="s">
        <v>857</v>
      </c>
      <c r="B232" s="113" t="s">
        <v>627</v>
      </c>
      <c r="D232" s="117" t="s">
        <v>135</v>
      </c>
      <c r="E232" s="116"/>
      <c r="AF232" s="143"/>
      <c r="CV232" s="142" t="s">
        <v>857</v>
      </c>
      <c r="CW232" s="142" t="s">
        <v>627</v>
      </c>
    </row>
    <row r="233" spans="1:125" s="117" customFormat="1" x14ac:dyDescent="0.3">
      <c r="A233" s="113" t="s">
        <v>857</v>
      </c>
      <c r="B233" s="113" t="s">
        <v>632</v>
      </c>
      <c r="D233" s="117" t="s">
        <v>135</v>
      </c>
      <c r="E233" s="116"/>
      <c r="AF233" s="143"/>
      <c r="CV233" s="142" t="s">
        <v>857</v>
      </c>
      <c r="CW233" s="142" t="s">
        <v>632</v>
      </c>
    </row>
    <row r="234" spans="1:125" s="117" customFormat="1" ht="86.4" x14ac:dyDescent="0.3">
      <c r="A234" s="113" t="s">
        <v>858</v>
      </c>
      <c r="B234" s="113" t="s">
        <v>6</v>
      </c>
      <c r="D234" s="151">
        <v>2</v>
      </c>
      <c r="E234" s="140"/>
      <c r="AF234" s="143"/>
      <c r="AH234" s="113"/>
      <c r="AI234" s="113"/>
      <c r="AJ234" s="113"/>
      <c r="AK234" s="113"/>
      <c r="AL234" s="113"/>
      <c r="AM234" s="113"/>
      <c r="AN234" s="113"/>
      <c r="AO234" s="113"/>
      <c r="AP234" s="113"/>
      <c r="AQ234" s="113"/>
      <c r="AR234" s="113"/>
      <c r="AS234" s="113"/>
      <c r="AT234" s="113"/>
      <c r="AU234" s="113"/>
      <c r="AV234" s="113"/>
      <c r="AW234" s="113"/>
      <c r="AX234" s="113"/>
      <c r="AY234" s="113"/>
      <c r="AZ234" s="113"/>
      <c r="BA234" s="113"/>
      <c r="BB234" s="113"/>
      <c r="BC234" s="113"/>
      <c r="BD234" s="113"/>
      <c r="BE234" s="113"/>
      <c r="BF234" s="113"/>
      <c r="BG234" s="113"/>
      <c r="BH234" s="113"/>
      <c r="BI234" s="113"/>
      <c r="BJ234" s="113"/>
      <c r="BK234" s="113"/>
      <c r="BL234" s="113"/>
      <c r="BM234" s="113"/>
      <c r="BN234" s="113"/>
      <c r="BO234" s="113"/>
      <c r="BP234" s="113"/>
      <c r="BQ234" s="113"/>
      <c r="BR234" s="113"/>
      <c r="BS234" s="113"/>
      <c r="BT234" s="113"/>
      <c r="BU234" s="113"/>
      <c r="BV234" s="113"/>
      <c r="BW234" s="113"/>
      <c r="BX234" s="113"/>
      <c r="BY234" s="113"/>
      <c r="BZ234" s="113"/>
      <c r="CA234" s="113"/>
      <c r="CB234" s="113"/>
      <c r="CC234" s="113"/>
      <c r="CD234" s="113"/>
      <c r="CE234" s="113"/>
      <c r="CF234" s="113"/>
      <c r="CG234" s="113"/>
      <c r="CH234" s="113"/>
      <c r="CI234" s="113"/>
      <c r="CJ234" s="113"/>
      <c r="CK234" s="113"/>
      <c r="CL234" s="113"/>
      <c r="CM234" s="142" t="s">
        <v>587</v>
      </c>
      <c r="CN234" s="142" t="s">
        <v>6</v>
      </c>
      <c r="CO234" s="113"/>
      <c r="CP234" s="113"/>
      <c r="CQ234" s="113"/>
      <c r="CR234" s="113"/>
      <c r="CS234" s="113"/>
      <c r="CT234" s="113"/>
      <c r="CU234" s="113"/>
      <c r="CV234" s="142" t="s">
        <v>858</v>
      </c>
      <c r="CW234" s="142" t="s">
        <v>6</v>
      </c>
      <c r="CX234" s="113"/>
      <c r="CY234" s="113"/>
      <c r="CZ234" s="113"/>
      <c r="DA234" s="113"/>
      <c r="DB234" s="113"/>
      <c r="DC234" s="113"/>
      <c r="DD234" s="113"/>
      <c r="DE234" s="113"/>
      <c r="DF234" s="113"/>
      <c r="DG234" s="113"/>
      <c r="DH234" s="113"/>
      <c r="DI234" s="113"/>
      <c r="DJ234" s="113"/>
      <c r="DK234" s="113"/>
      <c r="DL234" s="113"/>
      <c r="DM234" s="113"/>
      <c r="DN234" s="113"/>
      <c r="DO234" s="113"/>
      <c r="DP234" s="113"/>
      <c r="DQ234" s="113"/>
      <c r="DR234" s="113"/>
      <c r="DS234" s="113"/>
      <c r="DT234" s="113"/>
      <c r="DU234" s="113"/>
    </row>
    <row r="235" spans="1:125" s="113" customFormat="1" x14ac:dyDescent="0.3">
      <c r="A235" s="124" t="s">
        <v>587</v>
      </c>
      <c r="B235" s="124" t="s">
        <v>7</v>
      </c>
      <c r="D235" s="110">
        <v>2</v>
      </c>
      <c r="E235" s="140"/>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c r="AB235" s="117"/>
      <c r="AC235" s="117"/>
      <c r="AD235" s="117"/>
      <c r="AE235" s="117"/>
      <c r="AF235" s="143"/>
      <c r="AG235" s="117"/>
      <c r="AN235" s="142" t="s">
        <v>151</v>
      </c>
      <c r="AO235" s="142" t="s">
        <v>144</v>
      </c>
      <c r="CV235" s="142" t="s">
        <v>587</v>
      </c>
      <c r="CW235" s="142" t="s">
        <v>7</v>
      </c>
    </row>
    <row r="236" spans="1:125" s="113" customFormat="1" ht="57.6" x14ac:dyDescent="0.3">
      <c r="D236" s="110"/>
      <c r="E236" s="140"/>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c r="AB236" s="117"/>
      <c r="AC236" s="117"/>
      <c r="AD236" s="117"/>
      <c r="AE236" s="117"/>
      <c r="AF236" s="143"/>
      <c r="AG236" s="117"/>
      <c r="AN236" s="142" t="s">
        <v>154</v>
      </c>
      <c r="AO236" s="142" t="s">
        <v>182</v>
      </c>
    </row>
    <row r="237" spans="1:125" s="117" customFormat="1" x14ac:dyDescent="0.3">
      <c r="A237" s="113" t="s">
        <v>151</v>
      </c>
      <c r="B237" s="113" t="s">
        <v>152</v>
      </c>
      <c r="D237" s="117" t="s">
        <v>117</v>
      </c>
      <c r="E237" s="116"/>
      <c r="AF237" s="143"/>
      <c r="AN237" s="142" t="s">
        <v>151</v>
      </c>
      <c r="AO237" s="142" t="s">
        <v>152</v>
      </c>
      <c r="CS237" s="113"/>
      <c r="CT237" s="113"/>
      <c r="CV237" s="113"/>
      <c r="CW237" s="113"/>
    </row>
    <row r="238" spans="1:125" s="117" customFormat="1" ht="43.2" x14ac:dyDescent="0.3">
      <c r="A238" s="113" t="s">
        <v>154</v>
      </c>
      <c r="B238" s="113" t="s">
        <v>183</v>
      </c>
      <c r="D238" s="117" t="s">
        <v>117</v>
      </c>
      <c r="E238" s="116"/>
      <c r="AF238" s="143"/>
      <c r="AN238" s="142" t="s">
        <v>154</v>
      </c>
      <c r="AO238" s="142" t="s">
        <v>183</v>
      </c>
      <c r="CS238" s="113"/>
      <c r="CT238" s="113"/>
      <c r="CV238" s="113"/>
      <c r="CW238" s="113"/>
    </row>
    <row r="239" spans="1:125" s="117" customFormat="1" ht="28.8" x14ac:dyDescent="0.3">
      <c r="A239" s="113" t="s">
        <v>154</v>
      </c>
      <c r="B239" s="113" t="s">
        <v>184</v>
      </c>
      <c r="D239" s="117" t="s">
        <v>117</v>
      </c>
      <c r="E239" s="116"/>
      <c r="AF239" s="143"/>
      <c r="AN239" s="142" t="s">
        <v>154</v>
      </c>
      <c r="AO239" s="142" t="s">
        <v>184</v>
      </c>
      <c r="CS239" s="113"/>
      <c r="CT239" s="113"/>
      <c r="CV239" s="113"/>
      <c r="CW239" s="113"/>
    </row>
    <row r="240" spans="1:125" s="117" customFormat="1" x14ac:dyDescent="0.3">
      <c r="A240" s="113" t="s">
        <v>587</v>
      </c>
      <c r="B240" s="113" t="s">
        <v>632</v>
      </c>
      <c r="D240" s="117" t="s">
        <v>135</v>
      </c>
      <c r="E240" s="116"/>
      <c r="AF240" s="143"/>
      <c r="CV240" s="142" t="s">
        <v>587</v>
      </c>
      <c r="CW240" s="142" t="s">
        <v>632</v>
      </c>
    </row>
    <row r="241" spans="1:107" s="117" customFormat="1" x14ac:dyDescent="0.3">
      <c r="A241" s="113" t="s">
        <v>587</v>
      </c>
      <c r="B241" s="113" t="s">
        <v>627</v>
      </c>
      <c r="D241" s="117" t="s">
        <v>135</v>
      </c>
      <c r="E241" s="116"/>
      <c r="AF241" s="143"/>
      <c r="CV241" s="142" t="s">
        <v>587</v>
      </c>
      <c r="CW241" s="142" t="s">
        <v>627</v>
      </c>
    </row>
    <row r="242" spans="1:107" s="117" customFormat="1" x14ac:dyDescent="0.3">
      <c r="A242" s="113" t="s">
        <v>587</v>
      </c>
      <c r="B242" s="113" t="s">
        <v>626</v>
      </c>
      <c r="D242" s="117" t="s">
        <v>135</v>
      </c>
      <c r="E242" s="116"/>
      <c r="AF242" s="143"/>
      <c r="CV242" s="142" t="s">
        <v>587</v>
      </c>
      <c r="CW242" s="142" t="s">
        <v>626</v>
      </c>
    </row>
    <row r="243" spans="1:107" s="117" customFormat="1" x14ac:dyDescent="0.3">
      <c r="A243" s="113" t="s">
        <v>587</v>
      </c>
      <c r="B243" s="113" t="s">
        <v>274</v>
      </c>
      <c r="D243" s="117" t="s">
        <v>135</v>
      </c>
      <c r="E243" s="116"/>
      <c r="AF243" s="143"/>
      <c r="CV243" s="142" t="s">
        <v>587</v>
      </c>
      <c r="CW243" s="142" t="s">
        <v>274</v>
      </c>
    </row>
    <row r="244" spans="1:107" s="117" customFormat="1" x14ac:dyDescent="0.3">
      <c r="A244" s="113" t="s">
        <v>587</v>
      </c>
      <c r="B244" s="113" t="s">
        <v>630</v>
      </c>
      <c r="D244" s="117" t="s">
        <v>135</v>
      </c>
      <c r="E244" s="116"/>
      <c r="AF244" s="143"/>
      <c r="CV244" s="142" t="s">
        <v>587</v>
      </c>
      <c r="CW244" s="142" t="s">
        <v>630</v>
      </c>
    </row>
    <row r="245" spans="1:107" s="117" customFormat="1" x14ac:dyDescent="0.3">
      <c r="A245" s="113" t="s">
        <v>587</v>
      </c>
      <c r="B245" s="113" t="s">
        <v>629</v>
      </c>
      <c r="D245" s="117" t="s">
        <v>135</v>
      </c>
      <c r="E245" s="116"/>
      <c r="AF245" s="143"/>
      <c r="CV245" s="142" t="s">
        <v>587</v>
      </c>
      <c r="CW245" s="142" t="s">
        <v>629</v>
      </c>
    </row>
    <row r="246" spans="1:107" s="113" customFormat="1" x14ac:dyDescent="0.3">
      <c r="A246" s="124" t="s">
        <v>214</v>
      </c>
      <c r="B246" s="124" t="s">
        <v>6</v>
      </c>
      <c r="D246" s="110" t="s">
        <v>118</v>
      </c>
      <c r="E246" s="140"/>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c r="AB246" s="117"/>
      <c r="AC246" s="117"/>
      <c r="AD246" s="117"/>
      <c r="AE246" s="117"/>
      <c r="AF246" s="143"/>
      <c r="AG246" s="117"/>
      <c r="AQ246" s="124" t="s">
        <v>214</v>
      </c>
      <c r="AR246" s="124" t="s">
        <v>6</v>
      </c>
    </row>
    <row r="247" spans="1:107" s="113" customFormat="1" x14ac:dyDescent="0.3">
      <c r="A247" s="124" t="s">
        <v>188</v>
      </c>
      <c r="B247" s="124" t="s">
        <v>6</v>
      </c>
      <c r="D247" s="110" t="s">
        <v>118</v>
      </c>
      <c r="E247" s="140"/>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c r="AB247" s="117"/>
      <c r="AC247" s="117"/>
      <c r="AD247" s="117"/>
      <c r="AE247" s="117"/>
      <c r="AF247" s="143"/>
      <c r="AG247" s="117"/>
      <c r="AQ247" s="124" t="s">
        <v>188</v>
      </c>
      <c r="AR247" s="124" t="s">
        <v>6</v>
      </c>
    </row>
    <row r="248" spans="1:107" s="113" customFormat="1" x14ac:dyDescent="0.3">
      <c r="A248" s="124" t="s">
        <v>45</v>
      </c>
      <c r="B248" s="124" t="s">
        <v>6</v>
      </c>
      <c r="D248" s="110" t="s">
        <v>120</v>
      </c>
      <c r="E248" s="140"/>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c r="AB248" s="117"/>
      <c r="AC248" s="117"/>
      <c r="AD248" s="117"/>
      <c r="AE248" s="117"/>
      <c r="AF248" s="143"/>
      <c r="AG248" s="117"/>
      <c r="AW248" s="124" t="s">
        <v>45</v>
      </c>
      <c r="AX248" s="124" t="s">
        <v>6</v>
      </c>
      <c r="BL248" s="124"/>
      <c r="BM248" s="124"/>
    </row>
    <row r="249" spans="1:107" s="113" customFormat="1" x14ac:dyDescent="0.3">
      <c r="A249" s="124" t="s">
        <v>85</v>
      </c>
      <c r="B249" s="124" t="s">
        <v>149</v>
      </c>
      <c r="D249" s="110">
        <v>13</v>
      </c>
      <c r="E249" s="140"/>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c r="AB249" s="117"/>
      <c r="AC249" s="117"/>
      <c r="AD249" s="117"/>
      <c r="AE249" s="117"/>
      <c r="AF249" s="143"/>
      <c r="AG249" s="117"/>
      <c r="AK249" s="142" t="s">
        <v>85</v>
      </c>
      <c r="AL249" s="142" t="s">
        <v>149</v>
      </c>
      <c r="AN249" s="142" t="s">
        <v>161</v>
      </c>
      <c r="AO249" s="142" t="s">
        <v>149</v>
      </c>
      <c r="AQ249" s="142" t="s">
        <v>424</v>
      </c>
      <c r="AR249" s="142" t="s">
        <v>149</v>
      </c>
      <c r="AS249" s="142"/>
      <c r="AW249" s="142" t="s">
        <v>85</v>
      </c>
      <c r="AX249" s="142" t="s">
        <v>149</v>
      </c>
      <c r="BL249" s="142" t="s">
        <v>85</v>
      </c>
      <c r="BM249" s="142" t="s">
        <v>149</v>
      </c>
      <c r="CA249" s="142" t="s">
        <v>85</v>
      </c>
      <c r="CB249" s="142" t="s">
        <v>149</v>
      </c>
      <c r="CD249" s="142" t="s">
        <v>85</v>
      </c>
      <c r="CE249" s="142" t="s">
        <v>149</v>
      </c>
      <c r="CJ249" s="142" t="s">
        <v>86</v>
      </c>
      <c r="CK249" s="142" t="s">
        <v>149</v>
      </c>
      <c r="CM249" s="142" t="s">
        <v>86</v>
      </c>
      <c r="CN249" s="142" t="s">
        <v>149</v>
      </c>
      <c r="CP249" s="142" t="s">
        <v>611</v>
      </c>
      <c r="CQ249" s="142" t="s">
        <v>213</v>
      </c>
      <c r="CS249" s="142" t="s">
        <v>85</v>
      </c>
      <c r="CT249" s="142" t="s">
        <v>149</v>
      </c>
      <c r="CY249" s="142" t="s">
        <v>697</v>
      </c>
      <c r="CZ249" s="142" t="s">
        <v>213</v>
      </c>
      <c r="DB249" s="142" t="s">
        <v>85</v>
      </c>
      <c r="DC249" s="142" t="s">
        <v>149</v>
      </c>
    </row>
    <row r="250" spans="1:107" s="113" customFormat="1" x14ac:dyDescent="0.3">
      <c r="A250" s="124" t="s">
        <v>155</v>
      </c>
      <c r="B250" s="124" t="s">
        <v>386</v>
      </c>
      <c r="D250" s="110" t="s">
        <v>125</v>
      </c>
      <c r="E250" s="140"/>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c r="AB250" s="117"/>
      <c r="AC250" s="117"/>
      <c r="AD250" s="117"/>
      <c r="AE250" s="117"/>
      <c r="AF250" s="143"/>
      <c r="AG250" s="117"/>
      <c r="BO250" s="142" t="s">
        <v>155</v>
      </c>
      <c r="BP250" s="142" t="s">
        <v>386</v>
      </c>
    </row>
    <row r="251" spans="1:107" s="117" customFormat="1" x14ac:dyDescent="0.3">
      <c r="A251" s="117" t="s">
        <v>304</v>
      </c>
      <c r="B251" s="117" t="s">
        <v>305</v>
      </c>
      <c r="D251" s="117" t="s">
        <v>423</v>
      </c>
      <c r="E251" s="116"/>
      <c r="AF251" s="143"/>
      <c r="AH251" s="142" t="s">
        <v>304</v>
      </c>
      <c r="AI251" s="142" t="s">
        <v>305</v>
      </c>
    </row>
    <row r="252" spans="1:107" s="117" customFormat="1" x14ac:dyDescent="0.3">
      <c r="A252" s="124" t="s">
        <v>304</v>
      </c>
      <c r="B252" s="124" t="s">
        <v>306</v>
      </c>
      <c r="D252" s="117" t="s">
        <v>423</v>
      </c>
      <c r="E252" s="116"/>
      <c r="AF252" s="143"/>
      <c r="AH252" s="142"/>
      <c r="AI252" s="142"/>
    </row>
    <row r="253" spans="1:107" s="113" customFormat="1" x14ac:dyDescent="0.3">
      <c r="A253" s="124" t="s">
        <v>583</v>
      </c>
      <c r="B253" s="124" t="s">
        <v>285</v>
      </c>
      <c r="D253" s="110" t="s">
        <v>131</v>
      </c>
      <c r="E253" s="140"/>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c r="AB253" s="117"/>
      <c r="AC253" s="117"/>
      <c r="AD253" s="117"/>
      <c r="AE253" s="117"/>
      <c r="AF253" s="143"/>
      <c r="AG253" s="117"/>
      <c r="CJ253" s="142" t="s">
        <v>583</v>
      </c>
      <c r="CK253" s="142" t="s">
        <v>285</v>
      </c>
    </row>
    <row r="254" spans="1:107" s="113" customFormat="1" x14ac:dyDescent="0.3">
      <c r="A254" s="113" t="s">
        <v>588</v>
      </c>
      <c r="B254" s="113" t="s">
        <v>589</v>
      </c>
      <c r="D254" s="110" t="s">
        <v>132</v>
      </c>
      <c r="E254" s="140"/>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c r="AB254" s="117"/>
      <c r="AC254" s="117"/>
      <c r="AD254" s="117"/>
      <c r="AE254" s="117"/>
      <c r="AF254" s="143"/>
      <c r="AG254" s="117"/>
      <c r="CM254" s="142" t="s">
        <v>588</v>
      </c>
      <c r="CN254" s="142" t="s">
        <v>589</v>
      </c>
    </row>
    <row r="255" spans="1:107" s="117" customFormat="1" x14ac:dyDescent="0.3">
      <c r="A255" s="113" t="s">
        <v>515</v>
      </c>
      <c r="B255" s="113" t="s">
        <v>240</v>
      </c>
      <c r="D255" s="117" t="s">
        <v>124</v>
      </c>
      <c r="E255" s="116"/>
      <c r="AF255" s="143"/>
      <c r="BL255" s="142" t="s">
        <v>515</v>
      </c>
      <c r="BM255" s="142" t="s">
        <v>240</v>
      </c>
    </row>
    <row r="256" spans="1:107" s="117" customFormat="1" x14ac:dyDescent="0.3">
      <c r="A256" s="113" t="s">
        <v>515</v>
      </c>
      <c r="B256" s="113" t="s">
        <v>7</v>
      </c>
      <c r="D256" s="117" t="s">
        <v>124</v>
      </c>
      <c r="E256" s="116"/>
      <c r="AF256" s="143"/>
      <c r="BL256" s="142" t="s">
        <v>515</v>
      </c>
      <c r="BM256" s="142" t="s">
        <v>7</v>
      </c>
    </row>
    <row r="257" spans="1:116" s="117" customFormat="1" ht="28.8" x14ac:dyDescent="0.3">
      <c r="A257" s="113" t="s">
        <v>515</v>
      </c>
      <c r="B257" s="113" t="s">
        <v>343</v>
      </c>
      <c r="D257" s="117" t="s">
        <v>124</v>
      </c>
      <c r="E257" s="116"/>
      <c r="AF257" s="143"/>
      <c r="BL257" s="142" t="s">
        <v>515</v>
      </c>
      <c r="BM257" s="142" t="s">
        <v>343</v>
      </c>
    </row>
    <row r="258" spans="1:116" s="117" customFormat="1" x14ac:dyDescent="0.3">
      <c r="A258" s="113" t="s">
        <v>515</v>
      </c>
      <c r="B258" s="113" t="s">
        <v>344</v>
      </c>
      <c r="D258" s="117" t="s">
        <v>124</v>
      </c>
      <c r="E258" s="116"/>
      <c r="AF258" s="143"/>
      <c r="BL258" s="142" t="s">
        <v>515</v>
      </c>
      <c r="BM258" s="142" t="s">
        <v>344</v>
      </c>
      <c r="DK258" s="142" t="s">
        <v>588</v>
      </c>
      <c r="DL258" s="142" t="s">
        <v>796</v>
      </c>
    </row>
    <row r="259" spans="1:116" s="117" customFormat="1" x14ac:dyDescent="0.3">
      <c r="A259" s="113" t="s">
        <v>515</v>
      </c>
      <c r="B259" s="124" t="s">
        <v>157</v>
      </c>
      <c r="D259" s="117" t="s">
        <v>124</v>
      </c>
      <c r="E259" s="116"/>
      <c r="AF259" s="143"/>
      <c r="BL259" s="142" t="s">
        <v>515</v>
      </c>
      <c r="BM259" s="142" t="s">
        <v>157</v>
      </c>
      <c r="DK259" s="113"/>
      <c r="DL259" s="113"/>
    </row>
    <row r="260" spans="1:116" s="117" customFormat="1" x14ac:dyDescent="0.3">
      <c r="A260" s="113" t="s">
        <v>515</v>
      </c>
      <c r="B260" s="113" t="s">
        <v>347</v>
      </c>
      <c r="D260" s="117" t="s">
        <v>124</v>
      </c>
      <c r="E260" s="116"/>
      <c r="AF260" s="143"/>
      <c r="BL260" s="142" t="s">
        <v>515</v>
      </c>
      <c r="BM260" s="142" t="s">
        <v>347</v>
      </c>
      <c r="DK260" s="113"/>
      <c r="DL260" s="113"/>
    </row>
    <row r="261" spans="1:116" s="117" customFormat="1" ht="28.8" x14ac:dyDescent="0.3">
      <c r="A261" s="113" t="s">
        <v>515</v>
      </c>
      <c r="B261" s="113" t="s">
        <v>348</v>
      </c>
      <c r="D261" s="117" t="s">
        <v>124</v>
      </c>
      <c r="E261" s="116"/>
      <c r="AF261" s="143"/>
      <c r="BL261" s="142" t="s">
        <v>515</v>
      </c>
      <c r="BM261" s="142" t="s">
        <v>348</v>
      </c>
    </row>
    <row r="262" spans="1:116" s="117" customFormat="1" ht="28.8" x14ac:dyDescent="0.3">
      <c r="A262" s="113" t="s">
        <v>515</v>
      </c>
      <c r="B262" s="113" t="s">
        <v>334</v>
      </c>
      <c r="D262" s="117" t="s">
        <v>124</v>
      </c>
      <c r="E262" s="116"/>
      <c r="AF262" s="143"/>
      <c r="BL262" s="142" t="s">
        <v>515</v>
      </c>
      <c r="BM262" s="142" t="s">
        <v>334</v>
      </c>
    </row>
    <row r="263" spans="1:116" s="117" customFormat="1" x14ac:dyDescent="0.3">
      <c r="A263" s="113" t="s">
        <v>515</v>
      </c>
      <c r="B263" s="113" t="s">
        <v>335</v>
      </c>
      <c r="D263" s="117" t="s">
        <v>124</v>
      </c>
      <c r="E263" s="116"/>
      <c r="AF263" s="143"/>
      <c r="BL263" s="142" t="s">
        <v>515</v>
      </c>
      <c r="BM263" s="142" t="s">
        <v>335</v>
      </c>
      <c r="CM263" s="113"/>
      <c r="CN263" s="113"/>
    </row>
    <row r="264" spans="1:116" s="117" customFormat="1" x14ac:dyDescent="0.3">
      <c r="A264" s="113" t="s">
        <v>588</v>
      </c>
      <c r="B264" s="113" t="s">
        <v>160</v>
      </c>
      <c r="D264" s="117" t="s">
        <v>132</v>
      </c>
      <c r="E264" s="116"/>
      <c r="AF264" s="143"/>
      <c r="BL264" s="142"/>
      <c r="BM264" s="142"/>
      <c r="CM264" s="142" t="s">
        <v>588</v>
      </c>
      <c r="CN264" s="142" t="s">
        <v>160</v>
      </c>
    </row>
    <row r="265" spans="1:116" s="117" customFormat="1" x14ac:dyDescent="0.3">
      <c r="A265" s="124" t="s">
        <v>588</v>
      </c>
      <c r="B265" s="124" t="s">
        <v>781</v>
      </c>
      <c r="D265" s="117" t="s">
        <v>140</v>
      </c>
      <c r="E265" s="116"/>
      <c r="AF265" s="143"/>
      <c r="DK265" s="142" t="s">
        <v>588</v>
      </c>
      <c r="DL265" s="142" t="s">
        <v>781</v>
      </c>
    </row>
    <row r="266" spans="1:116" s="117" customFormat="1" x14ac:dyDescent="0.3">
      <c r="A266" s="113" t="s">
        <v>588</v>
      </c>
      <c r="B266" s="113" t="s">
        <v>794</v>
      </c>
      <c r="D266" s="117" t="s">
        <v>140</v>
      </c>
      <c r="E266" s="116"/>
      <c r="AF266" s="143"/>
      <c r="DK266" s="142" t="s">
        <v>588</v>
      </c>
      <c r="DL266" s="142" t="s">
        <v>794</v>
      </c>
    </row>
    <row r="267" spans="1:116" s="113" customFormat="1" x14ac:dyDescent="0.3">
      <c r="A267" s="124" t="s">
        <v>147</v>
      </c>
      <c r="B267" s="124" t="s">
        <v>6</v>
      </c>
      <c r="D267" s="110" t="s">
        <v>117</v>
      </c>
      <c r="E267" s="140"/>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c r="AB267" s="117"/>
      <c r="AC267" s="117"/>
      <c r="AD267" s="117"/>
      <c r="AE267" s="117"/>
      <c r="AF267" s="143"/>
      <c r="AG267" s="117"/>
      <c r="AN267" s="142" t="s">
        <v>147</v>
      </c>
      <c r="AO267" s="142" t="s">
        <v>6</v>
      </c>
    </row>
    <row r="268" spans="1:116" s="113" customFormat="1" ht="28.8" x14ac:dyDescent="0.3">
      <c r="A268" s="124" t="s">
        <v>163</v>
      </c>
      <c r="B268" s="124" t="s">
        <v>674</v>
      </c>
      <c r="D268" s="110" t="s">
        <v>136</v>
      </c>
      <c r="E268" s="140"/>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c r="AB268" s="117"/>
      <c r="AC268" s="117"/>
      <c r="AD268" s="117"/>
      <c r="AE268" s="117"/>
      <c r="AF268" s="143"/>
      <c r="AG268" s="117"/>
      <c r="CY268" s="142" t="s">
        <v>163</v>
      </c>
      <c r="CZ268" s="142" t="s">
        <v>674</v>
      </c>
    </row>
    <row r="269" spans="1:116" s="113" customFormat="1" ht="28.8" x14ac:dyDescent="0.3">
      <c r="A269" s="124" t="s">
        <v>225</v>
      </c>
      <c r="B269" s="124" t="s">
        <v>227</v>
      </c>
      <c r="D269" s="110" t="s">
        <v>120</v>
      </c>
      <c r="E269" s="140"/>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c r="AB269" s="117"/>
      <c r="AC269" s="117"/>
      <c r="AD269" s="117"/>
      <c r="AE269" s="117"/>
      <c r="AF269" s="143"/>
      <c r="AG269" s="117"/>
      <c r="AW269" s="142" t="s">
        <v>225</v>
      </c>
      <c r="AX269" s="142" t="s">
        <v>227</v>
      </c>
    </row>
    <row r="270" spans="1:116" s="113" customFormat="1" x14ac:dyDescent="0.3">
      <c r="A270" s="128" t="s">
        <v>257</v>
      </c>
      <c r="B270" s="110" t="s">
        <v>149</v>
      </c>
      <c r="D270" s="110" t="s">
        <v>122</v>
      </c>
      <c r="E270" s="140"/>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c r="AB270" s="117"/>
      <c r="AC270" s="117"/>
      <c r="AD270" s="117"/>
      <c r="AE270" s="117"/>
      <c r="AF270" s="143"/>
      <c r="AG270" s="117"/>
      <c r="BC270" s="152" t="s">
        <v>257</v>
      </c>
      <c r="BD270" s="152" t="s">
        <v>149</v>
      </c>
    </row>
    <row r="271" spans="1:116" s="113" customFormat="1" x14ac:dyDescent="0.3">
      <c r="A271" s="128" t="s">
        <v>257</v>
      </c>
      <c r="B271" s="110" t="s">
        <v>12</v>
      </c>
      <c r="D271" s="110" t="s">
        <v>122</v>
      </c>
      <c r="E271" s="140"/>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c r="AB271" s="117"/>
      <c r="AC271" s="117"/>
      <c r="AD271" s="117"/>
      <c r="AE271" s="117"/>
      <c r="AF271" s="143"/>
      <c r="AG271" s="117"/>
      <c r="BC271" s="152" t="s">
        <v>257</v>
      </c>
      <c r="BD271" s="152" t="s">
        <v>12</v>
      </c>
    </row>
    <row r="272" spans="1:116" s="113" customFormat="1" x14ac:dyDescent="0.3">
      <c r="A272" s="128" t="s">
        <v>10</v>
      </c>
      <c r="B272" s="110" t="s">
        <v>7</v>
      </c>
      <c r="D272" s="110" t="s">
        <v>140</v>
      </c>
      <c r="E272" s="140"/>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c r="AB272" s="117"/>
      <c r="AC272" s="117"/>
      <c r="AD272" s="117"/>
      <c r="AE272" s="117"/>
      <c r="AF272" s="143"/>
      <c r="AG272" s="117"/>
      <c r="DK272" s="142" t="s">
        <v>10</v>
      </c>
      <c r="DL272" s="142" t="s">
        <v>7</v>
      </c>
    </row>
    <row r="273" spans="1:119" s="113" customFormat="1" x14ac:dyDescent="0.3">
      <c r="A273" s="128" t="s">
        <v>805</v>
      </c>
      <c r="B273" s="110" t="s">
        <v>7</v>
      </c>
      <c r="D273" s="110" t="s">
        <v>141</v>
      </c>
      <c r="E273" s="140"/>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c r="AB273" s="117"/>
      <c r="AC273" s="117"/>
      <c r="AD273" s="117"/>
      <c r="AE273" s="117"/>
      <c r="AF273" s="143"/>
      <c r="AG273" s="117"/>
      <c r="DN273" s="142" t="s">
        <v>805</v>
      </c>
      <c r="DO273" s="142" t="s">
        <v>7</v>
      </c>
    </row>
    <row r="274" spans="1:119" s="113" customFormat="1" x14ac:dyDescent="0.3">
      <c r="A274" s="113" t="s">
        <v>186</v>
      </c>
      <c r="B274" s="113" t="s">
        <v>6</v>
      </c>
      <c r="D274" s="110" t="s">
        <v>118</v>
      </c>
      <c r="E274" s="140"/>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c r="AB274" s="117"/>
      <c r="AC274" s="117"/>
      <c r="AD274" s="117"/>
      <c r="AE274" s="117"/>
      <c r="AF274" s="143"/>
      <c r="AG274" s="117"/>
      <c r="AQ274" s="142" t="s">
        <v>186</v>
      </c>
      <c r="AR274" s="142" t="s">
        <v>6</v>
      </c>
    </row>
    <row r="275" spans="1:119" s="113" customFormat="1" x14ac:dyDescent="0.3">
      <c r="A275" s="128" t="s">
        <v>216</v>
      </c>
      <c r="B275" s="128" t="s">
        <v>6</v>
      </c>
      <c r="D275" s="110">
        <v>3</v>
      </c>
      <c r="E275" s="140"/>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c r="AB275" s="117"/>
      <c r="AC275" s="117"/>
      <c r="AD275" s="117"/>
      <c r="AE275" s="117"/>
      <c r="AF275" s="143"/>
      <c r="AG275" s="117"/>
      <c r="AT275" s="142" t="s">
        <v>216</v>
      </c>
      <c r="AU275" s="142" t="s">
        <v>6</v>
      </c>
      <c r="CJ275" s="142" t="s">
        <v>216</v>
      </c>
      <c r="CK275" s="142" t="s">
        <v>6</v>
      </c>
      <c r="DK275" s="142" t="s">
        <v>216</v>
      </c>
      <c r="DL275" s="142" t="s">
        <v>6</v>
      </c>
    </row>
    <row r="276" spans="1:119" s="113" customFormat="1" x14ac:dyDescent="0.3">
      <c r="A276" s="128" t="s">
        <v>216</v>
      </c>
      <c r="B276" s="128" t="s">
        <v>11</v>
      </c>
      <c r="D276" s="110" t="s">
        <v>119</v>
      </c>
      <c r="E276" s="140"/>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c r="AB276" s="117"/>
      <c r="AC276" s="117"/>
      <c r="AD276" s="117"/>
      <c r="AE276" s="117"/>
      <c r="AF276" s="143"/>
      <c r="AG276" s="117"/>
      <c r="AT276" s="142" t="s">
        <v>216</v>
      </c>
      <c r="AU276" s="142" t="s">
        <v>11</v>
      </c>
      <c r="CY276" s="142" t="s">
        <v>686</v>
      </c>
      <c r="CZ276" s="142" t="s">
        <v>6</v>
      </c>
    </row>
    <row r="277" spans="1:119" s="113" customFormat="1" x14ac:dyDescent="0.3">
      <c r="A277" s="128" t="s">
        <v>216</v>
      </c>
      <c r="B277" s="128" t="s">
        <v>155</v>
      </c>
      <c r="D277" s="110" t="s">
        <v>119</v>
      </c>
      <c r="E277" s="140"/>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c r="AB277" s="117"/>
      <c r="AC277" s="117"/>
      <c r="AD277" s="117"/>
      <c r="AE277" s="117"/>
      <c r="AF277" s="143"/>
      <c r="AG277" s="117"/>
      <c r="AT277" s="142" t="s">
        <v>216</v>
      </c>
      <c r="AU277" s="142" t="s">
        <v>155</v>
      </c>
    </row>
    <row r="278" spans="1:119" s="113" customFormat="1" x14ac:dyDescent="0.3">
      <c r="A278" s="128" t="s">
        <v>216</v>
      </c>
      <c r="B278" s="128" t="s">
        <v>574</v>
      </c>
      <c r="D278" s="110" t="s">
        <v>131</v>
      </c>
      <c r="E278" s="140"/>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c r="AB278" s="117"/>
      <c r="AC278" s="117"/>
      <c r="AD278" s="117"/>
      <c r="AE278" s="117"/>
      <c r="AF278" s="143"/>
      <c r="AG278" s="117"/>
      <c r="AT278" s="142"/>
      <c r="AU278" s="142"/>
      <c r="CJ278" s="142" t="s">
        <v>216</v>
      </c>
      <c r="CK278" s="142" t="s">
        <v>574</v>
      </c>
      <c r="CY278" s="142" t="s">
        <v>686</v>
      </c>
      <c r="CZ278" s="142" t="s">
        <v>574</v>
      </c>
    </row>
    <row r="279" spans="1:119" s="113" customFormat="1" x14ac:dyDescent="0.3">
      <c r="A279" s="128" t="s">
        <v>216</v>
      </c>
      <c r="B279" s="128" t="s">
        <v>7</v>
      </c>
      <c r="D279" s="110">
        <v>2</v>
      </c>
      <c r="E279" s="140"/>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c r="AB279" s="117"/>
      <c r="AC279" s="117"/>
      <c r="AD279" s="117"/>
      <c r="AE279" s="117"/>
      <c r="AF279" s="143"/>
      <c r="AG279" s="117"/>
      <c r="AT279" s="142"/>
      <c r="AU279" s="142"/>
      <c r="CJ279" s="142" t="s">
        <v>216</v>
      </c>
      <c r="CK279" s="142" t="s">
        <v>7</v>
      </c>
      <c r="CY279" s="142" t="s">
        <v>686</v>
      </c>
      <c r="CZ279" s="142" t="s">
        <v>687</v>
      </c>
      <c r="DK279" s="142" t="s">
        <v>216</v>
      </c>
      <c r="DL279" s="142" t="s">
        <v>7</v>
      </c>
    </row>
    <row r="280" spans="1:119" s="113" customFormat="1" x14ac:dyDescent="0.3">
      <c r="A280" s="128" t="s">
        <v>216</v>
      </c>
      <c r="B280" s="128" t="s">
        <v>534</v>
      </c>
      <c r="D280" s="110" t="s">
        <v>131</v>
      </c>
      <c r="E280" s="140"/>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c r="AB280" s="117"/>
      <c r="AC280" s="117"/>
      <c r="AD280" s="117"/>
      <c r="AE280" s="117"/>
      <c r="AF280" s="143"/>
      <c r="AG280" s="117"/>
      <c r="AT280" s="142"/>
      <c r="AU280" s="142"/>
      <c r="CJ280" s="142" t="s">
        <v>216</v>
      </c>
      <c r="CK280" s="142" t="s">
        <v>534</v>
      </c>
    </row>
    <row r="281" spans="1:119" s="113" customFormat="1" x14ac:dyDescent="0.3">
      <c r="A281" s="128" t="s">
        <v>686</v>
      </c>
      <c r="B281" s="128" t="s">
        <v>688</v>
      </c>
      <c r="D281" s="110" t="s">
        <v>136</v>
      </c>
      <c r="E281" s="140"/>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c r="AB281" s="117"/>
      <c r="AC281" s="117"/>
      <c r="AD281" s="117"/>
      <c r="AE281" s="117"/>
      <c r="AF281" s="143"/>
      <c r="AG281" s="117"/>
      <c r="AT281" s="142"/>
      <c r="AU281" s="142"/>
      <c r="CJ281" s="142"/>
      <c r="CK281" s="142"/>
      <c r="CY281" s="142" t="s">
        <v>686</v>
      </c>
      <c r="CZ281" s="142" t="s">
        <v>688</v>
      </c>
    </row>
    <row r="282" spans="1:119" s="113" customFormat="1" x14ac:dyDescent="0.3">
      <c r="A282" s="128" t="s">
        <v>686</v>
      </c>
      <c r="B282" s="128" t="s">
        <v>689</v>
      </c>
      <c r="D282" s="110" t="s">
        <v>136</v>
      </c>
      <c r="E282" s="140"/>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c r="AB282" s="117"/>
      <c r="AC282" s="117"/>
      <c r="AD282" s="117"/>
      <c r="AE282" s="117"/>
      <c r="AF282" s="143"/>
      <c r="AG282" s="117"/>
      <c r="AT282" s="142"/>
      <c r="AU282" s="142"/>
      <c r="CJ282" s="142"/>
      <c r="CK282" s="142"/>
      <c r="CY282" s="142" t="s">
        <v>686</v>
      </c>
      <c r="CZ282" s="142" t="s">
        <v>689</v>
      </c>
    </row>
    <row r="283" spans="1:119" s="113" customFormat="1" x14ac:dyDescent="0.3">
      <c r="A283" s="128" t="s">
        <v>686</v>
      </c>
      <c r="B283" s="128" t="s">
        <v>157</v>
      </c>
      <c r="D283" s="110" t="s">
        <v>136</v>
      </c>
      <c r="E283" s="140"/>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c r="AB283" s="117"/>
      <c r="AC283" s="117"/>
      <c r="AD283" s="117"/>
      <c r="AE283" s="117"/>
      <c r="AF283" s="143"/>
      <c r="AG283" s="117"/>
      <c r="AT283" s="142"/>
      <c r="AU283" s="142"/>
      <c r="CJ283" s="142"/>
      <c r="CK283" s="142"/>
      <c r="CY283" s="142" t="s">
        <v>686</v>
      </c>
      <c r="CZ283" s="142" t="s">
        <v>157</v>
      </c>
    </row>
    <row r="284" spans="1:119" s="113" customFormat="1" x14ac:dyDescent="0.3">
      <c r="A284" s="128" t="s">
        <v>686</v>
      </c>
      <c r="B284" s="128" t="s">
        <v>690</v>
      </c>
      <c r="D284" s="110" t="s">
        <v>136</v>
      </c>
      <c r="E284" s="140"/>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c r="AB284" s="117"/>
      <c r="AC284" s="117"/>
      <c r="AD284" s="117"/>
      <c r="AE284" s="117"/>
      <c r="AF284" s="143"/>
      <c r="AG284" s="117"/>
      <c r="AT284" s="142"/>
      <c r="AU284" s="142"/>
      <c r="CJ284" s="142"/>
      <c r="CK284" s="142"/>
      <c r="CY284" s="142" t="s">
        <v>686</v>
      </c>
      <c r="CZ284" s="142" t="s">
        <v>690</v>
      </c>
    </row>
    <row r="285" spans="1:119" s="117" customFormat="1" x14ac:dyDescent="0.3">
      <c r="A285" s="113" t="s">
        <v>735</v>
      </c>
      <c r="D285" s="117">
        <v>2</v>
      </c>
      <c r="E285" s="116"/>
      <c r="L285" s="117" t="s">
        <v>247</v>
      </c>
      <c r="AF285" s="143"/>
      <c r="DE285" s="142" t="s">
        <v>735</v>
      </c>
      <c r="DN285" s="113"/>
      <c r="DO285" s="113"/>
    </row>
    <row r="286" spans="1:119" s="117" customFormat="1" x14ac:dyDescent="0.3">
      <c r="A286" s="124" t="s">
        <v>829</v>
      </c>
      <c r="B286" s="124" t="s">
        <v>6</v>
      </c>
      <c r="D286" s="117" t="s">
        <v>141</v>
      </c>
      <c r="E286" s="116"/>
      <c r="AF286" s="143"/>
      <c r="DN286" s="142" t="s">
        <v>829</v>
      </c>
      <c r="DO286" s="142" t="s">
        <v>6</v>
      </c>
    </row>
    <row r="287" spans="1:119" s="113" customFormat="1" x14ac:dyDescent="0.3">
      <c r="A287" s="113" t="s">
        <v>247</v>
      </c>
      <c r="B287" s="113" t="s">
        <v>167</v>
      </c>
      <c r="D287" s="110">
        <v>2</v>
      </c>
      <c r="E287" s="140"/>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c r="AB287" s="117"/>
      <c r="AC287" s="117"/>
      <c r="AD287" s="117"/>
      <c r="AE287" s="117"/>
      <c r="AF287" s="143"/>
      <c r="AG287" s="117"/>
      <c r="AZ287" s="152" t="s">
        <v>247</v>
      </c>
      <c r="BA287" s="152" t="s">
        <v>167</v>
      </c>
      <c r="DN287" s="142" t="s">
        <v>829</v>
      </c>
      <c r="DO287" s="142" t="s">
        <v>167</v>
      </c>
    </row>
    <row r="288" spans="1:119" s="113" customFormat="1" x14ac:dyDescent="0.3">
      <c r="A288" s="113" t="s">
        <v>247</v>
      </c>
      <c r="B288" s="113" t="s">
        <v>170</v>
      </c>
      <c r="D288" s="110">
        <v>2</v>
      </c>
      <c r="E288" s="140"/>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c r="AB288" s="117"/>
      <c r="AC288" s="117"/>
      <c r="AD288" s="117"/>
      <c r="AE288" s="117"/>
      <c r="AF288" s="143"/>
      <c r="AG288" s="117"/>
      <c r="AZ288" s="152" t="s">
        <v>247</v>
      </c>
      <c r="BA288" s="152" t="s">
        <v>170</v>
      </c>
      <c r="DN288" s="142" t="s">
        <v>829</v>
      </c>
      <c r="DO288" s="142" t="s">
        <v>830</v>
      </c>
    </row>
    <row r="289" spans="1:119" s="113" customFormat="1" x14ac:dyDescent="0.3">
      <c r="A289" s="113" t="s">
        <v>247</v>
      </c>
      <c r="B289" s="113" t="s">
        <v>171</v>
      </c>
      <c r="D289" s="110" t="s">
        <v>121</v>
      </c>
      <c r="E289" s="140"/>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c r="AB289" s="117"/>
      <c r="AC289" s="117"/>
      <c r="AD289" s="117"/>
      <c r="AE289" s="117"/>
      <c r="AF289" s="143"/>
      <c r="AG289" s="117"/>
      <c r="AZ289" s="152" t="s">
        <v>247</v>
      </c>
      <c r="BA289" s="152" t="s">
        <v>171</v>
      </c>
    </row>
    <row r="290" spans="1:119" s="113" customFormat="1" x14ac:dyDescent="0.3">
      <c r="A290" s="113" t="s">
        <v>247</v>
      </c>
      <c r="B290" s="113" t="s">
        <v>212</v>
      </c>
      <c r="D290" s="110" t="s">
        <v>121</v>
      </c>
      <c r="E290" s="140"/>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c r="AB290" s="117"/>
      <c r="AC290" s="117"/>
      <c r="AD290" s="117"/>
      <c r="AE290" s="117"/>
      <c r="AF290" s="143"/>
      <c r="AG290" s="117"/>
      <c r="AZ290" s="152" t="s">
        <v>247</v>
      </c>
      <c r="BA290" s="152" t="s">
        <v>212</v>
      </c>
    </row>
    <row r="291" spans="1:119" s="113" customFormat="1" x14ac:dyDescent="0.3">
      <c r="A291" s="113" t="s">
        <v>247</v>
      </c>
      <c r="B291" s="113" t="s">
        <v>248</v>
      </c>
      <c r="D291" s="110">
        <v>2</v>
      </c>
      <c r="E291" s="140"/>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c r="AB291" s="117"/>
      <c r="AC291" s="117"/>
      <c r="AD291" s="117"/>
      <c r="AE291" s="117"/>
      <c r="AF291" s="143"/>
      <c r="AG291" s="117"/>
      <c r="AZ291" s="152" t="s">
        <v>247</v>
      </c>
      <c r="BA291" s="152" t="s">
        <v>248</v>
      </c>
      <c r="DN291" s="142" t="s">
        <v>829</v>
      </c>
      <c r="DO291" s="142" t="s">
        <v>213</v>
      </c>
    </row>
    <row r="292" spans="1:119" s="117" customFormat="1" x14ac:dyDescent="0.3">
      <c r="A292" s="113" t="s">
        <v>829</v>
      </c>
      <c r="B292" s="113" t="s">
        <v>168</v>
      </c>
      <c r="D292" s="117" t="s">
        <v>141</v>
      </c>
      <c r="E292" s="116"/>
      <c r="AF292" s="143"/>
      <c r="DN292" s="142" t="s">
        <v>829</v>
      </c>
      <c r="DO292" s="142" t="s">
        <v>168</v>
      </c>
    </row>
    <row r="293" spans="1:119" s="117" customFormat="1" x14ac:dyDescent="0.3">
      <c r="A293" s="113" t="s">
        <v>829</v>
      </c>
      <c r="B293" s="113" t="s">
        <v>525</v>
      </c>
      <c r="D293" s="117" t="s">
        <v>141</v>
      </c>
      <c r="E293" s="116"/>
      <c r="AF293" s="143"/>
      <c r="DN293" s="142" t="s">
        <v>829</v>
      </c>
      <c r="DO293" s="142" t="s">
        <v>525</v>
      </c>
    </row>
    <row r="294" spans="1:119" s="113" customFormat="1" x14ac:dyDescent="0.3">
      <c r="A294" s="128" t="s">
        <v>249</v>
      </c>
      <c r="B294" s="128" t="s">
        <v>250</v>
      </c>
      <c r="D294" s="124" t="s">
        <v>122</v>
      </c>
      <c r="E294" s="140"/>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c r="AB294" s="117"/>
      <c r="AC294" s="117"/>
      <c r="AD294" s="117"/>
      <c r="AE294" s="117"/>
      <c r="AF294" s="143"/>
      <c r="AG294" s="117"/>
      <c r="BC294" s="152" t="s">
        <v>249</v>
      </c>
      <c r="BD294" s="152" t="s">
        <v>250</v>
      </c>
    </row>
    <row r="295" spans="1:119" s="113" customFormat="1" x14ac:dyDescent="0.3">
      <c r="A295" s="128" t="s">
        <v>249</v>
      </c>
      <c r="B295" s="128" t="s">
        <v>160</v>
      </c>
      <c r="D295" s="124" t="s">
        <v>122</v>
      </c>
      <c r="E295" s="140"/>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c r="AB295" s="117"/>
      <c r="AC295" s="117"/>
      <c r="AD295" s="117"/>
      <c r="AE295" s="117"/>
      <c r="AF295" s="143"/>
      <c r="AG295" s="117"/>
      <c r="BC295" s="152" t="s">
        <v>249</v>
      </c>
      <c r="BD295" s="152" t="s">
        <v>160</v>
      </c>
    </row>
    <row r="296" spans="1:119" s="113" customFormat="1" x14ac:dyDescent="0.3">
      <c r="A296" s="113" t="s">
        <v>275</v>
      </c>
      <c r="B296" s="113" t="s">
        <v>6</v>
      </c>
      <c r="D296" s="124" t="s">
        <v>436</v>
      </c>
      <c r="E296" s="140"/>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c r="AB296" s="117"/>
      <c r="AC296" s="117"/>
      <c r="AD296" s="117"/>
      <c r="AE296" s="117"/>
      <c r="AF296" s="143"/>
      <c r="AG296" s="117"/>
      <c r="BI296" s="142" t="s">
        <v>275</v>
      </c>
      <c r="BJ296" s="142" t="s">
        <v>6</v>
      </c>
    </row>
    <row r="297" spans="1:119" s="113" customFormat="1" x14ac:dyDescent="0.3">
      <c r="A297" s="113" t="s">
        <v>275</v>
      </c>
      <c r="B297" s="113" t="s">
        <v>7</v>
      </c>
      <c r="D297" s="124" t="s">
        <v>436</v>
      </c>
      <c r="E297" s="140"/>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c r="AB297" s="117"/>
      <c r="AC297" s="117"/>
      <c r="AD297" s="117"/>
      <c r="AE297" s="117"/>
      <c r="AF297" s="143"/>
      <c r="AG297" s="117"/>
      <c r="BI297" s="142" t="s">
        <v>275</v>
      </c>
      <c r="BJ297" s="142" t="s">
        <v>7</v>
      </c>
    </row>
    <row r="298" spans="1:119" s="113" customFormat="1" x14ac:dyDescent="0.3">
      <c r="A298" s="113" t="s">
        <v>341</v>
      </c>
      <c r="B298" s="113" t="s">
        <v>7</v>
      </c>
      <c r="D298" s="124" t="s">
        <v>124</v>
      </c>
      <c r="E298" s="140"/>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c r="AB298" s="117"/>
      <c r="AC298" s="117"/>
      <c r="AD298" s="117"/>
      <c r="AE298" s="117"/>
      <c r="AF298" s="143"/>
      <c r="AG298" s="117"/>
      <c r="BL298" s="142" t="s">
        <v>341</v>
      </c>
      <c r="BM298" s="142" t="s">
        <v>7</v>
      </c>
    </row>
    <row r="299" spans="1:119" s="113" customFormat="1" x14ac:dyDescent="0.3">
      <c r="A299" s="113" t="s">
        <v>341</v>
      </c>
      <c r="B299" s="113" t="s">
        <v>214</v>
      </c>
      <c r="D299" s="124" t="s">
        <v>124</v>
      </c>
      <c r="E299" s="140"/>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c r="AB299" s="117"/>
      <c r="AC299" s="117"/>
      <c r="AD299" s="117"/>
      <c r="AE299" s="117"/>
      <c r="AF299" s="143"/>
      <c r="AG299" s="117"/>
      <c r="BL299" s="142" t="s">
        <v>341</v>
      </c>
      <c r="BM299" s="142" t="s">
        <v>214</v>
      </c>
    </row>
    <row r="300" spans="1:119" s="113" customFormat="1" x14ac:dyDescent="0.3">
      <c r="A300" s="113" t="s">
        <v>341</v>
      </c>
      <c r="B300" s="113" t="s">
        <v>335</v>
      </c>
      <c r="D300" s="124" t="s">
        <v>124</v>
      </c>
      <c r="E300" s="140"/>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c r="AB300" s="117"/>
      <c r="AC300" s="117"/>
      <c r="AD300" s="117"/>
      <c r="AE300" s="117"/>
      <c r="AF300" s="143"/>
      <c r="AG300" s="117"/>
      <c r="BL300" s="142" t="s">
        <v>341</v>
      </c>
      <c r="BM300" s="142" t="s">
        <v>335</v>
      </c>
    </row>
    <row r="301" spans="1:119" s="113" customFormat="1" ht="28.8" x14ac:dyDescent="0.3">
      <c r="A301" s="113" t="s">
        <v>341</v>
      </c>
      <c r="B301" s="113" t="s">
        <v>342</v>
      </c>
      <c r="D301" s="124" t="s">
        <v>124</v>
      </c>
      <c r="E301" s="140"/>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c r="AB301" s="117"/>
      <c r="AC301" s="117"/>
      <c r="AD301" s="117"/>
      <c r="AE301" s="117"/>
      <c r="AF301" s="143"/>
      <c r="AG301" s="117"/>
      <c r="BL301" s="142" t="s">
        <v>341</v>
      </c>
      <c r="BM301" s="142" t="s">
        <v>342</v>
      </c>
    </row>
    <row r="302" spans="1:119" s="113" customFormat="1" ht="28.8" x14ac:dyDescent="0.3">
      <c r="A302" s="113" t="s">
        <v>351</v>
      </c>
      <c r="B302" s="113" t="s">
        <v>6</v>
      </c>
      <c r="D302" s="124" t="s">
        <v>124</v>
      </c>
      <c r="E302" s="140"/>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c r="AB302" s="117"/>
      <c r="AC302" s="117"/>
      <c r="AD302" s="117"/>
      <c r="AE302" s="117"/>
      <c r="AF302" s="143"/>
      <c r="AG302" s="117"/>
      <c r="BL302" s="142" t="s">
        <v>351</v>
      </c>
      <c r="BM302" s="142" t="s">
        <v>6</v>
      </c>
    </row>
    <row r="303" spans="1:119" s="113" customFormat="1" ht="28.8" x14ac:dyDescent="0.3">
      <c r="A303" s="113" t="s">
        <v>351</v>
      </c>
      <c r="B303" s="113" t="s">
        <v>7</v>
      </c>
      <c r="D303" s="124" t="s">
        <v>124</v>
      </c>
      <c r="E303" s="140"/>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c r="AB303" s="117"/>
      <c r="AC303" s="117"/>
      <c r="AD303" s="117"/>
      <c r="AE303" s="117"/>
      <c r="AF303" s="143"/>
      <c r="AG303" s="117"/>
      <c r="BL303" s="142" t="s">
        <v>351</v>
      </c>
      <c r="BM303" s="142" t="s">
        <v>7</v>
      </c>
    </row>
    <row r="304" spans="1:119" s="113" customFormat="1" ht="28.8" x14ac:dyDescent="0.3">
      <c r="A304" s="113" t="s">
        <v>351</v>
      </c>
      <c r="B304" s="113" t="s">
        <v>335</v>
      </c>
      <c r="D304" s="124" t="s">
        <v>124</v>
      </c>
      <c r="E304" s="140"/>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c r="AB304" s="117"/>
      <c r="AC304" s="117"/>
      <c r="AD304" s="117"/>
      <c r="AE304" s="117"/>
      <c r="AF304" s="143"/>
      <c r="AG304" s="117"/>
      <c r="BL304" s="142" t="s">
        <v>351</v>
      </c>
      <c r="BM304" s="142" t="s">
        <v>335</v>
      </c>
    </row>
    <row r="305" spans="1:116" s="117" customFormat="1" x14ac:dyDescent="0.3">
      <c r="A305" s="113" t="s">
        <v>778</v>
      </c>
      <c r="B305" s="113" t="s">
        <v>780</v>
      </c>
      <c r="D305" s="117" t="s">
        <v>140</v>
      </c>
      <c r="E305" s="116"/>
      <c r="AF305" s="143"/>
      <c r="DK305" s="142" t="s">
        <v>778</v>
      </c>
      <c r="DL305" s="142" t="s">
        <v>780</v>
      </c>
    </row>
    <row r="306" spans="1:116" s="117" customFormat="1" x14ac:dyDescent="0.3">
      <c r="A306" s="113" t="s">
        <v>778</v>
      </c>
      <c r="B306" s="113" t="s">
        <v>781</v>
      </c>
      <c r="D306" s="117" t="s">
        <v>140</v>
      </c>
      <c r="E306" s="116"/>
      <c r="AF306" s="143"/>
      <c r="DK306" s="142" t="s">
        <v>778</v>
      </c>
      <c r="DL306" s="142" t="s">
        <v>781</v>
      </c>
    </row>
    <row r="307" spans="1:116" s="113" customFormat="1" ht="28.8" x14ac:dyDescent="0.3">
      <c r="A307" s="113" t="s">
        <v>516</v>
      </c>
      <c r="B307" s="113" t="s">
        <v>352</v>
      </c>
      <c r="D307" s="124" t="s">
        <v>124</v>
      </c>
      <c r="E307" s="140"/>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c r="AB307" s="117"/>
      <c r="AC307" s="117"/>
      <c r="AD307" s="117"/>
      <c r="AE307" s="117"/>
      <c r="AF307" s="143"/>
      <c r="AG307" s="117"/>
      <c r="BL307" s="142" t="s">
        <v>516</v>
      </c>
      <c r="BM307" s="142" t="s">
        <v>352</v>
      </c>
    </row>
    <row r="308" spans="1:116" s="113" customFormat="1" ht="28.8" x14ac:dyDescent="0.3">
      <c r="A308" s="113" t="s">
        <v>516</v>
      </c>
      <c r="B308" s="113" t="s">
        <v>353</v>
      </c>
      <c r="D308" s="124" t="s">
        <v>124</v>
      </c>
      <c r="E308" s="140"/>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c r="AB308" s="117"/>
      <c r="AC308" s="117"/>
      <c r="AD308" s="117"/>
      <c r="AE308" s="117"/>
      <c r="AF308" s="143"/>
      <c r="AG308" s="117"/>
      <c r="BL308" s="142" t="s">
        <v>516</v>
      </c>
      <c r="BM308" s="142" t="s">
        <v>353</v>
      </c>
    </row>
    <row r="309" spans="1:116" s="113" customFormat="1" ht="28.8" x14ac:dyDescent="0.3">
      <c r="A309" s="113" t="s">
        <v>516</v>
      </c>
      <c r="B309" s="113" t="s">
        <v>354</v>
      </c>
      <c r="D309" s="124" t="s">
        <v>124</v>
      </c>
      <c r="E309" s="140"/>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c r="AB309" s="117"/>
      <c r="AC309" s="117"/>
      <c r="AD309" s="117"/>
      <c r="AE309" s="117"/>
      <c r="AF309" s="143"/>
      <c r="AG309" s="117"/>
      <c r="BL309" s="142" t="s">
        <v>516</v>
      </c>
      <c r="BM309" s="142" t="s">
        <v>354</v>
      </c>
    </row>
    <row r="310" spans="1:116" s="113" customFormat="1" ht="28.8" x14ac:dyDescent="0.3">
      <c r="A310" s="113" t="s">
        <v>516</v>
      </c>
      <c r="B310" s="113" t="s">
        <v>172</v>
      </c>
      <c r="D310" s="124" t="s">
        <v>124</v>
      </c>
      <c r="E310" s="140"/>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c r="AB310" s="117"/>
      <c r="AC310" s="117"/>
      <c r="AD310" s="117"/>
      <c r="AE310" s="117"/>
      <c r="AF310" s="143"/>
      <c r="AG310" s="117"/>
      <c r="BL310" s="142" t="s">
        <v>516</v>
      </c>
      <c r="BM310" s="142" t="s">
        <v>172</v>
      </c>
    </row>
    <row r="311" spans="1:116" s="113" customFormat="1" ht="28.8" x14ac:dyDescent="0.3">
      <c r="A311" s="113" t="s">
        <v>516</v>
      </c>
      <c r="B311" s="113" t="s">
        <v>170</v>
      </c>
      <c r="D311" s="124" t="s">
        <v>124</v>
      </c>
      <c r="E311" s="140"/>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c r="AB311" s="117"/>
      <c r="AC311" s="117"/>
      <c r="AD311" s="117"/>
      <c r="AE311" s="117"/>
      <c r="AF311" s="143"/>
      <c r="AG311" s="117"/>
      <c r="BL311" s="142" t="s">
        <v>516</v>
      </c>
      <c r="BM311" s="142" t="s">
        <v>170</v>
      </c>
    </row>
    <row r="312" spans="1:116" s="113" customFormat="1" ht="28.8" x14ac:dyDescent="0.3">
      <c r="A312" s="113" t="s">
        <v>516</v>
      </c>
      <c r="B312" s="113" t="s">
        <v>167</v>
      </c>
      <c r="D312" s="124" t="s">
        <v>124</v>
      </c>
      <c r="E312" s="140"/>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c r="AB312" s="117"/>
      <c r="AC312" s="117"/>
      <c r="AD312" s="117"/>
      <c r="AE312" s="117"/>
      <c r="AF312" s="143"/>
      <c r="AG312" s="117"/>
      <c r="BL312" s="142" t="s">
        <v>516</v>
      </c>
      <c r="BM312" s="142" t="s">
        <v>167</v>
      </c>
    </row>
    <row r="313" spans="1:116" s="113" customFormat="1" ht="28.8" x14ac:dyDescent="0.3">
      <c r="A313" s="113" t="s">
        <v>516</v>
      </c>
      <c r="B313" s="113" t="s">
        <v>355</v>
      </c>
      <c r="D313" s="124" t="s">
        <v>124</v>
      </c>
      <c r="E313" s="140"/>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c r="AB313" s="117"/>
      <c r="AC313" s="117"/>
      <c r="AD313" s="117"/>
      <c r="AE313" s="117"/>
      <c r="AF313" s="143"/>
      <c r="AG313" s="117"/>
      <c r="BL313" s="142" t="s">
        <v>516</v>
      </c>
      <c r="BM313" s="142" t="s">
        <v>355</v>
      </c>
    </row>
    <row r="314" spans="1:116" s="113" customFormat="1" ht="28.8" x14ac:dyDescent="0.3">
      <c r="A314" s="113" t="s">
        <v>516</v>
      </c>
      <c r="B314" s="113" t="s">
        <v>356</v>
      </c>
      <c r="D314" s="124" t="s">
        <v>124</v>
      </c>
      <c r="E314" s="140"/>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c r="AB314" s="117"/>
      <c r="AC314" s="117"/>
      <c r="AD314" s="117"/>
      <c r="AE314" s="117"/>
      <c r="AF314" s="143"/>
      <c r="AG314" s="117"/>
      <c r="BL314" s="142" t="s">
        <v>516</v>
      </c>
      <c r="BM314" s="142" t="s">
        <v>356</v>
      </c>
    </row>
    <row r="315" spans="1:116" s="113" customFormat="1" ht="28.8" x14ac:dyDescent="0.3">
      <c r="A315" s="113" t="s">
        <v>516</v>
      </c>
      <c r="B315" s="113" t="s">
        <v>357</v>
      </c>
      <c r="D315" s="124" t="s">
        <v>124</v>
      </c>
      <c r="E315" s="140"/>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c r="AB315" s="117"/>
      <c r="AC315" s="117"/>
      <c r="AD315" s="117"/>
      <c r="AE315" s="117"/>
      <c r="AF315" s="143"/>
      <c r="AG315" s="117"/>
      <c r="BL315" s="142" t="s">
        <v>516</v>
      </c>
      <c r="BM315" s="142" t="s">
        <v>357</v>
      </c>
    </row>
    <row r="316" spans="1:116" s="113" customFormat="1" ht="28.8" x14ac:dyDescent="0.3">
      <c r="A316" s="113" t="s">
        <v>516</v>
      </c>
      <c r="B316" s="113" t="s">
        <v>7</v>
      </c>
      <c r="D316" s="124" t="s">
        <v>124</v>
      </c>
      <c r="E316" s="140"/>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c r="AB316" s="117"/>
      <c r="AC316" s="117"/>
      <c r="AD316" s="117"/>
      <c r="AE316" s="117"/>
      <c r="AF316" s="143"/>
      <c r="AG316" s="117"/>
      <c r="BL316" s="142" t="s">
        <v>516</v>
      </c>
      <c r="BM316" s="142" t="s">
        <v>7</v>
      </c>
    </row>
    <row r="317" spans="1:116" s="113" customFormat="1" ht="28.8" x14ac:dyDescent="0.3">
      <c r="A317" s="113" t="s">
        <v>516</v>
      </c>
      <c r="B317" s="113" t="s">
        <v>358</v>
      </c>
      <c r="D317" s="124" t="s">
        <v>124</v>
      </c>
      <c r="E317" s="140"/>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c r="AB317" s="117"/>
      <c r="AC317" s="117"/>
      <c r="AD317" s="117"/>
      <c r="AE317" s="117"/>
      <c r="AF317" s="143"/>
      <c r="AG317" s="117"/>
      <c r="BL317" s="142" t="s">
        <v>516</v>
      </c>
      <c r="BM317" s="142" t="s">
        <v>358</v>
      </c>
    </row>
    <row r="318" spans="1:116" s="113" customFormat="1" ht="28.8" x14ac:dyDescent="0.3">
      <c r="A318" s="113" t="s">
        <v>516</v>
      </c>
      <c r="B318" s="113" t="s">
        <v>359</v>
      </c>
      <c r="D318" s="124" t="s">
        <v>124</v>
      </c>
      <c r="E318" s="140"/>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c r="AB318" s="117"/>
      <c r="AC318" s="117"/>
      <c r="AD318" s="117"/>
      <c r="AE318" s="117"/>
      <c r="AF318" s="143"/>
      <c r="AG318" s="117"/>
      <c r="BL318" s="142" t="s">
        <v>516</v>
      </c>
      <c r="BM318" s="142" t="s">
        <v>359</v>
      </c>
    </row>
    <row r="319" spans="1:116" s="113" customFormat="1" ht="28.8" x14ac:dyDescent="0.3">
      <c r="A319" s="113" t="s">
        <v>516</v>
      </c>
      <c r="B319" s="113" t="s">
        <v>289</v>
      </c>
      <c r="D319" s="124" t="s">
        <v>124</v>
      </c>
      <c r="E319" s="140"/>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c r="AB319" s="117"/>
      <c r="AC319" s="117"/>
      <c r="AD319" s="117"/>
      <c r="AE319" s="117"/>
      <c r="AF319" s="143"/>
      <c r="AG319" s="117"/>
      <c r="BL319" s="142" t="s">
        <v>516</v>
      </c>
      <c r="BM319" s="142" t="s">
        <v>289</v>
      </c>
    </row>
    <row r="320" spans="1:116" s="113" customFormat="1" ht="28.8" x14ac:dyDescent="0.3">
      <c r="A320" s="113" t="s">
        <v>516</v>
      </c>
      <c r="B320" s="113" t="s">
        <v>328</v>
      </c>
      <c r="D320" s="124" t="s">
        <v>124</v>
      </c>
      <c r="E320" s="140"/>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c r="AB320" s="117"/>
      <c r="AC320" s="117"/>
      <c r="AD320" s="117"/>
      <c r="AE320" s="117"/>
      <c r="AF320" s="143"/>
      <c r="AG320" s="117"/>
      <c r="BL320" s="142" t="s">
        <v>516</v>
      </c>
      <c r="BM320" s="142" t="s">
        <v>328</v>
      </c>
    </row>
    <row r="321" spans="1:65" s="113" customFormat="1" x14ac:dyDescent="0.3">
      <c r="A321" s="113" t="s">
        <v>360</v>
      </c>
      <c r="B321" s="113" t="s">
        <v>361</v>
      </c>
      <c r="D321" s="124" t="s">
        <v>124</v>
      </c>
      <c r="E321" s="140"/>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c r="AB321" s="117"/>
      <c r="AC321" s="117"/>
      <c r="AD321" s="117"/>
      <c r="AE321" s="117"/>
      <c r="AF321" s="143"/>
      <c r="AG321" s="117"/>
      <c r="BL321" s="142" t="s">
        <v>360</v>
      </c>
      <c r="BM321" s="142" t="s">
        <v>361</v>
      </c>
    </row>
    <row r="322" spans="1:65" s="113" customFormat="1" x14ac:dyDescent="0.3">
      <c r="A322" s="113" t="s">
        <v>360</v>
      </c>
      <c r="B322" s="113" t="s">
        <v>362</v>
      </c>
      <c r="D322" s="124" t="s">
        <v>124</v>
      </c>
      <c r="E322" s="140"/>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c r="AB322" s="117"/>
      <c r="AC322" s="117"/>
      <c r="AD322" s="117"/>
      <c r="AE322" s="117"/>
      <c r="AF322" s="143"/>
      <c r="AG322" s="117"/>
      <c r="BL322" s="142" t="s">
        <v>360</v>
      </c>
      <c r="BM322" s="142" t="s">
        <v>362</v>
      </c>
    </row>
    <row r="323" spans="1:65" s="113" customFormat="1" x14ac:dyDescent="0.3">
      <c r="A323" s="113" t="s">
        <v>360</v>
      </c>
      <c r="B323" s="113" t="s">
        <v>170</v>
      </c>
      <c r="D323" s="124" t="s">
        <v>124</v>
      </c>
      <c r="E323" s="140"/>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c r="AB323" s="117"/>
      <c r="AC323" s="117"/>
      <c r="AD323" s="117"/>
      <c r="AE323" s="117"/>
      <c r="AF323" s="143"/>
      <c r="AG323" s="117"/>
      <c r="BL323" s="142" t="s">
        <v>360</v>
      </c>
      <c r="BM323" s="142" t="s">
        <v>170</v>
      </c>
    </row>
    <row r="324" spans="1:65" s="113" customFormat="1" x14ac:dyDescent="0.3">
      <c r="A324" s="113" t="s">
        <v>360</v>
      </c>
      <c r="B324" s="113" t="s">
        <v>167</v>
      </c>
      <c r="D324" s="124" t="s">
        <v>124</v>
      </c>
      <c r="E324" s="140"/>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c r="AB324" s="117"/>
      <c r="AC324" s="117"/>
      <c r="AD324" s="117"/>
      <c r="AE324" s="117"/>
      <c r="AF324" s="143"/>
      <c r="AG324" s="117"/>
      <c r="BL324" s="142" t="s">
        <v>360</v>
      </c>
      <c r="BM324" s="142" t="s">
        <v>167</v>
      </c>
    </row>
    <row r="325" spans="1:65" s="113" customFormat="1" x14ac:dyDescent="0.3">
      <c r="A325" s="113" t="s">
        <v>360</v>
      </c>
      <c r="B325" s="113" t="s">
        <v>355</v>
      </c>
      <c r="D325" s="124" t="s">
        <v>124</v>
      </c>
      <c r="E325" s="140"/>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c r="AB325" s="117"/>
      <c r="AC325" s="117"/>
      <c r="AD325" s="117"/>
      <c r="AE325" s="117"/>
      <c r="AF325" s="143"/>
      <c r="AG325" s="117"/>
      <c r="BL325" s="142" t="s">
        <v>360</v>
      </c>
      <c r="BM325" s="142" t="s">
        <v>355</v>
      </c>
    </row>
    <row r="326" spans="1:65" s="113" customFormat="1" x14ac:dyDescent="0.3">
      <c r="A326" s="113" t="s">
        <v>360</v>
      </c>
      <c r="B326" s="113" t="s">
        <v>356</v>
      </c>
      <c r="D326" s="124" t="s">
        <v>124</v>
      </c>
      <c r="E326" s="140"/>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c r="AB326" s="117"/>
      <c r="AC326" s="117"/>
      <c r="AD326" s="117"/>
      <c r="AE326" s="117"/>
      <c r="AF326" s="143"/>
      <c r="AG326" s="117"/>
      <c r="BL326" s="142" t="s">
        <v>360</v>
      </c>
      <c r="BM326" s="142" t="s">
        <v>356</v>
      </c>
    </row>
    <row r="327" spans="1:65" s="113" customFormat="1" x14ac:dyDescent="0.3">
      <c r="A327" s="113" t="s">
        <v>360</v>
      </c>
      <c r="B327" s="113" t="s">
        <v>357</v>
      </c>
      <c r="D327" s="124" t="s">
        <v>124</v>
      </c>
      <c r="E327" s="140"/>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c r="AB327" s="117"/>
      <c r="AC327" s="117"/>
      <c r="AD327" s="117"/>
      <c r="AE327" s="117"/>
      <c r="AF327" s="143"/>
      <c r="AG327" s="117"/>
      <c r="BL327" s="142" t="s">
        <v>360</v>
      </c>
      <c r="BM327" s="142" t="s">
        <v>357</v>
      </c>
    </row>
    <row r="328" spans="1:65" s="113" customFormat="1" x14ac:dyDescent="0.3">
      <c r="A328" s="113" t="s">
        <v>360</v>
      </c>
      <c r="B328" s="113" t="s">
        <v>363</v>
      </c>
      <c r="D328" s="124" t="s">
        <v>124</v>
      </c>
      <c r="E328" s="140"/>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c r="AB328" s="117"/>
      <c r="AC328" s="117"/>
      <c r="AD328" s="117"/>
      <c r="AE328" s="117"/>
      <c r="AF328" s="143"/>
      <c r="AG328" s="117"/>
      <c r="BL328" s="142" t="s">
        <v>360</v>
      </c>
      <c r="BM328" s="142" t="s">
        <v>363</v>
      </c>
    </row>
    <row r="329" spans="1:65" s="113" customFormat="1" x14ac:dyDescent="0.3">
      <c r="A329" s="113" t="s">
        <v>365</v>
      </c>
      <c r="B329" s="113" t="s">
        <v>364</v>
      </c>
      <c r="D329" s="124" t="s">
        <v>124</v>
      </c>
      <c r="E329" s="140"/>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c r="AB329" s="117"/>
      <c r="AC329" s="117"/>
      <c r="AD329" s="117"/>
      <c r="AE329" s="117"/>
      <c r="AF329" s="143"/>
      <c r="AG329" s="117"/>
      <c r="BL329" s="142" t="s">
        <v>365</v>
      </c>
      <c r="BM329" s="142" t="s">
        <v>364</v>
      </c>
    </row>
    <row r="330" spans="1:65" s="113" customFormat="1" x14ac:dyDescent="0.3">
      <c r="A330" s="113" t="s">
        <v>365</v>
      </c>
      <c r="B330" s="113" t="s">
        <v>6</v>
      </c>
      <c r="D330" s="124" t="s">
        <v>124</v>
      </c>
      <c r="E330" s="140"/>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c r="AB330" s="117"/>
      <c r="AC330" s="117"/>
      <c r="AD330" s="117"/>
      <c r="AE330" s="117"/>
      <c r="AF330" s="143"/>
      <c r="AG330" s="117"/>
      <c r="BL330" s="142" t="s">
        <v>365</v>
      </c>
      <c r="BM330" s="142" t="s">
        <v>6</v>
      </c>
    </row>
    <row r="331" spans="1:65" s="113" customFormat="1" x14ac:dyDescent="0.3">
      <c r="A331" s="113" t="s">
        <v>365</v>
      </c>
      <c r="B331" s="113" t="s">
        <v>7</v>
      </c>
      <c r="D331" s="124" t="s">
        <v>124</v>
      </c>
      <c r="E331" s="140"/>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c r="AB331" s="117"/>
      <c r="AC331" s="117"/>
      <c r="AD331" s="117"/>
      <c r="AE331" s="117"/>
      <c r="AF331" s="143"/>
      <c r="AG331" s="117"/>
      <c r="BL331" s="142" t="s">
        <v>365</v>
      </c>
      <c r="BM331" s="142" t="s">
        <v>7</v>
      </c>
    </row>
    <row r="332" spans="1:65" s="113" customFormat="1" x14ac:dyDescent="0.3">
      <c r="A332" s="113" t="s">
        <v>365</v>
      </c>
      <c r="B332" s="113" t="s">
        <v>149</v>
      </c>
      <c r="D332" s="124" t="s">
        <v>124</v>
      </c>
      <c r="E332" s="140"/>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c r="AB332" s="117"/>
      <c r="AC332" s="117"/>
      <c r="AD332" s="117"/>
      <c r="AE332" s="117"/>
      <c r="AF332" s="143"/>
      <c r="AG332" s="117"/>
      <c r="BL332" s="142" t="s">
        <v>365</v>
      </c>
      <c r="BM332" s="142" t="s">
        <v>149</v>
      </c>
    </row>
    <row r="333" spans="1:65" s="113" customFormat="1" x14ac:dyDescent="0.3">
      <c r="A333" s="113" t="s">
        <v>32</v>
      </c>
      <c r="B333" s="113" t="s">
        <v>365</v>
      </c>
      <c r="D333" s="124" t="s">
        <v>124</v>
      </c>
      <c r="E333" s="140"/>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c r="AB333" s="117"/>
      <c r="AC333" s="117"/>
      <c r="AD333" s="117"/>
      <c r="AE333" s="117"/>
      <c r="AF333" s="143"/>
      <c r="AG333" s="117"/>
      <c r="BL333" s="142" t="s">
        <v>32</v>
      </c>
      <c r="BM333" s="142" t="s">
        <v>365</v>
      </c>
    </row>
    <row r="334" spans="1:65" s="113" customFormat="1" x14ac:dyDescent="0.3">
      <c r="A334" s="113" t="s">
        <v>32</v>
      </c>
      <c r="B334" s="113" t="s">
        <v>335</v>
      </c>
      <c r="D334" s="124" t="s">
        <v>124</v>
      </c>
      <c r="E334" s="140"/>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c r="AB334" s="117"/>
      <c r="AC334" s="117"/>
      <c r="AD334" s="117"/>
      <c r="AE334" s="117"/>
      <c r="AF334" s="143"/>
      <c r="AG334" s="117"/>
      <c r="BL334" s="142" t="s">
        <v>32</v>
      </c>
      <c r="BM334" s="142" t="s">
        <v>335</v>
      </c>
    </row>
    <row r="335" spans="1:65" s="113" customFormat="1" x14ac:dyDescent="0.3">
      <c r="A335" s="113" t="s">
        <v>32</v>
      </c>
      <c r="B335" s="113" t="s">
        <v>366</v>
      </c>
      <c r="D335" s="124" t="s">
        <v>124</v>
      </c>
      <c r="E335" s="140"/>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c r="AB335" s="117"/>
      <c r="AC335" s="117"/>
      <c r="AD335" s="117"/>
      <c r="AE335" s="117"/>
      <c r="AF335" s="143"/>
      <c r="AG335" s="117"/>
      <c r="BL335" s="142" t="s">
        <v>32</v>
      </c>
      <c r="BM335" s="142" t="s">
        <v>366</v>
      </c>
    </row>
    <row r="336" spans="1:65" s="113" customFormat="1" x14ac:dyDescent="0.3">
      <c r="A336" s="113" t="s">
        <v>32</v>
      </c>
      <c r="B336" s="113" t="s">
        <v>367</v>
      </c>
      <c r="D336" s="124" t="s">
        <v>124</v>
      </c>
      <c r="E336" s="140"/>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c r="AB336" s="117"/>
      <c r="AC336" s="117"/>
      <c r="AD336" s="117"/>
      <c r="AE336" s="117"/>
      <c r="AF336" s="143"/>
      <c r="AG336" s="117"/>
      <c r="BL336" s="142" t="s">
        <v>32</v>
      </c>
      <c r="BM336" s="142" t="s">
        <v>367</v>
      </c>
    </row>
    <row r="337" spans="1:116" s="113" customFormat="1" x14ac:dyDescent="0.3">
      <c r="A337" s="113" t="s">
        <v>615</v>
      </c>
      <c r="B337" s="113" t="s">
        <v>714</v>
      </c>
      <c r="D337" s="124" t="s">
        <v>136</v>
      </c>
      <c r="E337" s="140"/>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c r="AB337" s="117"/>
      <c r="AC337" s="117"/>
      <c r="AD337" s="117"/>
      <c r="AE337" s="117"/>
      <c r="AF337" s="143"/>
      <c r="AG337" s="117"/>
      <c r="BL337" s="142"/>
      <c r="BM337" s="142"/>
      <c r="CY337" s="142" t="s">
        <v>615</v>
      </c>
      <c r="CZ337" s="142" t="s">
        <v>714</v>
      </c>
    </row>
    <row r="338" spans="1:116" s="117" customFormat="1" x14ac:dyDescent="0.3">
      <c r="A338" s="113" t="s">
        <v>615</v>
      </c>
      <c r="B338" s="113" t="s">
        <v>790</v>
      </c>
      <c r="D338" s="117" t="s">
        <v>140</v>
      </c>
      <c r="E338" s="116"/>
      <c r="AF338" s="143"/>
      <c r="DK338" s="142" t="s">
        <v>615</v>
      </c>
      <c r="DL338" s="142" t="s">
        <v>790</v>
      </c>
    </row>
    <row r="339" spans="1:116" s="117" customFormat="1" x14ac:dyDescent="0.3">
      <c r="A339" s="113" t="s">
        <v>615</v>
      </c>
      <c r="B339" s="113" t="s">
        <v>804</v>
      </c>
      <c r="D339" s="117" t="s">
        <v>140</v>
      </c>
      <c r="E339" s="116"/>
      <c r="AF339" s="143"/>
      <c r="DK339" s="142" t="s">
        <v>615</v>
      </c>
      <c r="DL339" s="142" t="s">
        <v>804</v>
      </c>
    </row>
    <row r="340" spans="1:116" s="117" customFormat="1" x14ac:dyDescent="0.3">
      <c r="A340" s="113" t="s">
        <v>615</v>
      </c>
      <c r="B340" s="113" t="s">
        <v>289</v>
      </c>
      <c r="D340" s="117" t="s">
        <v>140</v>
      </c>
      <c r="E340" s="116"/>
      <c r="AF340" s="143"/>
      <c r="DK340" s="142" t="s">
        <v>615</v>
      </c>
      <c r="DL340" s="142" t="s">
        <v>289</v>
      </c>
    </row>
    <row r="341" spans="1:116" s="117" customFormat="1" x14ac:dyDescent="0.3">
      <c r="A341" s="113" t="s">
        <v>856</v>
      </c>
      <c r="B341" s="113" t="s">
        <v>625</v>
      </c>
      <c r="D341" s="117" t="s">
        <v>135</v>
      </c>
      <c r="E341" s="116"/>
      <c r="AF341" s="143"/>
      <c r="CS341" s="113"/>
      <c r="CT341" s="113"/>
      <c r="CV341" s="142" t="s">
        <v>856</v>
      </c>
      <c r="CW341" s="142" t="s">
        <v>625</v>
      </c>
    </row>
    <row r="342" spans="1:116" s="117" customFormat="1" x14ac:dyDescent="0.3">
      <c r="A342" s="113" t="s">
        <v>856</v>
      </c>
      <c r="B342" s="113" t="s">
        <v>53</v>
      </c>
      <c r="D342" s="117" t="s">
        <v>135</v>
      </c>
      <c r="E342" s="116"/>
      <c r="AF342" s="143"/>
      <c r="CS342" s="113"/>
      <c r="CT342" s="113"/>
      <c r="CV342" s="142" t="s">
        <v>856</v>
      </c>
      <c r="CW342" s="142" t="s">
        <v>53</v>
      </c>
    </row>
    <row r="343" spans="1:116" s="117" customFormat="1" x14ac:dyDescent="0.3">
      <c r="A343" s="113" t="s">
        <v>856</v>
      </c>
      <c r="B343" s="113" t="s">
        <v>626</v>
      </c>
      <c r="D343" s="117" t="s">
        <v>135</v>
      </c>
      <c r="E343" s="116"/>
      <c r="AF343" s="143"/>
      <c r="CS343" s="113"/>
      <c r="CT343" s="113"/>
      <c r="CV343" s="142" t="s">
        <v>856</v>
      </c>
      <c r="CW343" s="142" t="s">
        <v>626</v>
      </c>
    </row>
    <row r="344" spans="1:116" s="117" customFormat="1" x14ac:dyDescent="0.3">
      <c r="A344" s="113" t="s">
        <v>856</v>
      </c>
      <c r="B344" s="113" t="s">
        <v>627</v>
      </c>
      <c r="D344" s="117" t="s">
        <v>135</v>
      </c>
      <c r="E344" s="116"/>
      <c r="AF344" s="143"/>
      <c r="CS344" s="113"/>
      <c r="CT344" s="113"/>
      <c r="CV344" s="142" t="s">
        <v>856</v>
      </c>
      <c r="CW344" s="142" t="s">
        <v>627</v>
      </c>
    </row>
    <row r="345" spans="1:116" s="113" customFormat="1" ht="28.8" x14ac:dyDescent="0.3">
      <c r="A345" s="113" t="s">
        <v>517</v>
      </c>
      <c r="B345" s="113" t="s">
        <v>168</v>
      </c>
      <c r="D345" s="124" t="s">
        <v>124</v>
      </c>
      <c r="E345" s="140"/>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c r="AB345" s="117"/>
      <c r="AC345" s="117"/>
      <c r="AD345" s="117"/>
      <c r="AE345" s="117"/>
      <c r="AF345" s="143"/>
      <c r="AG345" s="117"/>
      <c r="BL345" s="142" t="s">
        <v>517</v>
      </c>
      <c r="BM345" s="142" t="s">
        <v>168</v>
      </c>
    </row>
    <row r="346" spans="1:116" s="113" customFormat="1" ht="28.8" x14ac:dyDescent="0.3">
      <c r="A346" s="113" t="s">
        <v>517</v>
      </c>
      <c r="B346" s="113" t="s">
        <v>220</v>
      </c>
      <c r="D346" s="124" t="s">
        <v>124</v>
      </c>
      <c r="E346" s="140"/>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c r="AB346" s="117"/>
      <c r="AC346" s="117"/>
      <c r="AD346" s="117"/>
      <c r="AE346" s="117"/>
      <c r="AF346" s="143"/>
      <c r="AG346" s="117"/>
      <c r="BL346" s="142" t="s">
        <v>517</v>
      </c>
      <c r="BM346" s="142" t="s">
        <v>220</v>
      </c>
    </row>
    <row r="347" spans="1:116" s="113" customFormat="1" ht="28.8" x14ac:dyDescent="0.3">
      <c r="A347" s="113" t="s">
        <v>517</v>
      </c>
      <c r="B347" s="113" t="s">
        <v>7</v>
      </c>
      <c r="D347" s="124" t="s">
        <v>124</v>
      </c>
      <c r="E347" s="140"/>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c r="AB347" s="117"/>
      <c r="AC347" s="117"/>
      <c r="AD347" s="117"/>
      <c r="AE347" s="117"/>
      <c r="AF347" s="143"/>
      <c r="AG347" s="117"/>
      <c r="BL347" s="142" t="s">
        <v>517</v>
      </c>
      <c r="BM347" s="142" t="s">
        <v>7</v>
      </c>
    </row>
    <row r="348" spans="1:116" s="113" customFormat="1" ht="28.8" x14ac:dyDescent="0.3">
      <c r="A348" s="113" t="s">
        <v>517</v>
      </c>
      <c r="B348" s="113" t="s">
        <v>368</v>
      </c>
      <c r="D348" s="124" t="s">
        <v>124</v>
      </c>
      <c r="E348" s="140"/>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c r="AB348" s="117"/>
      <c r="AC348" s="117"/>
      <c r="AD348" s="117"/>
      <c r="AE348" s="117"/>
      <c r="AF348" s="143"/>
      <c r="AG348" s="117"/>
      <c r="BL348" s="142" t="s">
        <v>517</v>
      </c>
      <c r="BM348" s="142" t="s">
        <v>368</v>
      </c>
    </row>
    <row r="349" spans="1:116" s="113" customFormat="1" ht="28.8" x14ac:dyDescent="0.3">
      <c r="A349" s="113" t="s">
        <v>517</v>
      </c>
      <c r="B349" s="113" t="s">
        <v>369</v>
      </c>
      <c r="D349" s="124" t="s">
        <v>124</v>
      </c>
      <c r="E349" s="140"/>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c r="AB349" s="117"/>
      <c r="AC349" s="117"/>
      <c r="AD349" s="117"/>
      <c r="AE349" s="117"/>
      <c r="AF349" s="143"/>
      <c r="AG349" s="117"/>
      <c r="BL349" s="142" t="s">
        <v>517</v>
      </c>
      <c r="BM349" s="142" t="s">
        <v>369</v>
      </c>
    </row>
    <row r="350" spans="1:116" s="113" customFormat="1" ht="28.8" x14ac:dyDescent="0.3">
      <c r="A350" s="113" t="s">
        <v>517</v>
      </c>
      <c r="B350" s="113" t="s">
        <v>370</v>
      </c>
      <c r="D350" s="124" t="s">
        <v>124</v>
      </c>
      <c r="E350" s="140"/>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c r="AB350" s="117"/>
      <c r="AC350" s="117"/>
      <c r="AD350" s="117"/>
      <c r="AE350" s="117"/>
      <c r="AF350" s="143"/>
      <c r="AG350" s="117"/>
      <c r="BL350" s="142" t="s">
        <v>517</v>
      </c>
      <c r="BM350" s="142" t="s">
        <v>370</v>
      </c>
    </row>
    <row r="351" spans="1:116" s="113" customFormat="1" x14ac:dyDescent="0.3">
      <c r="A351" s="113" t="s">
        <v>146</v>
      </c>
      <c r="B351" s="113" t="s">
        <v>6</v>
      </c>
      <c r="D351" s="113">
        <v>2</v>
      </c>
      <c r="E351" s="140"/>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c r="AB351" s="117"/>
      <c r="AC351" s="117"/>
      <c r="AD351" s="117"/>
      <c r="AE351" s="117"/>
      <c r="AF351" s="143"/>
      <c r="AG351" s="117"/>
      <c r="BX351" s="142" t="s">
        <v>146</v>
      </c>
      <c r="BY351" s="142" t="s">
        <v>6</v>
      </c>
      <c r="CG351" s="142" t="s">
        <v>146</v>
      </c>
      <c r="CH351" s="142" t="s">
        <v>6</v>
      </c>
    </row>
    <row r="352" spans="1:116" s="113" customFormat="1" x14ac:dyDescent="0.3">
      <c r="A352" s="113" t="s">
        <v>146</v>
      </c>
      <c r="B352" s="113" t="s">
        <v>500</v>
      </c>
      <c r="D352" s="113" t="s">
        <v>127</v>
      </c>
      <c r="E352" s="140"/>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c r="AB352" s="117"/>
      <c r="AC352" s="117"/>
      <c r="AD352" s="117"/>
      <c r="AE352" s="117"/>
      <c r="AF352" s="143"/>
      <c r="AG352" s="117"/>
      <c r="BX352" s="142" t="s">
        <v>146</v>
      </c>
      <c r="BY352" s="142" t="s">
        <v>500</v>
      </c>
    </row>
    <row r="353" spans="1:86" s="113" customFormat="1" x14ac:dyDescent="0.3">
      <c r="A353" s="113" t="s">
        <v>146</v>
      </c>
      <c r="B353" s="113" t="s">
        <v>501</v>
      </c>
      <c r="D353" s="113" t="s">
        <v>127</v>
      </c>
      <c r="E353" s="140"/>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c r="AB353" s="117"/>
      <c r="AC353" s="117"/>
      <c r="AD353" s="117"/>
      <c r="AE353" s="117"/>
      <c r="AF353" s="143"/>
      <c r="AG353" s="117"/>
      <c r="BX353" s="142" t="s">
        <v>146</v>
      </c>
      <c r="BY353" s="142" t="s">
        <v>501</v>
      </c>
    </row>
    <row r="354" spans="1:86" s="113" customFormat="1" x14ac:dyDescent="0.3">
      <c r="A354" s="113" t="s">
        <v>269</v>
      </c>
      <c r="B354" s="113" t="s">
        <v>6</v>
      </c>
      <c r="D354" s="113" t="s">
        <v>127</v>
      </c>
      <c r="E354" s="140"/>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c r="AB354" s="117"/>
      <c r="AC354" s="117"/>
      <c r="AD354" s="117"/>
      <c r="AE354" s="117"/>
      <c r="AF354" s="143"/>
      <c r="AG354" s="117"/>
      <c r="BX354" s="142" t="s">
        <v>269</v>
      </c>
      <c r="BY354" s="142" t="s">
        <v>6</v>
      </c>
    </row>
    <row r="355" spans="1:86" s="113" customFormat="1" x14ac:dyDescent="0.3">
      <c r="A355" s="113" t="s">
        <v>269</v>
      </c>
      <c r="B355" s="113" t="s">
        <v>502</v>
      </c>
      <c r="D355" s="113" t="s">
        <v>127</v>
      </c>
      <c r="E355" s="140"/>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c r="AB355" s="117"/>
      <c r="AC355" s="117"/>
      <c r="AD355" s="117"/>
      <c r="AE355" s="117"/>
      <c r="AF355" s="143"/>
      <c r="AG355" s="117"/>
      <c r="BX355" s="142" t="s">
        <v>269</v>
      </c>
      <c r="BY355" s="142" t="s">
        <v>502</v>
      </c>
    </row>
    <row r="356" spans="1:86" s="113" customFormat="1" x14ac:dyDescent="0.3">
      <c r="A356" s="113" t="s">
        <v>269</v>
      </c>
      <c r="B356" s="113" t="s">
        <v>500</v>
      </c>
      <c r="D356" s="113" t="s">
        <v>127</v>
      </c>
      <c r="E356" s="140"/>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c r="AB356" s="117"/>
      <c r="AC356" s="117"/>
      <c r="AD356" s="117"/>
      <c r="AE356" s="117"/>
      <c r="AF356" s="143"/>
      <c r="AG356" s="117"/>
      <c r="BX356" s="142" t="s">
        <v>269</v>
      </c>
      <c r="BY356" s="142" t="s">
        <v>500</v>
      </c>
    </row>
    <row r="357" spans="1:86" s="113" customFormat="1" x14ac:dyDescent="0.3">
      <c r="A357" s="124" t="s">
        <v>147</v>
      </c>
      <c r="B357" s="124" t="s">
        <v>6</v>
      </c>
      <c r="D357" s="110">
        <v>3</v>
      </c>
      <c r="E357" s="140"/>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c r="AB357" s="117"/>
      <c r="AC357" s="117"/>
      <c r="AD357" s="117"/>
      <c r="AE357" s="117"/>
      <c r="AF357" s="143"/>
      <c r="AG357" s="117"/>
      <c r="AN357" s="142" t="s">
        <v>147</v>
      </c>
      <c r="AO357" s="142" t="s">
        <v>6</v>
      </c>
      <c r="AQ357" s="142" t="s">
        <v>147</v>
      </c>
      <c r="AR357" s="142" t="s">
        <v>6</v>
      </c>
      <c r="CG357" s="142" t="s">
        <v>541</v>
      </c>
      <c r="CH357" s="142" t="s">
        <v>6</v>
      </c>
    </row>
    <row r="358" spans="1:86" s="113" customFormat="1" x14ac:dyDescent="0.3">
      <c r="A358" s="113" t="s">
        <v>540</v>
      </c>
      <c r="B358" s="113" t="s">
        <v>6</v>
      </c>
      <c r="D358" s="113" t="s">
        <v>130</v>
      </c>
      <c r="E358" s="140"/>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c r="AB358" s="117"/>
      <c r="AC358" s="117"/>
      <c r="AD358" s="117"/>
      <c r="AE358" s="117"/>
      <c r="AF358" s="143"/>
      <c r="AG358" s="117"/>
      <c r="CG358" s="142" t="s">
        <v>540</v>
      </c>
      <c r="CH358" s="142" t="s">
        <v>6</v>
      </c>
    </row>
    <row r="359" spans="1:86" s="113" customFormat="1" x14ac:dyDescent="0.3">
      <c r="A359" s="113" t="s">
        <v>542</v>
      </c>
      <c r="B359" s="113" t="s">
        <v>146</v>
      </c>
      <c r="D359" s="113" t="s">
        <v>130</v>
      </c>
      <c r="E359" s="140"/>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c r="AB359" s="117"/>
      <c r="AC359" s="117"/>
      <c r="AD359" s="117"/>
      <c r="AE359" s="117"/>
      <c r="AF359" s="143"/>
      <c r="AG359" s="117"/>
      <c r="CG359" s="142" t="s">
        <v>542</v>
      </c>
      <c r="CH359" s="142" t="s">
        <v>146</v>
      </c>
    </row>
    <row r="360" spans="1:86" s="113" customFormat="1" x14ac:dyDescent="0.3">
      <c r="A360" s="113" t="s">
        <v>542</v>
      </c>
      <c r="B360" s="113" t="s">
        <v>540</v>
      </c>
      <c r="D360" s="113" t="s">
        <v>130</v>
      </c>
      <c r="E360" s="140"/>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c r="AB360" s="117"/>
      <c r="AC360" s="117"/>
      <c r="AD360" s="117"/>
      <c r="AE360" s="117"/>
      <c r="AF360" s="143"/>
      <c r="AG360" s="117"/>
      <c r="CG360" s="142" t="s">
        <v>542</v>
      </c>
      <c r="CH360" s="142" t="s">
        <v>540</v>
      </c>
    </row>
    <row r="361" spans="1:86" s="113" customFormat="1" x14ac:dyDescent="0.3">
      <c r="A361" s="113" t="s">
        <v>542</v>
      </c>
      <c r="B361" s="113" t="s">
        <v>541</v>
      </c>
      <c r="D361" s="113" t="s">
        <v>130</v>
      </c>
      <c r="E361" s="140"/>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c r="AB361" s="117"/>
      <c r="AC361" s="117"/>
      <c r="AD361" s="117"/>
      <c r="AE361" s="117"/>
      <c r="AF361" s="143"/>
      <c r="AG361" s="117"/>
      <c r="CG361" s="142" t="s">
        <v>542</v>
      </c>
      <c r="CH361" s="142" t="s">
        <v>541</v>
      </c>
    </row>
    <row r="362" spans="1:86" s="113" customFormat="1" x14ac:dyDescent="0.3">
      <c r="A362" s="113" t="s">
        <v>542</v>
      </c>
      <c r="B362" s="113" t="s">
        <v>6</v>
      </c>
      <c r="D362" s="113" t="s">
        <v>130</v>
      </c>
      <c r="E362" s="140"/>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c r="AB362" s="117"/>
      <c r="AC362" s="117"/>
      <c r="AD362" s="117"/>
      <c r="AE362" s="117"/>
      <c r="AF362" s="143"/>
      <c r="AG362" s="117"/>
      <c r="CG362" s="142" t="s">
        <v>542</v>
      </c>
      <c r="CH362" s="142" t="s">
        <v>6</v>
      </c>
    </row>
    <row r="363" spans="1:86" s="113" customFormat="1" x14ac:dyDescent="0.3">
      <c r="A363" s="113" t="s">
        <v>542</v>
      </c>
      <c r="B363" s="113" t="s">
        <v>544</v>
      </c>
      <c r="D363" s="113" t="s">
        <v>130</v>
      </c>
      <c r="E363" s="140"/>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c r="AB363" s="117"/>
      <c r="AC363" s="117"/>
      <c r="AD363" s="117"/>
      <c r="AE363" s="117"/>
      <c r="AF363" s="143"/>
      <c r="AG363" s="117"/>
      <c r="CG363" s="142" t="s">
        <v>542</v>
      </c>
      <c r="CH363" s="142" t="s">
        <v>544</v>
      </c>
    </row>
    <row r="364" spans="1:86" s="113" customFormat="1" x14ac:dyDescent="0.3">
      <c r="A364" s="113" t="s">
        <v>542</v>
      </c>
      <c r="B364" s="113" t="s">
        <v>11</v>
      </c>
      <c r="D364" s="113" t="s">
        <v>130</v>
      </c>
      <c r="E364" s="140"/>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c r="AB364" s="117"/>
      <c r="AC364" s="117"/>
      <c r="AD364" s="117"/>
      <c r="AE364" s="117"/>
      <c r="AF364" s="143"/>
      <c r="AG364" s="117"/>
      <c r="CG364" s="142" t="s">
        <v>542</v>
      </c>
      <c r="CH364" s="142" t="s">
        <v>11</v>
      </c>
    </row>
    <row r="365" spans="1:86" s="113" customFormat="1" x14ac:dyDescent="0.3">
      <c r="A365" s="113" t="s">
        <v>542</v>
      </c>
      <c r="B365" s="113" t="s">
        <v>248</v>
      </c>
      <c r="D365" s="113" t="s">
        <v>130</v>
      </c>
      <c r="E365" s="140"/>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c r="AB365" s="117"/>
      <c r="AC365" s="117"/>
      <c r="AD365" s="117"/>
      <c r="AE365" s="117"/>
      <c r="AF365" s="143"/>
      <c r="AG365" s="117"/>
      <c r="CG365" s="142" t="s">
        <v>542</v>
      </c>
      <c r="CH365" s="142" t="s">
        <v>248</v>
      </c>
    </row>
    <row r="366" spans="1:86" s="113" customFormat="1" x14ac:dyDescent="0.3">
      <c r="A366" s="113" t="s">
        <v>542</v>
      </c>
      <c r="B366" s="113" t="s">
        <v>545</v>
      </c>
      <c r="D366" s="113" t="s">
        <v>130</v>
      </c>
      <c r="E366" s="140"/>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c r="AB366" s="117"/>
      <c r="AC366" s="117"/>
      <c r="AD366" s="117"/>
      <c r="AE366" s="117"/>
      <c r="AF366" s="143"/>
      <c r="AG366" s="117"/>
      <c r="CG366" s="142" t="s">
        <v>542</v>
      </c>
      <c r="CH366" s="142" t="s">
        <v>545</v>
      </c>
    </row>
    <row r="367" spans="1:86" s="113" customFormat="1" x14ac:dyDescent="0.3">
      <c r="A367" s="113" t="s">
        <v>542</v>
      </c>
      <c r="B367" s="113" t="s">
        <v>546</v>
      </c>
      <c r="D367" s="113" t="s">
        <v>130</v>
      </c>
      <c r="E367" s="140"/>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c r="AB367" s="117"/>
      <c r="AC367" s="117"/>
      <c r="AD367" s="117"/>
      <c r="AE367" s="117"/>
      <c r="AF367" s="143"/>
      <c r="AG367" s="117"/>
      <c r="CG367" s="142" t="s">
        <v>542</v>
      </c>
      <c r="CH367" s="142" t="s">
        <v>546</v>
      </c>
    </row>
    <row r="368" spans="1:86" s="113" customFormat="1" x14ac:dyDescent="0.3">
      <c r="A368" s="113" t="s">
        <v>542</v>
      </c>
      <c r="B368" s="113" t="s">
        <v>547</v>
      </c>
      <c r="D368" s="113" t="s">
        <v>130</v>
      </c>
      <c r="E368" s="140"/>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c r="AB368" s="117"/>
      <c r="AC368" s="117"/>
      <c r="AD368" s="117"/>
      <c r="AE368" s="117"/>
      <c r="AF368" s="143"/>
      <c r="AG368" s="117"/>
      <c r="CG368" s="142" t="s">
        <v>542</v>
      </c>
      <c r="CH368" s="142" t="s">
        <v>547</v>
      </c>
    </row>
    <row r="369" spans="1:95" s="113" customFormat="1" x14ac:dyDescent="0.3">
      <c r="A369" s="113" t="s">
        <v>542</v>
      </c>
      <c r="B369" s="113" t="s">
        <v>548</v>
      </c>
      <c r="D369" s="113" t="s">
        <v>130</v>
      </c>
      <c r="E369" s="140"/>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c r="AB369" s="117"/>
      <c r="AC369" s="117"/>
      <c r="AD369" s="117"/>
      <c r="AE369" s="117"/>
      <c r="AF369" s="143"/>
      <c r="AG369" s="117"/>
      <c r="CG369" s="142" t="s">
        <v>542</v>
      </c>
      <c r="CH369" s="142" t="s">
        <v>548</v>
      </c>
    </row>
    <row r="370" spans="1:95" s="113" customFormat="1" x14ac:dyDescent="0.3">
      <c r="A370" s="113" t="s">
        <v>542</v>
      </c>
      <c r="B370" s="113" t="s">
        <v>152</v>
      </c>
      <c r="D370" s="113" t="s">
        <v>130</v>
      </c>
      <c r="E370" s="140"/>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c r="AB370" s="117"/>
      <c r="AC370" s="117"/>
      <c r="AD370" s="117"/>
      <c r="AE370" s="117"/>
      <c r="AF370" s="143"/>
      <c r="AG370" s="117"/>
      <c r="CG370" s="142" t="s">
        <v>542</v>
      </c>
      <c r="CH370" s="142" t="s">
        <v>152</v>
      </c>
    </row>
    <row r="371" spans="1:95" s="113" customFormat="1" x14ac:dyDescent="0.3">
      <c r="A371" s="113" t="s">
        <v>557</v>
      </c>
      <c r="B371" s="113" t="s">
        <v>6</v>
      </c>
      <c r="D371" s="113" t="s">
        <v>130</v>
      </c>
      <c r="E371" s="140"/>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c r="AB371" s="117"/>
      <c r="AC371" s="117"/>
      <c r="AD371" s="117"/>
      <c r="AE371" s="117"/>
      <c r="AF371" s="143"/>
      <c r="AG371" s="117"/>
      <c r="CG371" s="142" t="s">
        <v>557</v>
      </c>
      <c r="CH371" s="142" t="s">
        <v>6</v>
      </c>
    </row>
    <row r="372" spans="1:95" s="113" customFormat="1" x14ac:dyDescent="0.3">
      <c r="A372" s="113" t="s">
        <v>557</v>
      </c>
      <c r="B372" s="113" t="s">
        <v>7</v>
      </c>
      <c r="D372" s="113" t="s">
        <v>130</v>
      </c>
      <c r="E372" s="140"/>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c r="AB372" s="117"/>
      <c r="AC372" s="117"/>
      <c r="AD372" s="117"/>
      <c r="AE372" s="117"/>
      <c r="AF372" s="143"/>
      <c r="AG372" s="117"/>
      <c r="CG372" s="142" t="s">
        <v>557</v>
      </c>
      <c r="CH372" s="142" t="s">
        <v>7</v>
      </c>
    </row>
    <row r="373" spans="1:95" s="113" customFormat="1" x14ac:dyDescent="0.3">
      <c r="A373" s="113" t="s">
        <v>557</v>
      </c>
      <c r="B373" s="113" t="s">
        <v>241</v>
      </c>
      <c r="D373" s="113" t="s">
        <v>130</v>
      </c>
      <c r="E373" s="140"/>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c r="AB373" s="117"/>
      <c r="AC373" s="117"/>
      <c r="AD373" s="117"/>
      <c r="AE373" s="117"/>
      <c r="AF373" s="143"/>
      <c r="AG373" s="117"/>
      <c r="CG373" s="142" t="s">
        <v>557</v>
      </c>
      <c r="CH373" s="142" t="s">
        <v>241</v>
      </c>
    </row>
    <row r="374" spans="1:95" s="113" customFormat="1" x14ac:dyDescent="0.3">
      <c r="A374" s="113" t="s">
        <v>319</v>
      </c>
      <c r="B374" s="113" t="s">
        <v>579</v>
      </c>
      <c r="D374" s="113" t="s">
        <v>131</v>
      </c>
      <c r="E374" s="140"/>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c r="AB374" s="117"/>
      <c r="AC374" s="117"/>
      <c r="AD374" s="117"/>
      <c r="AE374" s="117"/>
      <c r="AF374" s="143"/>
      <c r="AG374" s="117"/>
      <c r="CJ374" s="142" t="s">
        <v>319</v>
      </c>
      <c r="CK374" s="142" t="s">
        <v>579</v>
      </c>
    </row>
    <row r="375" spans="1:95" s="113" customFormat="1" x14ac:dyDescent="0.3">
      <c r="A375" s="113" t="s">
        <v>319</v>
      </c>
      <c r="B375" s="113" t="s">
        <v>580</v>
      </c>
      <c r="D375" s="113" t="s">
        <v>131</v>
      </c>
      <c r="E375" s="140"/>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c r="AB375" s="117"/>
      <c r="AC375" s="117"/>
      <c r="AD375" s="117"/>
      <c r="AE375" s="117"/>
      <c r="AF375" s="143"/>
      <c r="AG375" s="117"/>
      <c r="CJ375" s="142" t="s">
        <v>319</v>
      </c>
      <c r="CK375" s="142" t="s">
        <v>580</v>
      </c>
    </row>
    <row r="376" spans="1:95" s="113" customFormat="1" x14ac:dyDescent="0.3">
      <c r="A376" s="113" t="s">
        <v>319</v>
      </c>
      <c r="B376" s="113" t="s">
        <v>218</v>
      </c>
      <c r="D376" s="113" t="s">
        <v>131</v>
      </c>
      <c r="E376" s="140"/>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c r="AB376" s="117"/>
      <c r="AC376" s="117"/>
      <c r="AD376" s="117"/>
      <c r="AE376" s="117"/>
      <c r="AF376" s="143"/>
      <c r="AG376" s="117"/>
      <c r="CJ376" s="142" t="s">
        <v>319</v>
      </c>
      <c r="CK376" s="142" t="s">
        <v>218</v>
      </c>
    </row>
    <row r="377" spans="1:95" s="113" customFormat="1" ht="28.8" x14ac:dyDescent="0.3">
      <c r="A377" s="113" t="s">
        <v>319</v>
      </c>
      <c r="B377" s="113" t="s">
        <v>577</v>
      </c>
      <c r="D377" s="113" t="s">
        <v>131</v>
      </c>
      <c r="E377" s="140"/>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c r="AB377" s="117"/>
      <c r="AC377" s="117"/>
      <c r="AD377" s="117"/>
      <c r="AE377" s="117"/>
      <c r="AF377" s="143"/>
      <c r="AG377" s="117"/>
      <c r="CJ377" s="142" t="s">
        <v>319</v>
      </c>
      <c r="CK377" s="142" t="s">
        <v>577</v>
      </c>
    </row>
    <row r="378" spans="1:95" s="113" customFormat="1" x14ac:dyDescent="0.3">
      <c r="A378" s="113" t="s">
        <v>568</v>
      </c>
      <c r="B378" s="113" t="s">
        <v>328</v>
      </c>
      <c r="D378" s="113" t="s">
        <v>131</v>
      </c>
      <c r="E378" s="140"/>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c r="AB378" s="117"/>
      <c r="AC378" s="117"/>
      <c r="AD378" s="117"/>
      <c r="AE378" s="117"/>
      <c r="AF378" s="143"/>
      <c r="AG378" s="117"/>
      <c r="CJ378" s="142" t="s">
        <v>568</v>
      </c>
      <c r="CK378" s="142" t="s">
        <v>328</v>
      </c>
    </row>
    <row r="379" spans="1:95" s="113" customFormat="1" x14ac:dyDescent="0.3">
      <c r="A379" s="113" t="s">
        <v>568</v>
      </c>
      <c r="B379" s="113" t="s">
        <v>581</v>
      </c>
      <c r="D379" s="113" t="s">
        <v>131</v>
      </c>
      <c r="E379" s="140"/>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c r="AB379" s="117"/>
      <c r="AC379" s="117"/>
      <c r="AD379" s="117"/>
      <c r="AE379" s="117"/>
      <c r="AF379" s="143"/>
      <c r="AG379" s="117"/>
      <c r="CJ379" s="142" t="s">
        <v>568</v>
      </c>
      <c r="CK379" s="142" t="s">
        <v>581</v>
      </c>
    </row>
    <row r="380" spans="1:95" s="113" customFormat="1" x14ac:dyDescent="0.3">
      <c r="A380" s="113" t="s">
        <v>568</v>
      </c>
      <c r="B380" s="113" t="s">
        <v>578</v>
      </c>
      <c r="D380" s="113" t="s">
        <v>131</v>
      </c>
      <c r="E380" s="140"/>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c r="AB380" s="117"/>
      <c r="AC380" s="117"/>
      <c r="AD380" s="117"/>
      <c r="AE380" s="117"/>
      <c r="AF380" s="143"/>
      <c r="AG380" s="117"/>
      <c r="CJ380" s="142" t="s">
        <v>568</v>
      </c>
      <c r="CK380" s="142" t="s">
        <v>578</v>
      </c>
    </row>
    <row r="381" spans="1:95" s="113" customFormat="1" x14ac:dyDescent="0.3">
      <c r="A381" s="124" t="s">
        <v>612</v>
      </c>
      <c r="B381" s="124" t="s">
        <v>286</v>
      </c>
      <c r="D381" s="113" t="s">
        <v>133</v>
      </c>
      <c r="E381" s="140"/>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c r="AB381" s="117"/>
      <c r="AC381" s="117"/>
      <c r="AD381" s="117"/>
      <c r="AE381" s="117"/>
      <c r="AF381" s="143"/>
      <c r="AG381" s="117"/>
      <c r="CP381" s="142" t="s">
        <v>612</v>
      </c>
      <c r="CQ381" s="142" t="s">
        <v>286</v>
      </c>
    </row>
    <row r="382" spans="1:95" s="113" customFormat="1" x14ac:dyDescent="0.3">
      <c r="A382" s="124" t="s">
        <v>612</v>
      </c>
      <c r="B382" s="124" t="s">
        <v>6</v>
      </c>
      <c r="D382" s="113" t="s">
        <v>133</v>
      </c>
      <c r="E382" s="140"/>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c r="AB382" s="117"/>
      <c r="AC382" s="117"/>
      <c r="AD382" s="117"/>
      <c r="AE382" s="117"/>
      <c r="AF382" s="143"/>
      <c r="AG382" s="117"/>
      <c r="CP382" s="142" t="s">
        <v>612</v>
      </c>
      <c r="CQ382" s="142" t="s">
        <v>6</v>
      </c>
    </row>
    <row r="383" spans="1:95" s="113" customFormat="1" x14ac:dyDescent="0.3">
      <c r="A383" s="124" t="s">
        <v>612</v>
      </c>
      <c r="B383" s="124" t="s">
        <v>613</v>
      </c>
      <c r="D383" s="113" t="s">
        <v>133</v>
      </c>
      <c r="E383" s="140"/>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c r="AB383" s="117"/>
      <c r="AC383" s="117"/>
      <c r="AD383" s="117"/>
      <c r="AE383" s="117"/>
      <c r="AF383" s="143"/>
      <c r="AG383" s="117"/>
      <c r="CP383" s="142" t="s">
        <v>612</v>
      </c>
      <c r="CQ383" s="142" t="s">
        <v>613</v>
      </c>
    </row>
    <row r="384" spans="1:95" s="113" customFormat="1" x14ac:dyDescent="0.3">
      <c r="A384" s="124" t="s">
        <v>612</v>
      </c>
      <c r="B384" s="124" t="s">
        <v>250</v>
      </c>
      <c r="D384" s="113" t="s">
        <v>133</v>
      </c>
      <c r="E384" s="140"/>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c r="AB384" s="117"/>
      <c r="AC384" s="117"/>
      <c r="AD384" s="117"/>
      <c r="AE384" s="117"/>
      <c r="AF384" s="143"/>
      <c r="AG384" s="117"/>
      <c r="CP384" s="142" t="s">
        <v>612</v>
      </c>
      <c r="CQ384" s="142" t="s">
        <v>250</v>
      </c>
    </row>
    <row r="385" spans="1:116" s="113" customFormat="1" x14ac:dyDescent="0.3">
      <c r="A385" s="124" t="s">
        <v>612</v>
      </c>
      <c r="B385" s="124" t="s">
        <v>614</v>
      </c>
      <c r="D385" s="113" t="s">
        <v>133</v>
      </c>
      <c r="E385" s="140"/>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c r="AB385" s="117"/>
      <c r="AC385" s="117"/>
      <c r="AD385" s="117"/>
      <c r="AE385" s="117"/>
      <c r="AF385" s="143"/>
      <c r="AG385" s="117"/>
      <c r="CP385" s="142" t="s">
        <v>612</v>
      </c>
      <c r="CQ385" s="142" t="s">
        <v>614</v>
      </c>
    </row>
    <row r="386" spans="1:116" s="113" customFormat="1" x14ac:dyDescent="0.3">
      <c r="A386" s="124" t="s">
        <v>612</v>
      </c>
      <c r="B386" s="124" t="s">
        <v>12</v>
      </c>
      <c r="D386" s="113" t="s">
        <v>133</v>
      </c>
      <c r="E386" s="140"/>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c r="AB386" s="117"/>
      <c r="AC386" s="117"/>
      <c r="AD386" s="117"/>
      <c r="AE386" s="117"/>
      <c r="AF386" s="143"/>
      <c r="AG386" s="117"/>
      <c r="CP386" s="142" t="s">
        <v>612</v>
      </c>
      <c r="CQ386" s="142" t="s">
        <v>12</v>
      </c>
    </row>
    <row r="387" spans="1:116" s="113" customFormat="1" x14ac:dyDescent="0.3">
      <c r="A387" s="124" t="s">
        <v>612</v>
      </c>
      <c r="B387" s="124" t="s">
        <v>11</v>
      </c>
      <c r="D387" s="113" t="s">
        <v>133</v>
      </c>
      <c r="E387" s="140"/>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c r="AB387" s="117"/>
      <c r="AC387" s="117"/>
      <c r="AD387" s="117"/>
      <c r="AE387" s="117"/>
      <c r="AF387" s="143"/>
      <c r="AG387" s="117"/>
      <c r="CP387" s="142" t="s">
        <v>612</v>
      </c>
      <c r="CQ387" s="142" t="s">
        <v>11</v>
      </c>
    </row>
    <row r="388" spans="1:116" s="113" customFormat="1" x14ac:dyDescent="0.3">
      <c r="A388" s="124" t="s">
        <v>612</v>
      </c>
      <c r="B388" s="124" t="s">
        <v>610</v>
      </c>
      <c r="D388" s="113" t="s">
        <v>133</v>
      </c>
      <c r="E388" s="140"/>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c r="AB388" s="117"/>
      <c r="AC388" s="117"/>
      <c r="AD388" s="117"/>
      <c r="AE388" s="117"/>
      <c r="AF388" s="143"/>
      <c r="AG388" s="117"/>
      <c r="CP388" s="142" t="s">
        <v>612</v>
      </c>
      <c r="CQ388" s="142" t="s">
        <v>610</v>
      </c>
    </row>
    <row r="389" spans="1:116" s="113" customFormat="1" x14ac:dyDescent="0.3">
      <c r="A389" s="124" t="s">
        <v>612</v>
      </c>
      <c r="B389" s="124" t="s">
        <v>149</v>
      </c>
      <c r="D389" s="113" t="s">
        <v>133</v>
      </c>
      <c r="E389" s="140"/>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c r="AB389" s="117"/>
      <c r="AC389" s="117"/>
      <c r="AD389" s="117"/>
      <c r="AE389" s="117"/>
      <c r="AF389" s="143"/>
      <c r="AG389" s="117"/>
      <c r="CP389" s="142" t="s">
        <v>612</v>
      </c>
      <c r="CQ389" s="142" t="s">
        <v>149</v>
      </c>
    </row>
    <row r="390" spans="1:116" s="113" customFormat="1" ht="100.8" x14ac:dyDescent="0.3">
      <c r="A390" s="113" t="s">
        <v>934</v>
      </c>
      <c r="B390" s="113" t="s">
        <v>6</v>
      </c>
      <c r="D390" s="113">
        <v>3</v>
      </c>
      <c r="E390" s="140"/>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c r="AB390" s="117"/>
      <c r="AC390" s="117"/>
      <c r="AD390" s="117"/>
      <c r="AE390" s="117"/>
      <c r="AF390" s="143"/>
      <c r="AG390" s="117"/>
      <c r="CV390" s="142" t="s">
        <v>934</v>
      </c>
      <c r="CW390" s="142" t="s">
        <v>6</v>
      </c>
      <c r="CY390" s="142" t="s">
        <v>163</v>
      </c>
      <c r="CZ390" s="142" t="s">
        <v>668</v>
      </c>
      <c r="DK390" s="142" t="s">
        <v>633</v>
      </c>
      <c r="DL390" s="142" t="s">
        <v>6</v>
      </c>
    </row>
    <row r="391" spans="1:116" s="117" customFormat="1" x14ac:dyDescent="0.3">
      <c r="A391" s="124" t="s">
        <v>633</v>
      </c>
      <c r="B391" s="113" t="s">
        <v>700</v>
      </c>
      <c r="D391" s="117" t="s">
        <v>140</v>
      </c>
      <c r="E391" s="116"/>
      <c r="AF391" s="143"/>
      <c r="DK391" s="142" t="s">
        <v>633</v>
      </c>
      <c r="DL391" s="142" t="s">
        <v>700</v>
      </c>
    </row>
    <row r="392" spans="1:116" s="117" customFormat="1" x14ac:dyDescent="0.3">
      <c r="A392" s="113" t="s">
        <v>633</v>
      </c>
      <c r="B392" s="113" t="s">
        <v>774</v>
      </c>
      <c r="D392" s="117" t="s">
        <v>140</v>
      </c>
      <c r="E392" s="116"/>
      <c r="AF392" s="143"/>
      <c r="DK392" s="142" t="s">
        <v>633</v>
      </c>
      <c r="DL392" s="142" t="s">
        <v>774</v>
      </c>
    </row>
    <row r="393" spans="1:116" s="117" customFormat="1" x14ac:dyDescent="0.3">
      <c r="A393" s="113" t="s">
        <v>633</v>
      </c>
      <c r="B393" s="113" t="s">
        <v>422</v>
      </c>
      <c r="D393" s="117" t="s">
        <v>140</v>
      </c>
      <c r="E393" s="116"/>
      <c r="AF393" s="143"/>
      <c r="DK393" s="142" t="s">
        <v>633</v>
      </c>
      <c r="DL393" s="142" t="s">
        <v>422</v>
      </c>
    </row>
    <row r="394" spans="1:116" s="117" customFormat="1" x14ac:dyDescent="0.3">
      <c r="A394" s="113" t="s">
        <v>633</v>
      </c>
      <c r="B394" s="113" t="s">
        <v>775</v>
      </c>
      <c r="D394" s="117" t="s">
        <v>140</v>
      </c>
      <c r="E394" s="116"/>
      <c r="AF394" s="143"/>
      <c r="DK394" s="142" t="s">
        <v>633</v>
      </c>
      <c r="DL394" s="142" t="s">
        <v>775</v>
      </c>
    </row>
    <row r="395" spans="1:116" s="117" customFormat="1" x14ac:dyDescent="0.3">
      <c r="A395" s="113" t="s">
        <v>633</v>
      </c>
      <c r="B395" s="113" t="s">
        <v>238</v>
      </c>
      <c r="D395" s="117" t="s">
        <v>140</v>
      </c>
      <c r="E395" s="116"/>
      <c r="AF395" s="143"/>
      <c r="DK395" s="142" t="s">
        <v>633</v>
      </c>
      <c r="DL395" s="142" t="s">
        <v>238</v>
      </c>
    </row>
    <row r="396" spans="1:116" s="117" customFormat="1" ht="28.8" x14ac:dyDescent="0.3">
      <c r="A396" s="113" t="s">
        <v>633</v>
      </c>
      <c r="B396" s="113" t="s">
        <v>787</v>
      </c>
      <c r="D396" s="117" t="s">
        <v>140</v>
      </c>
      <c r="E396" s="116"/>
      <c r="AF396" s="143"/>
      <c r="DK396" s="142" t="s">
        <v>633</v>
      </c>
      <c r="DL396" s="142" t="s">
        <v>787</v>
      </c>
    </row>
    <row r="397" spans="1:116" s="117" customFormat="1" ht="43.2" x14ac:dyDescent="0.3">
      <c r="A397" s="113" t="s">
        <v>633</v>
      </c>
      <c r="B397" s="113" t="s">
        <v>788</v>
      </c>
      <c r="D397" s="117" t="s">
        <v>140</v>
      </c>
      <c r="E397" s="116"/>
      <c r="AF397" s="143"/>
      <c r="DK397" s="142" t="s">
        <v>633</v>
      </c>
      <c r="DL397" s="142" t="s">
        <v>788</v>
      </c>
    </row>
    <row r="398" spans="1:116" s="117" customFormat="1" x14ac:dyDescent="0.3">
      <c r="A398" s="113" t="s">
        <v>633</v>
      </c>
      <c r="B398" s="113" t="s">
        <v>789</v>
      </c>
      <c r="D398" s="117" t="s">
        <v>140</v>
      </c>
      <c r="E398" s="116"/>
      <c r="AF398" s="143"/>
      <c r="DK398" s="142" t="s">
        <v>633</v>
      </c>
      <c r="DL398" s="142" t="s">
        <v>789</v>
      </c>
    </row>
    <row r="399" spans="1:116" s="117" customFormat="1" x14ac:dyDescent="0.3">
      <c r="A399" s="113" t="s">
        <v>633</v>
      </c>
      <c r="B399" s="113" t="s">
        <v>782</v>
      </c>
      <c r="D399" s="117" t="s">
        <v>140</v>
      </c>
      <c r="E399" s="116"/>
      <c r="AF399" s="143"/>
      <c r="DK399" s="142" t="s">
        <v>633</v>
      </c>
      <c r="DL399" s="142" t="s">
        <v>782</v>
      </c>
    </row>
    <row r="400" spans="1:116" s="117" customFormat="1" x14ac:dyDescent="0.3">
      <c r="A400" s="113" t="s">
        <v>633</v>
      </c>
      <c r="B400" s="113" t="s">
        <v>434</v>
      </c>
      <c r="D400" s="117" t="s">
        <v>140</v>
      </c>
      <c r="E400" s="116"/>
      <c r="AF400" s="143"/>
      <c r="DK400" s="142" t="s">
        <v>633</v>
      </c>
      <c r="DL400" s="142" t="s">
        <v>434</v>
      </c>
    </row>
    <row r="401" spans="1:116" s="117" customFormat="1" x14ac:dyDescent="0.3">
      <c r="A401" s="113" t="s">
        <v>633</v>
      </c>
      <c r="B401" s="113" t="s">
        <v>790</v>
      </c>
      <c r="D401" s="117" t="s">
        <v>140</v>
      </c>
      <c r="E401" s="116"/>
      <c r="AF401" s="143"/>
      <c r="DK401" s="142" t="s">
        <v>633</v>
      </c>
      <c r="DL401" s="142" t="s">
        <v>790</v>
      </c>
    </row>
    <row r="402" spans="1:116" s="117" customFormat="1" x14ac:dyDescent="0.3">
      <c r="A402" s="124" t="s">
        <v>791</v>
      </c>
      <c r="B402" s="113" t="s">
        <v>6</v>
      </c>
      <c r="D402" s="117" t="s">
        <v>140</v>
      </c>
      <c r="E402" s="116"/>
      <c r="AF402" s="143"/>
      <c r="DK402" s="142" t="s">
        <v>791</v>
      </c>
      <c r="DL402" s="142" t="s">
        <v>6</v>
      </c>
    </row>
    <row r="403" spans="1:116" s="117" customFormat="1" x14ac:dyDescent="0.3">
      <c r="A403" s="113" t="s">
        <v>791</v>
      </c>
      <c r="B403" s="113" t="s">
        <v>7</v>
      </c>
      <c r="D403" s="117" t="s">
        <v>140</v>
      </c>
      <c r="E403" s="116"/>
      <c r="AF403" s="143"/>
      <c r="DK403" s="142" t="s">
        <v>791</v>
      </c>
      <c r="DL403" s="142" t="s">
        <v>7</v>
      </c>
    </row>
    <row r="404" spans="1:116" s="117" customFormat="1" ht="43.2" x14ac:dyDescent="0.3">
      <c r="A404" s="113" t="s">
        <v>791</v>
      </c>
      <c r="B404" s="113" t="s">
        <v>779</v>
      </c>
      <c r="D404" s="117" t="s">
        <v>140</v>
      </c>
      <c r="E404" s="116"/>
      <c r="AF404" s="143"/>
      <c r="DK404" s="142" t="s">
        <v>791</v>
      </c>
      <c r="DL404" s="142" t="s">
        <v>779</v>
      </c>
    </row>
    <row r="405" spans="1:116" s="117" customFormat="1" x14ac:dyDescent="0.3">
      <c r="A405" s="113" t="s">
        <v>791</v>
      </c>
      <c r="B405" s="113" t="s">
        <v>780</v>
      </c>
      <c r="D405" s="117" t="s">
        <v>140</v>
      </c>
      <c r="E405" s="116"/>
      <c r="AF405" s="143"/>
      <c r="DK405" s="142" t="s">
        <v>791</v>
      </c>
      <c r="DL405" s="142" t="s">
        <v>780</v>
      </c>
    </row>
    <row r="406" spans="1:116" s="117" customFormat="1" x14ac:dyDescent="0.3">
      <c r="A406" s="113" t="s">
        <v>791</v>
      </c>
      <c r="B406" s="113" t="s">
        <v>781</v>
      </c>
      <c r="D406" s="117" t="s">
        <v>140</v>
      </c>
      <c r="E406" s="116"/>
      <c r="AF406" s="143"/>
      <c r="DK406" s="142" t="s">
        <v>791</v>
      </c>
      <c r="DL406" s="142" t="s">
        <v>781</v>
      </c>
    </row>
    <row r="407" spans="1:116" s="117" customFormat="1" x14ac:dyDescent="0.3">
      <c r="A407" s="113" t="s">
        <v>791</v>
      </c>
      <c r="B407" s="113" t="s">
        <v>792</v>
      </c>
      <c r="D407" s="117" t="s">
        <v>140</v>
      </c>
      <c r="E407" s="116"/>
      <c r="AF407" s="143"/>
      <c r="DK407" s="142" t="s">
        <v>791</v>
      </c>
      <c r="DL407" s="142" t="s">
        <v>792</v>
      </c>
    </row>
    <row r="408" spans="1:116" s="117" customFormat="1" x14ac:dyDescent="0.3">
      <c r="A408" s="113" t="s">
        <v>791</v>
      </c>
      <c r="B408" s="113" t="s">
        <v>782</v>
      </c>
      <c r="D408" s="117" t="s">
        <v>140</v>
      </c>
      <c r="E408" s="116"/>
      <c r="AF408" s="143"/>
      <c r="DK408" s="142" t="s">
        <v>791</v>
      </c>
      <c r="DL408" s="142" t="s">
        <v>782</v>
      </c>
    </row>
    <row r="409" spans="1:116" s="117" customFormat="1" x14ac:dyDescent="0.3">
      <c r="A409" s="113" t="s">
        <v>791</v>
      </c>
      <c r="B409" s="113" t="s">
        <v>709</v>
      </c>
      <c r="D409" s="117" t="s">
        <v>140</v>
      </c>
      <c r="E409" s="116"/>
      <c r="AF409" s="143"/>
      <c r="DK409" s="142" t="s">
        <v>791</v>
      </c>
      <c r="DL409" s="142" t="s">
        <v>709</v>
      </c>
    </row>
    <row r="410" spans="1:116" s="117" customFormat="1" x14ac:dyDescent="0.3">
      <c r="A410" s="113" t="s">
        <v>791</v>
      </c>
      <c r="B410" s="113" t="s">
        <v>196</v>
      </c>
      <c r="D410" s="117" t="s">
        <v>140</v>
      </c>
      <c r="E410" s="116"/>
      <c r="AF410" s="143"/>
      <c r="DK410" s="142" t="s">
        <v>791</v>
      </c>
      <c r="DL410" s="142" t="s">
        <v>196</v>
      </c>
    </row>
    <row r="411" spans="1:116" s="117" customFormat="1" x14ac:dyDescent="0.3">
      <c r="A411" s="113" t="s">
        <v>791</v>
      </c>
      <c r="B411" s="113" t="s">
        <v>784</v>
      </c>
      <c r="D411" s="117" t="s">
        <v>140</v>
      </c>
      <c r="E411" s="116"/>
      <c r="AF411" s="143"/>
      <c r="DK411" s="142" t="s">
        <v>791</v>
      </c>
      <c r="DL411" s="142" t="s">
        <v>784</v>
      </c>
    </row>
    <row r="412" spans="1:116" s="117" customFormat="1" x14ac:dyDescent="0.3">
      <c r="A412" s="113" t="s">
        <v>791</v>
      </c>
      <c r="B412" s="113" t="s">
        <v>785</v>
      </c>
      <c r="D412" s="117" t="s">
        <v>140</v>
      </c>
      <c r="E412" s="116"/>
      <c r="AF412" s="143"/>
      <c r="DK412" s="142" t="s">
        <v>791</v>
      </c>
      <c r="DL412" s="142" t="s">
        <v>785</v>
      </c>
    </row>
    <row r="413" spans="1:116" s="113" customFormat="1" x14ac:dyDescent="0.3">
      <c r="A413" s="113" t="s">
        <v>324</v>
      </c>
      <c r="B413" s="113" t="s">
        <v>220</v>
      </c>
      <c r="D413" s="113" t="s">
        <v>135</v>
      </c>
      <c r="E413" s="140"/>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c r="AB413" s="117"/>
      <c r="AC413" s="117"/>
      <c r="AD413" s="117"/>
      <c r="AE413" s="117"/>
      <c r="AF413" s="143"/>
      <c r="AG413" s="117"/>
      <c r="CV413" s="142" t="s">
        <v>324</v>
      </c>
      <c r="CW413" s="142" t="s">
        <v>220</v>
      </c>
    </row>
    <row r="414" spans="1:116" s="113" customFormat="1" x14ac:dyDescent="0.3">
      <c r="A414" s="113" t="s">
        <v>324</v>
      </c>
      <c r="B414" s="113" t="s">
        <v>627</v>
      </c>
      <c r="D414" s="113" t="s">
        <v>135</v>
      </c>
      <c r="E414" s="140"/>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c r="AB414" s="117"/>
      <c r="AC414" s="117"/>
      <c r="AD414" s="117"/>
      <c r="AE414" s="117"/>
      <c r="AF414" s="143"/>
      <c r="AG414" s="117"/>
      <c r="CV414" s="142" t="s">
        <v>324</v>
      </c>
      <c r="CW414" s="142" t="s">
        <v>627</v>
      </c>
    </row>
    <row r="415" spans="1:116" s="113" customFormat="1" ht="28.8" x14ac:dyDescent="0.3">
      <c r="A415" s="113" t="s">
        <v>324</v>
      </c>
      <c r="B415" s="113" t="s">
        <v>635</v>
      </c>
      <c r="D415" s="113" t="s">
        <v>135</v>
      </c>
      <c r="E415" s="140"/>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c r="AB415" s="117"/>
      <c r="AC415" s="117"/>
      <c r="AD415" s="117"/>
      <c r="AE415" s="117"/>
      <c r="AF415" s="143"/>
      <c r="AG415" s="117"/>
      <c r="CV415" s="142" t="s">
        <v>324</v>
      </c>
      <c r="CW415" s="142" t="s">
        <v>635</v>
      </c>
    </row>
    <row r="416" spans="1:116" s="113" customFormat="1" x14ac:dyDescent="0.3">
      <c r="A416" s="113" t="s">
        <v>324</v>
      </c>
      <c r="B416" s="113" t="s">
        <v>636</v>
      </c>
      <c r="D416" s="113" t="s">
        <v>135</v>
      </c>
      <c r="E416" s="140"/>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c r="AB416" s="117"/>
      <c r="AC416" s="117"/>
      <c r="AD416" s="117"/>
      <c r="AE416" s="117"/>
      <c r="AF416" s="143"/>
      <c r="AG416" s="117"/>
      <c r="CV416" s="142" t="s">
        <v>324</v>
      </c>
      <c r="CW416" s="142" t="s">
        <v>636</v>
      </c>
    </row>
    <row r="417" spans="1:116" s="113" customFormat="1" x14ac:dyDescent="0.3">
      <c r="A417" s="113" t="s">
        <v>324</v>
      </c>
      <c r="B417" s="113" t="s">
        <v>434</v>
      </c>
      <c r="D417" s="113" t="s">
        <v>135</v>
      </c>
      <c r="E417" s="140"/>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c r="AB417" s="117"/>
      <c r="AC417" s="117"/>
      <c r="AD417" s="117"/>
      <c r="AE417" s="117"/>
      <c r="AF417" s="143"/>
      <c r="AG417" s="117"/>
      <c r="CV417" s="142" t="s">
        <v>324</v>
      </c>
      <c r="CW417" s="142" t="s">
        <v>434</v>
      </c>
    </row>
    <row r="418" spans="1:116" s="113" customFormat="1" x14ac:dyDescent="0.3">
      <c r="A418" s="113" t="s">
        <v>324</v>
      </c>
      <c r="B418" s="113" t="s">
        <v>637</v>
      </c>
      <c r="D418" s="113" t="s">
        <v>135</v>
      </c>
      <c r="E418" s="140"/>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c r="AB418" s="117"/>
      <c r="AC418" s="117"/>
      <c r="AD418" s="117"/>
      <c r="AE418" s="117"/>
      <c r="AF418" s="143"/>
      <c r="AG418" s="117"/>
      <c r="CV418" s="142" t="s">
        <v>324</v>
      </c>
      <c r="CW418" s="142" t="s">
        <v>637</v>
      </c>
    </row>
    <row r="419" spans="1:116" s="113" customFormat="1" x14ac:dyDescent="0.3">
      <c r="A419" s="113" t="s">
        <v>638</v>
      </c>
      <c r="B419" s="113" t="s">
        <v>6</v>
      </c>
      <c r="D419" s="113" t="s">
        <v>135</v>
      </c>
      <c r="E419" s="140"/>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c r="AB419" s="117"/>
      <c r="AC419" s="117"/>
      <c r="AD419" s="117"/>
      <c r="AE419" s="117"/>
      <c r="AF419" s="143"/>
      <c r="AG419" s="117"/>
      <c r="CV419" s="142" t="s">
        <v>638</v>
      </c>
      <c r="CW419" s="142" t="s">
        <v>6</v>
      </c>
    </row>
    <row r="420" spans="1:116" s="113" customFormat="1" x14ac:dyDescent="0.3">
      <c r="A420" s="113" t="s">
        <v>638</v>
      </c>
      <c r="B420" s="113" t="s">
        <v>7</v>
      </c>
      <c r="D420" s="113" t="s">
        <v>135</v>
      </c>
      <c r="E420" s="140"/>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c r="AB420" s="117"/>
      <c r="AC420" s="117"/>
      <c r="AD420" s="117"/>
      <c r="AE420" s="117"/>
      <c r="AF420" s="143"/>
      <c r="AG420" s="117"/>
      <c r="CV420" s="142" t="s">
        <v>638</v>
      </c>
      <c r="CW420" s="142" t="s">
        <v>7</v>
      </c>
    </row>
    <row r="421" spans="1:116" s="113" customFormat="1" x14ac:dyDescent="0.3">
      <c r="A421" s="113" t="s">
        <v>638</v>
      </c>
      <c r="B421" s="113" t="s">
        <v>629</v>
      </c>
      <c r="D421" s="113" t="s">
        <v>135</v>
      </c>
      <c r="E421" s="140"/>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c r="AB421" s="117"/>
      <c r="AC421" s="117"/>
      <c r="AD421" s="117"/>
      <c r="AE421" s="117"/>
      <c r="AF421" s="143"/>
      <c r="AG421" s="117"/>
      <c r="CV421" s="142" t="s">
        <v>638</v>
      </c>
      <c r="CW421" s="142" t="s">
        <v>629</v>
      </c>
    </row>
    <row r="422" spans="1:116" s="113" customFormat="1" x14ac:dyDescent="0.3">
      <c r="A422" s="113" t="s">
        <v>629</v>
      </c>
      <c r="B422" s="113" t="s">
        <v>6</v>
      </c>
      <c r="D422" s="124">
        <v>2</v>
      </c>
      <c r="E422" s="140"/>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c r="AB422" s="117"/>
      <c r="AC422" s="117"/>
      <c r="AD422" s="117"/>
      <c r="AE422" s="117"/>
      <c r="AF422" s="143"/>
      <c r="AG422" s="117"/>
      <c r="CV422" s="142" t="s">
        <v>629</v>
      </c>
      <c r="CW422" s="142" t="s">
        <v>6</v>
      </c>
      <c r="DK422" s="142" t="s">
        <v>629</v>
      </c>
      <c r="DL422" s="142" t="s">
        <v>6</v>
      </c>
    </row>
    <row r="423" spans="1:116" s="113" customFormat="1" x14ac:dyDescent="0.3">
      <c r="A423" s="113" t="s">
        <v>629</v>
      </c>
      <c r="B423" s="113" t="s">
        <v>7</v>
      </c>
      <c r="D423" s="124">
        <v>2</v>
      </c>
      <c r="E423" s="140"/>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c r="AB423" s="117"/>
      <c r="AC423" s="117"/>
      <c r="AD423" s="117"/>
      <c r="AE423" s="117"/>
      <c r="AF423" s="143"/>
      <c r="AG423" s="117"/>
      <c r="CV423" s="142" t="s">
        <v>629</v>
      </c>
      <c r="CW423" s="142" t="s">
        <v>7</v>
      </c>
      <c r="DK423" s="142" t="s">
        <v>629</v>
      </c>
      <c r="DL423" s="142" t="s">
        <v>7</v>
      </c>
    </row>
    <row r="424" spans="1:116" s="113" customFormat="1" x14ac:dyDescent="0.3">
      <c r="A424" s="113" t="s">
        <v>629</v>
      </c>
      <c r="B424" s="113" t="s">
        <v>639</v>
      </c>
      <c r="D424" s="124" t="s">
        <v>135</v>
      </c>
      <c r="E424" s="140"/>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c r="AB424" s="117"/>
      <c r="AC424" s="117"/>
      <c r="AD424" s="117"/>
      <c r="AE424" s="117"/>
      <c r="AF424" s="143"/>
      <c r="AG424" s="117"/>
      <c r="CV424" s="142" t="s">
        <v>629</v>
      </c>
      <c r="CW424" s="142" t="s">
        <v>639</v>
      </c>
    </row>
    <row r="425" spans="1:116" s="113" customFormat="1" x14ac:dyDescent="0.3">
      <c r="A425" s="113" t="s">
        <v>629</v>
      </c>
      <c r="B425" s="113" t="s">
        <v>220</v>
      </c>
      <c r="D425" s="124" t="s">
        <v>135</v>
      </c>
      <c r="E425" s="140"/>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c r="AB425" s="117"/>
      <c r="AC425" s="117"/>
      <c r="AD425" s="117"/>
      <c r="AE425" s="117"/>
      <c r="AF425" s="143"/>
      <c r="AG425" s="117"/>
      <c r="CV425" s="142" t="s">
        <v>629</v>
      </c>
      <c r="CW425" s="142" t="s">
        <v>220</v>
      </c>
    </row>
    <row r="426" spans="1:116" s="113" customFormat="1" x14ac:dyDescent="0.3">
      <c r="A426" s="113" t="s">
        <v>629</v>
      </c>
      <c r="B426" s="113" t="s">
        <v>627</v>
      </c>
      <c r="D426" s="124" t="s">
        <v>135</v>
      </c>
      <c r="E426" s="140"/>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c r="AB426" s="117"/>
      <c r="AC426" s="117"/>
      <c r="AD426" s="117"/>
      <c r="AE426" s="117"/>
      <c r="AF426" s="143"/>
      <c r="AG426" s="117"/>
      <c r="CV426" s="142" t="s">
        <v>629</v>
      </c>
      <c r="CW426" s="142" t="s">
        <v>627</v>
      </c>
    </row>
    <row r="427" spans="1:116" s="113" customFormat="1" ht="28.8" x14ac:dyDescent="0.3">
      <c r="A427" s="113" t="s">
        <v>629</v>
      </c>
      <c r="B427" s="113" t="s">
        <v>635</v>
      </c>
      <c r="D427" s="124" t="s">
        <v>135</v>
      </c>
      <c r="E427" s="140"/>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c r="AB427" s="117"/>
      <c r="AC427" s="117"/>
      <c r="AD427" s="117"/>
      <c r="AE427" s="117"/>
      <c r="AF427" s="143"/>
      <c r="AG427" s="117"/>
      <c r="CV427" s="142" t="s">
        <v>629</v>
      </c>
      <c r="CW427" s="142" t="s">
        <v>635</v>
      </c>
    </row>
    <row r="428" spans="1:116" s="113" customFormat="1" x14ac:dyDescent="0.3">
      <c r="A428" s="113" t="s">
        <v>629</v>
      </c>
      <c r="B428" s="113" t="s">
        <v>434</v>
      </c>
      <c r="D428" s="124">
        <v>2</v>
      </c>
      <c r="E428" s="140"/>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c r="AB428" s="117"/>
      <c r="AC428" s="117"/>
      <c r="AD428" s="117"/>
      <c r="AE428" s="117"/>
      <c r="AF428" s="143"/>
      <c r="AG428" s="117"/>
      <c r="CV428" s="142" t="s">
        <v>629</v>
      </c>
      <c r="CW428" s="142" t="s">
        <v>434</v>
      </c>
      <c r="DK428" s="142" t="s">
        <v>629</v>
      </c>
      <c r="DL428" s="142" t="s">
        <v>434</v>
      </c>
    </row>
    <row r="429" spans="1:116" s="113" customFormat="1" x14ac:dyDescent="0.3">
      <c r="A429" s="113" t="s">
        <v>629</v>
      </c>
      <c r="B429" s="113" t="s">
        <v>637</v>
      </c>
      <c r="D429" s="124" t="s">
        <v>135</v>
      </c>
      <c r="E429" s="140"/>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c r="AB429" s="117"/>
      <c r="AC429" s="117"/>
      <c r="AD429" s="117"/>
      <c r="AE429" s="117"/>
      <c r="AF429" s="143"/>
      <c r="AG429" s="117"/>
      <c r="CV429" s="142" t="s">
        <v>629</v>
      </c>
      <c r="CW429" s="142" t="s">
        <v>637</v>
      </c>
    </row>
    <row r="430" spans="1:116" s="117" customFormat="1" x14ac:dyDescent="0.3">
      <c r="A430" s="113" t="s">
        <v>629</v>
      </c>
      <c r="B430" s="113" t="s">
        <v>189</v>
      </c>
      <c r="D430" s="117" t="s">
        <v>140</v>
      </c>
      <c r="E430" s="116"/>
      <c r="AF430" s="143"/>
      <c r="DK430" s="142" t="s">
        <v>629</v>
      </c>
      <c r="DL430" s="142" t="s">
        <v>189</v>
      </c>
    </row>
    <row r="431" spans="1:116" s="117" customFormat="1" x14ac:dyDescent="0.3">
      <c r="A431" s="113" t="s">
        <v>629</v>
      </c>
      <c r="B431" s="113" t="s">
        <v>161</v>
      </c>
      <c r="D431" s="117" t="s">
        <v>140</v>
      </c>
      <c r="E431" s="116"/>
      <c r="AF431" s="143"/>
      <c r="DK431" s="142" t="s">
        <v>629</v>
      </c>
      <c r="DL431" s="142" t="s">
        <v>161</v>
      </c>
    </row>
    <row r="432" spans="1:116" s="117" customFormat="1" x14ac:dyDescent="0.3">
      <c r="A432" s="113" t="s">
        <v>629</v>
      </c>
      <c r="B432" s="113" t="s">
        <v>799</v>
      </c>
      <c r="D432" s="117" t="s">
        <v>140</v>
      </c>
      <c r="E432" s="116"/>
      <c r="AF432" s="143"/>
      <c r="DK432" s="142" t="s">
        <v>629</v>
      </c>
      <c r="DL432" s="142" t="s">
        <v>799</v>
      </c>
    </row>
    <row r="433" spans="1:101" s="113" customFormat="1" ht="43.2" x14ac:dyDescent="0.3">
      <c r="A433" s="113" t="s">
        <v>860</v>
      </c>
      <c r="B433" s="113" t="s">
        <v>6</v>
      </c>
      <c r="D433" s="113" t="s">
        <v>135</v>
      </c>
      <c r="E433" s="140"/>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c r="AB433" s="117"/>
      <c r="AC433" s="117"/>
      <c r="AD433" s="117"/>
      <c r="AE433" s="117"/>
      <c r="AF433" s="143"/>
      <c r="AG433" s="117"/>
      <c r="CV433" s="142" t="s">
        <v>860</v>
      </c>
      <c r="CW433" s="142" t="s">
        <v>6</v>
      </c>
    </row>
    <row r="434" spans="1:101" s="113" customFormat="1" x14ac:dyDescent="0.3">
      <c r="A434" s="113" t="s">
        <v>640</v>
      </c>
      <c r="B434" s="113" t="s">
        <v>7</v>
      </c>
      <c r="D434" s="113" t="s">
        <v>135</v>
      </c>
      <c r="E434" s="140"/>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c r="AB434" s="117"/>
      <c r="AC434" s="117"/>
      <c r="AD434" s="117"/>
      <c r="AE434" s="117"/>
      <c r="AF434" s="143"/>
      <c r="AG434" s="117"/>
      <c r="CV434" s="142" t="s">
        <v>640</v>
      </c>
      <c r="CW434" s="142" t="s">
        <v>7</v>
      </c>
    </row>
    <row r="435" spans="1:101" s="113" customFormat="1" x14ac:dyDescent="0.3">
      <c r="A435" s="113" t="s">
        <v>640</v>
      </c>
      <c r="B435" s="113" t="s">
        <v>641</v>
      </c>
      <c r="D435" s="113" t="s">
        <v>135</v>
      </c>
      <c r="E435" s="140"/>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c r="AB435" s="117"/>
      <c r="AC435" s="117"/>
      <c r="AD435" s="117"/>
      <c r="AE435" s="117"/>
      <c r="AF435" s="143"/>
      <c r="AG435" s="117"/>
      <c r="CV435" s="142" t="s">
        <v>640</v>
      </c>
      <c r="CW435" s="142" t="s">
        <v>641</v>
      </c>
    </row>
    <row r="436" spans="1:101" s="113" customFormat="1" x14ac:dyDescent="0.3">
      <c r="A436" s="113" t="s">
        <v>640</v>
      </c>
      <c r="B436" s="113" t="s">
        <v>630</v>
      </c>
      <c r="D436" s="113" t="s">
        <v>135</v>
      </c>
      <c r="E436" s="140"/>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c r="AB436" s="117"/>
      <c r="AC436" s="117"/>
      <c r="AD436" s="117"/>
      <c r="AE436" s="117"/>
      <c r="AF436" s="143"/>
      <c r="AG436" s="117"/>
      <c r="CV436" s="142" t="s">
        <v>640</v>
      </c>
      <c r="CW436" s="142" t="s">
        <v>630</v>
      </c>
    </row>
    <row r="437" spans="1:101" s="113" customFormat="1" x14ac:dyDescent="0.3">
      <c r="A437" s="113" t="s">
        <v>640</v>
      </c>
      <c r="B437" s="113" t="s">
        <v>642</v>
      </c>
      <c r="D437" s="113" t="s">
        <v>135</v>
      </c>
      <c r="E437" s="140"/>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c r="AB437" s="117"/>
      <c r="AC437" s="117"/>
      <c r="AD437" s="117"/>
      <c r="AE437" s="117"/>
      <c r="AF437" s="143"/>
      <c r="AG437" s="117"/>
      <c r="CV437" s="142" t="s">
        <v>640</v>
      </c>
      <c r="CW437" s="142" t="s">
        <v>642</v>
      </c>
    </row>
    <row r="438" spans="1:101" s="113" customFormat="1" x14ac:dyDescent="0.3">
      <c r="A438" s="113" t="s">
        <v>640</v>
      </c>
      <c r="B438" s="113" t="s">
        <v>643</v>
      </c>
      <c r="D438" s="113" t="s">
        <v>135</v>
      </c>
      <c r="E438" s="140"/>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c r="AB438" s="117"/>
      <c r="AC438" s="117"/>
      <c r="AD438" s="117"/>
      <c r="AE438" s="117"/>
      <c r="AF438" s="143"/>
      <c r="AG438" s="117"/>
      <c r="CV438" s="142" t="s">
        <v>640</v>
      </c>
      <c r="CW438" s="142" t="s">
        <v>643</v>
      </c>
    </row>
    <row r="439" spans="1:101" s="113" customFormat="1" x14ac:dyDescent="0.3">
      <c r="A439" s="113" t="s">
        <v>640</v>
      </c>
      <c r="B439" s="113" t="s">
        <v>627</v>
      </c>
      <c r="D439" s="113" t="s">
        <v>135</v>
      </c>
      <c r="E439" s="140"/>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c r="AB439" s="117"/>
      <c r="AC439" s="117"/>
      <c r="AD439" s="117"/>
      <c r="AE439" s="117"/>
      <c r="AF439" s="143"/>
      <c r="AG439" s="117"/>
      <c r="CV439" s="142" t="s">
        <v>640</v>
      </c>
      <c r="CW439" s="142" t="s">
        <v>627</v>
      </c>
    </row>
    <row r="440" spans="1:101" s="113" customFormat="1" x14ac:dyDescent="0.3">
      <c r="A440" s="113" t="s">
        <v>644</v>
      </c>
      <c r="B440" s="113" t="s">
        <v>6</v>
      </c>
      <c r="D440" s="113" t="s">
        <v>135</v>
      </c>
      <c r="E440" s="140"/>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c r="AB440" s="117"/>
      <c r="AC440" s="117"/>
      <c r="AD440" s="117"/>
      <c r="AE440" s="117"/>
      <c r="AF440" s="143"/>
      <c r="AG440" s="117"/>
      <c r="CV440" s="142" t="s">
        <v>644</v>
      </c>
      <c r="CW440" s="142" t="s">
        <v>6</v>
      </c>
    </row>
    <row r="441" spans="1:101" s="113" customFormat="1" x14ac:dyDescent="0.3">
      <c r="A441" s="113" t="s">
        <v>644</v>
      </c>
      <c r="B441" s="113" t="s">
        <v>7</v>
      </c>
      <c r="D441" s="113" t="s">
        <v>135</v>
      </c>
      <c r="E441" s="140"/>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c r="AB441" s="117"/>
      <c r="AC441" s="117"/>
      <c r="AD441" s="117"/>
      <c r="AE441" s="117"/>
      <c r="AF441" s="143"/>
      <c r="AG441" s="117"/>
      <c r="CV441" s="142" t="s">
        <v>644</v>
      </c>
      <c r="CW441" s="142" t="s">
        <v>7</v>
      </c>
    </row>
    <row r="442" spans="1:101" s="113" customFormat="1" x14ac:dyDescent="0.3">
      <c r="A442" s="113" t="s">
        <v>644</v>
      </c>
      <c r="B442" s="113" t="s">
        <v>646</v>
      </c>
      <c r="D442" s="113" t="s">
        <v>135</v>
      </c>
      <c r="E442" s="140"/>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c r="AB442" s="117"/>
      <c r="AC442" s="117"/>
      <c r="AD442" s="117"/>
      <c r="AE442" s="117"/>
      <c r="AF442" s="143"/>
      <c r="AG442" s="117"/>
      <c r="CV442" s="142" t="s">
        <v>644</v>
      </c>
      <c r="CW442" s="142" t="s">
        <v>646</v>
      </c>
    </row>
    <row r="443" spans="1:101" s="113" customFormat="1" x14ac:dyDescent="0.3">
      <c r="A443" s="113" t="s">
        <v>644</v>
      </c>
      <c r="B443" s="113" t="s">
        <v>220</v>
      </c>
      <c r="D443" s="113" t="s">
        <v>135</v>
      </c>
      <c r="E443" s="140"/>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c r="AB443" s="117"/>
      <c r="AC443" s="117"/>
      <c r="AD443" s="117"/>
      <c r="AE443" s="117"/>
      <c r="AF443" s="143"/>
      <c r="AG443" s="117"/>
      <c r="CV443" s="142" t="s">
        <v>644</v>
      </c>
      <c r="CW443" s="142" t="s">
        <v>220</v>
      </c>
    </row>
    <row r="444" spans="1:101" s="113" customFormat="1" x14ac:dyDescent="0.3">
      <c r="A444" s="113" t="s">
        <v>644</v>
      </c>
      <c r="B444" s="113" t="s">
        <v>627</v>
      </c>
      <c r="D444" s="113" t="s">
        <v>135</v>
      </c>
      <c r="E444" s="140"/>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c r="AB444" s="117"/>
      <c r="AC444" s="117"/>
      <c r="AD444" s="117"/>
      <c r="AE444" s="117"/>
      <c r="AF444" s="143"/>
      <c r="AG444" s="117"/>
      <c r="CV444" s="142" t="s">
        <v>644</v>
      </c>
      <c r="CW444" s="142" t="s">
        <v>627</v>
      </c>
    </row>
    <row r="445" spans="1:101" s="113" customFormat="1" x14ac:dyDescent="0.3">
      <c r="A445" s="113" t="s">
        <v>644</v>
      </c>
      <c r="B445" s="113" t="s">
        <v>434</v>
      </c>
      <c r="D445" s="113" t="s">
        <v>135</v>
      </c>
      <c r="E445" s="140"/>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c r="AB445" s="117"/>
      <c r="AC445" s="117"/>
      <c r="AD445" s="117"/>
      <c r="AE445" s="117"/>
      <c r="AF445" s="143"/>
      <c r="AG445" s="117"/>
      <c r="CV445" s="142" t="s">
        <v>644</v>
      </c>
      <c r="CW445" s="142" t="s">
        <v>434</v>
      </c>
    </row>
    <row r="446" spans="1:101" s="113" customFormat="1" ht="28.8" x14ac:dyDescent="0.3">
      <c r="A446" s="113" t="s">
        <v>644</v>
      </c>
      <c r="B446" s="113" t="s">
        <v>635</v>
      </c>
      <c r="D446" s="113" t="s">
        <v>135</v>
      </c>
      <c r="E446" s="140"/>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c r="AB446" s="117"/>
      <c r="AC446" s="117"/>
      <c r="AD446" s="117"/>
      <c r="AE446" s="117"/>
      <c r="AF446" s="143"/>
      <c r="AG446" s="117"/>
      <c r="CV446" s="142" t="s">
        <v>644</v>
      </c>
      <c r="CW446" s="142" t="s">
        <v>635</v>
      </c>
    </row>
    <row r="447" spans="1:101" s="113" customFormat="1" x14ac:dyDescent="0.3">
      <c r="A447" s="113" t="s">
        <v>644</v>
      </c>
      <c r="B447" s="113" t="s">
        <v>637</v>
      </c>
      <c r="D447" s="113" t="s">
        <v>135</v>
      </c>
      <c r="E447" s="140"/>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c r="AB447" s="117"/>
      <c r="AC447" s="117"/>
      <c r="AD447" s="117"/>
      <c r="AE447" s="117"/>
      <c r="AF447" s="143"/>
      <c r="AG447" s="117"/>
      <c r="CV447" s="142" t="s">
        <v>644</v>
      </c>
      <c r="CW447" s="142" t="s">
        <v>637</v>
      </c>
    </row>
    <row r="448" spans="1:101" s="113" customFormat="1" x14ac:dyDescent="0.3">
      <c r="A448" s="113" t="s">
        <v>647</v>
      </c>
      <c r="B448" s="113" t="s">
        <v>6</v>
      </c>
      <c r="D448" s="113" t="s">
        <v>135</v>
      </c>
      <c r="E448" s="140"/>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c r="AB448" s="117"/>
      <c r="AC448" s="117"/>
      <c r="AD448" s="117"/>
      <c r="AE448" s="117"/>
      <c r="AF448" s="143"/>
      <c r="AG448" s="117"/>
      <c r="CV448" s="142" t="s">
        <v>647</v>
      </c>
      <c r="CW448" s="142" t="s">
        <v>6</v>
      </c>
    </row>
    <row r="449" spans="1:104" s="113" customFormat="1" ht="86.4" x14ac:dyDescent="0.3">
      <c r="A449" s="113" t="s">
        <v>861</v>
      </c>
      <c r="B449" s="113" t="s">
        <v>6</v>
      </c>
      <c r="D449" s="113">
        <v>2</v>
      </c>
      <c r="E449" s="140"/>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c r="AB449" s="117"/>
      <c r="AC449" s="117"/>
      <c r="AD449" s="117"/>
      <c r="AE449" s="117"/>
      <c r="AF449" s="143"/>
      <c r="AG449" s="117"/>
      <c r="CV449" s="142" t="s">
        <v>861</v>
      </c>
      <c r="CW449" s="142" t="s">
        <v>6</v>
      </c>
      <c r="CY449" s="142" t="s">
        <v>648</v>
      </c>
      <c r="CZ449" s="142" t="s">
        <v>240</v>
      </c>
    </row>
    <row r="450" spans="1:104" s="113" customFormat="1" x14ac:dyDescent="0.3">
      <c r="A450" s="113" t="s">
        <v>648</v>
      </c>
      <c r="B450" s="113" t="s">
        <v>7</v>
      </c>
      <c r="D450" s="113" t="s">
        <v>135</v>
      </c>
      <c r="E450" s="140"/>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c r="AB450" s="117"/>
      <c r="AC450" s="117"/>
      <c r="AD450" s="117"/>
      <c r="AE450" s="117"/>
      <c r="AF450" s="143"/>
      <c r="AG450" s="117"/>
      <c r="CV450" s="142" t="s">
        <v>648</v>
      </c>
      <c r="CW450" s="142" t="s">
        <v>7</v>
      </c>
    </row>
    <row r="451" spans="1:104" s="113" customFormat="1" x14ac:dyDescent="0.3">
      <c r="A451" s="113" t="s">
        <v>648</v>
      </c>
      <c r="B451" s="113" t="s">
        <v>649</v>
      </c>
      <c r="D451" s="113" t="s">
        <v>135</v>
      </c>
      <c r="E451" s="140"/>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c r="AB451" s="117"/>
      <c r="AC451" s="117"/>
      <c r="AD451" s="117"/>
      <c r="AE451" s="117"/>
      <c r="AF451" s="143"/>
      <c r="AG451" s="117"/>
      <c r="CV451" s="142" t="s">
        <v>648</v>
      </c>
      <c r="CW451" s="142" t="s">
        <v>649</v>
      </c>
    </row>
    <row r="452" spans="1:104" s="113" customFormat="1" x14ac:dyDescent="0.3">
      <c r="A452" s="113" t="s">
        <v>648</v>
      </c>
      <c r="B452" s="113" t="s">
        <v>650</v>
      </c>
      <c r="D452" s="113" t="s">
        <v>135</v>
      </c>
      <c r="E452" s="140"/>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c r="AB452" s="117"/>
      <c r="AC452" s="117"/>
      <c r="AD452" s="117"/>
      <c r="AE452" s="117"/>
      <c r="AF452" s="143"/>
      <c r="AG452" s="117"/>
      <c r="CV452" s="142" t="s">
        <v>648</v>
      </c>
      <c r="CW452" s="142" t="s">
        <v>650</v>
      </c>
    </row>
    <row r="453" spans="1:104" s="113" customFormat="1" x14ac:dyDescent="0.3">
      <c r="A453" s="113" t="s">
        <v>648</v>
      </c>
      <c r="B453" s="113" t="s">
        <v>627</v>
      </c>
      <c r="D453" s="113" t="s">
        <v>135</v>
      </c>
      <c r="E453" s="140"/>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c r="AB453" s="117"/>
      <c r="AC453" s="117"/>
      <c r="AD453" s="117"/>
      <c r="AE453" s="117"/>
      <c r="AF453" s="143"/>
      <c r="AG453" s="117"/>
      <c r="CV453" s="142" t="s">
        <v>648</v>
      </c>
      <c r="CW453" s="142" t="s">
        <v>627</v>
      </c>
    </row>
    <row r="454" spans="1:104" s="113" customFormat="1" ht="28.8" x14ac:dyDescent="0.3">
      <c r="A454" s="113" t="s">
        <v>648</v>
      </c>
      <c r="B454" s="113" t="s">
        <v>635</v>
      </c>
      <c r="D454" s="113" t="s">
        <v>135</v>
      </c>
      <c r="E454" s="140"/>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c r="AB454" s="117"/>
      <c r="AC454" s="117"/>
      <c r="AD454" s="117"/>
      <c r="AE454" s="117"/>
      <c r="AF454" s="143"/>
      <c r="AG454" s="117"/>
      <c r="CV454" s="142" t="s">
        <v>648</v>
      </c>
      <c r="CW454" s="142" t="s">
        <v>635</v>
      </c>
    </row>
    <row r="455" spans="1:104" s="113" customFormat="1" ht="28.8" x14ac:dyDescent="0.3">
      <c r="A455" s="113" t="s">
        <v>648</v>
      </c>
      <c r="B455" s="113" t="s">
        <v>651</v>
      </c>
      <c r="D455" s="113" t="s">
        <v>135</v>
      </c>
      <c r="E455" s="140"/>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c r="AB455" s="117"/>
      <c r="AC455" s="117"/>
      <c r="AD455" s="117"/>
      <c r="AE455" s="117"/>
      <c r="AF455" s="143"/>
      <c r="AG455" s="117"/>
      <c r="CV455" s="142" t="s">
        <v>648</v>
      </c>
      <c r="CW455" s="142" t="s">
        <v>651</v>
      </c>
    </row>
    <row r="456" spans="1:104" s="113" customFormat="1" x14ac:dyDescent="0.3">
      <c r="A456" s="113" t="s">
        <v>648</v>
      </c>
      <c r="B456" s="113" t="s">
        <v>434</v>
      </c>
      <c r="D456" s="113" t="s">
        <v>135</v>
      </c>
      <c r="E456" s="140"/>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c r="AB456" s="117"/>
      <c r="AC456" s="117"/>
      <c r="AD456" s="117"/>
      <c r="AE456" s="117"/>
      <c r="AF456" s="143"/>
      <c r="AG456" s="117"/>
      <c r="CV456" s="142" t="s">
        <v>648</v>
      </c>
      <c r="CW456" s="142" t="s">
        <v>434</v>
      </c>
    </row>
    <row r="457" spans="1:104" s="113" customFormat="1" x14ac:dyDescent="0.3">
      <c r="A457" s="113" t="s">
        <v>648</v>
      </c>
      <c r="B457" s="113" t="s">
        <v>637</v>
      </c>
      <c r="D457" s="113" t="s">
        <v>135</v>
      </c>
      <c r="E457" s="140"/>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c r="AB457" s="117"/>
      <c r="AC457" s="117"/>
      <c r="AD457" s="117"/>
      <c r="AE457" s="117"/>
      <c r="AF457" s="143"/>
      <c r="AG457" s="117"/>
      <c r="CV457" s="142" t="s">
        <v>648</v>
      </c>
      <c r="CW457" s="142" t="s">
        <v>637</v>
      </c>
    </row>
    <row r="458" spans="1:104" s="117" customFormat="1" x14ac:dyDescent="0.3">
      <c r="A458" s="113" t="s">
        <v>648</v>
      </c>
      <c r="B458" s="113" t="s">
        <v>700</v>
      </c>
      <c r="D458" s="117" t="s">
        <v>136</v>
      </c>
      <c r="E458" s="116"/>
      <c r="AF458" s="143"/>
      <c r="CY458" s="142" t="s">
        <v>648</v>
      </c>
      <c r="CZ458" s="142" t="s">
        <v>700</v>
      </c>
    </row>
    <row r="459" spans="1:104" s="117" customFormat="1" x14ac:dyDescent="0.3">
      <c r="A459" s="113" t="s">
        <v>648</v>
      </c>
      <c r="B459" s="113" t="s">
        <v>701</v>
      </c>
      <c r="D459" s="117" t="s">
        <v>136</v>
      </c>
      <c r="E459" s="116"/>
      <c r="AF459" s="143"/>
      <c r="CY459" s="142" t="s">
        <v>648</v>
      </c>
      <c r="CZ459" s="142" t="s">
        <v>701</v>
      </c>
    </row>
    <row r="460" spans="1:104" s="117" customFormat="1" x14ac:dyDescent="0.3">
      <c r="A460" s="113" t="s">
        <v>648</v>
      </c>
      <c r="B460" s="113" t="s">
        <v>564</v>
      </c>
      <c r="D460" s="117" t="s">
        <v>136</v>
      </c>
      <c r="E460" s="116"/>
      <c r="AF460" s="143"/>
      <c r="CY460" s="142" t="s">
        <v>648</v>
      </c>
      <c r="CZ460" s="142" t="s">
        <v>564</v>
      </c>
    </row>
    <row r="461" spans="1:104" s="113" customFormat="1" x14ac:dyDescent="0.3">
      <c r="A461" s="113" t="s">
        <v>652</v>
      </c>
      <c r="B461" s="113" t="s">
        <v>11</v>
      </c>
      <c r="D461" s="113" t="s">
        <v>135</v>
      </c>
      <c r="E461" s="140"/>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c r="AB461" s="117"/>
      <c r="AC461" s="117"/>
      <c r="AD461" s="117"/>
      <c r="AE461" s="117"/>
      <c r="AF461" s="143"/>
      <c r="AG461" s="117"/>
      <c r="CV461" s="142" t="s">
        <v>652</v>
      </c>
      <c r="CW461" s="142" t="s">
        <v>11</v>
      </c>
    </row>
    <row r="462" spans="1:104" s="113" customFormat="1" x14ac:dyDescent="0.3">
      <c r="A462" s="113" t="s">
        <v>652</v>
      </c>
      <c r="B462" s="113" t="s">
        <v>6</v>
      </c>
      <c r="D462" s="113" t="s">
        <v>135</v>
      </c>
      <c r="E462" s="140"/>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c r="AB462" s="117"/>
      <c r="AC462" s="117"/>
      <c r="AD462" s="117"/>
      <c r="AE462" s="117"/>
      <c r="AF462" s="143"/>
      <c r="AG462" s="117"/>
      <c r="CV462" s="142" t="s">
        <v>652</v>
      </c>
      <c r="CW462" s="142" t="s">
        <v>6</v>
      </c>
    </row>
    <row r="463" spans="1:104" s="113" customFormat="1" x14ac:dyDescent="0.3">
      <c r="A463" s="113" t="s">
        <v>652</v>
      </c>
      <c r="B463" s="113" t="s">
        <v>653</v>
      </c>
      <c r="D463" s="113" t="s">
        <v>135</v>
      </c>
      <c r="E463" s="140"/>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c r="AB463" s="117"/>
      <c r="AC463" s="117"/>
      <c r="AD463" s="117"/>
      <c r="AE463" s="117"/>
      <c r="AF463" s="143"/>
      <c r="AG463" s="117"/>
      <c r="CV463" s="142" t="s">
        <v>652</v>
      </c>
      <c r="CW463" s="142" t="s">
        <v>653</v>
      </c>
    </row>
    <row r="464" spans="1:104" s="113" customFormat="1" x14ac:dyDescent="0.3">
      <c r="A464" s="113" t="s">
        <v>652</v>
      </c>
      <c r="B464" s="113" t="s">
        <v>627</v>
      </c>
      <c r="D464" s="113" t="s">
        <v>135</v>
      </c>
      <c r="E464" s="140"/>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c r="AB464" s="117"/>
      <c r="AC464" s="117"/>
      <c r="AD464" s="117"/>
      <c r="AE464" s="117"/>
      <c r="AF464" s="143"/>
      <c r="AG464" s="117"/>
      <c r="CV464" s="142" t="s">
        <v>652</v>
      </c>
      <c r="CW464" s="142" t="s">
        <v>627</v>
      </c>
    </row>
    <row r="465" spans="1:104" s="113" customFormat="1" ht="57.6" x14ac:dyDescent="0.3">
      <c r="A465" s="113" t="s">
        <v>862</v>
      </c>
      <c r="B465" s="113" t="s">
        <v>10</v>
      </c>
      <c r="D465" s="113" t="s">
        <v>135</v>
      </c>
      <c r="E465" s="140"/>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c r="AB465" s="117"/>
      <c r="AC465" s="117"/>
      <c r="AD465" s="117"/>
      <c r="AE465" s="117"/>
      <c r="AF465" s="143"/>
      <c r="AG465" s="117"/>
      <c r="CV465" s="142" t="s">
        <v>862</v>
      </c>
      <c r="CW465" s="142" t="s">
        <v>10</v>
      </c>
    </row>
    <row r="466" spans="1:104" s="113" customFormat="1" x14ac:dyDescent="0.3">
      <c r="A466" s="113" t="s">
        <v>657</v>
      </c>
      <c r="B466" s="113" t="s">
        <v>658</v>
      </c>
      <c r="D466" s="113" t="s">
        <v>135</v>
      </c>
      <c r="E466" s="140"/>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c r="AB466" s="117"/>
      <c r="AC466" s="117"/>
      <c r="AD466" s="117"/>
      <c r="AE466" s="117"/>
      <c r="AF466" s="143"/>
      <c r="AG466" s="117"/>
      <c r="CV466" s="142" t="s">
        <v>657</v>
      </c>
      <c r="CW466" s="142" t="s">
        <v>658</v>
      </c>
    </row>
    <row r="467" spans="1:104" s="113" customFormat="1" x14ac:dyDescent="0.3">
      <c r="A467" s="113" t="s">
        <v>657</v>
      </c>
      <c r="B467" s="113" t="s">
        <v>659</v>
      </c>
      <c r="D467" s="113" t="s">
        <v>135</v>
      </c>
      <c r="E467" s="140"/>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c r="AB467" s="117"/>
      <c r="AC467" s="117"/>
      <c r="AD467" s="117"/>
      <c r="AE467" s="117"/>
      <c r="AF467" s="143"/>
      <c r="AG467" s="117"/>
      <c r="CV467" s="142" t="s">
        <v>657</v>
      </c>
      <c r="CW467" s="142" t="s">
        <v>659</v>
      </c>
    </row>
    <row r="468" spans="1:104" s="113" customFormat="1" x14ac:dyDescent="0.3">
      <c r="A468" s="113" t="s">
        <v>657</v>
      </c>
      <c r="B468" s="113" t="s">
        <v>6</v>
      </c>
      <c r="D468" s="113" t="s">
        <v>135</v>
      </c>
      <c r="E468" s="140"/>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c r="AB468" s="117"/>
      <c r="AC468" s="117"/>
      <c r="AD468" s="117"/>
      <c r="AE468" s="117"/>
      <c r="AF468" s="143"/>
      <c r="AG468" s="117"/>
      <c r="CV468" s="142" t="s">
        <v>657</v>
      </c>
      <c r="CW468" s="142" t="s">
        <v>6</v>
      </c>
    </row>
    <row r="469" spans="1:104" s="113" customFormat="1" x14ac:dyDescent="0.3">
      <c r="A469" s="113" t="s">
        <v>657</v>
      </c>
      <c r="B469" s="113" t="s">
        <v>660</v>
      </c>
      <c r="D469" s="113" t="s">
        <v>135</v>
      </c>
      <c r="E469" s="140"/>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c r="AB469" s="117"/>
      <c r="AC469" s="117"/>
      <c r="AD469" s="117"/>
      <c r="AE469" s="117"/>
      <c r="AF469" s="143"/>
      <c r="AG469" s="117"/>
      <c r="CV469" s="142" t="s">
        <v>657</v>
      </c>
      <c r="CW469" s="142" t="s">
        <v>660</v>
      </c>
    </row>
    <row r="470" spans="1:104" s="113" customFormat="1" ht="28.8" x14ac:dyDescent="0.3">
      <c r="A470" s="113" t="s">
        <v>657</v>
      </c>
      <c r="B470" s="113" t="s">
        <v>661</v>
      </c>
      <c r="D470" s="113" t="s">
        <v>135</v>
      </c>
      <c r="E470" s="140"/>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c r="AB470" s="117"/>
      <c r="AC470" s="117"/>
      <c r="AD470" s="117"/>
      <c r="AE470" s="117"/>
      <c r="AF470" s="143"/>
      <c r="AG470" s="117"/>
      <c r="CV470" s="142" t="s">
        <v>657</v>
      </c>
      <c r="CW470" s="142" t="s">
        <v>661</v>
      </c>
    </row>
    <row r="471" spans="1:104" s="113" customFormat="1" x14ac:dyDescent="0.3">
      <c r="A471" s="113" t="s">
        <v>657</v>
      </c>
      <c r="B471" s="113" t="s">
        <v>7</v>
      </c>
      <c r="D471" s="113" t="s">
        <v>135</v>
      </c>
      <c r="E471" s="140"/>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c r="AB471" s="117"/>
      <c r="AC471" s="117"/>
      <c r="AD471" s="117"/>
      <c r="AE471" s="117"/>
      <c r="AF471" s="143"/>
      <c r="AG471" s="117"/>
      <c r="CV471" s="142" t="s">
        <v>657</v>
      </c>
      <c r="CW471" s="142" t="s">
        <v>7</v>
      </c>
    </row>
    <row r="472" spans="1:104" s="113" customFormat="1" ht="28.8" x14ac:dyDescent="0.3">
      <c r="A472" s="113" t="s">
        <v>657</v>
      </c>
      <c r="B472" s="124" t="s">
        <v>662</v>
      </c>
      <c r="D472" s="113" t="s">
        <v>135</v>
      </c>
      <c r="E472" s="140"/>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c r="AB472" s="117"/>
      <c r="AC472" s="117"/>
      <c r="AD472" s="117"/>
      <c r="AE472" s="117"/>
      <c r="AF472" s="143"/>
      <c r="AG472" s="117"/>
      <c r="CV472" s="142" t="s">
        <v>657</v>
      </c>
      <c r="CW472" s="142" t="s">
        <v>662</v>
      </c>
    </row>
    <row r="473" spans="1:104" s="113" customFormat="1" x14ac:dyDescent="0.3">
      <c r="A473" s="113" t="s">
        <v>657</v>
      </c>
      <c r="B473" s="113" t="s">
        <v>663</v>
      </c>
      <c r="D473" s="113" t="s">
        <v>135</v>
      </c>
      <c r="E473" s="140"/>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c r="AB473" s="117"/>
      <c r="AC473" s="117"/>
      <c r="AD473" s="117"/>
      <c r="AE473" s="117"/>
      <c r="AF473" s="143"/>
      <c r="AG473" s="117"/>
      <c r="CV473" s="142" t="s">
        <v>657</v>
      </c>
      <c r="CW473" s="142" t="s">
        <v>663</v>
      </c>
    </row>
    <row r="474" spans="1:104" s="113" customFormat="1" x14ac:dyDescent="0.3">
      <c r="A474" s="113" t="s">
        <v>657</v>
      </c>
      <c r="B474" s="113" t="s">
        <v>664</v>
      </c>
      <c r="D474" s="113" t="s">
        <v>135</v>
      </c>
      <c r="E474" s="140"/>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c r="AB474" s="117"/>
      <c r="AC474" s="117"/>
      <c r="AD474" s="117"/>
      <c r="AE474" s="117"/>
      <c r="AF474" s="143"/>
      <c r="AG474" s="117"/>
      <c r="CV474" s="142" t="s">
        <v>657</v>
      </c>
      <c r="CW474" s="142" t="s">
        <v>664</v>
      </c>
    </row>
    <row r="475" spans="1:104" s="113" customFormat="1" x14ac:dyDescent="0.3">
      <c r="A475" s="113" t="s">
        <v>657</v>
      </c>
      <c r="B475" s="113" t="s">
        <v>627</v>
      </c>
      <c r="D475" s="113" t="s">
        <v>135</v>
      </c>
      <c r="E475" s="140"/>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c r="AB475" s="117"/>
      <c r="AC475" s="117"/>
      <c r="AD475" s="117"/>
      <c r="AE475" s="117"/>
      <c r="AF475" s="143"/>
      <c r="AG475" s="117"/>
      <c r="CV475" s="142" t="s">
        <v>657</v>
      </c>
      <c r="CW475" s="142" t="s">
        <v>627</v>
      </c>
    </row>
    <row r="476" spans="1:104" s="113" customFormat="1" x14ac:dyDescent="0.3">
      <c r="A476" s="113" t="s">
        <v>657</v>
      </c>
      <c r="B476" s="113" t="s">
        <v>665</v>
      </c>
      <c r="D476" s="113" t="s">
        <v>135</v>
      </c>
      <c r="E476" s="140"/>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c r="AB476" s="117"/>
      <c r="AC476" s="117"/>
      <c r="AD476" s="117"/>
      <c r="AE476" s="117"/>
      <c r="AF476" s="143"/>
      <c r="AG476" s="117"/>
      <c r="CV476" s="142" t="s">
        <v>657</v>
      </c>
      <c r="CW476" s="142" t="s">
        <v>665</v>
      </c>
    </row>
    <row r="477" spans="1:104" s="113" customFormat="1" x14ac:dyDescent="0.3">
      <c r="A477" s="113" t="s">
        <v>657</v>
      </c>
      <c r="B477" s="113" t="s">
        <v>666</v>
      </c>
      <c r="D477" s="113" t="s">
        <v>135</v>
      </c>
      <c r="E477" s="140"/>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c r="AB477" s="117"/>
      <c r="AC477" s="117"/>
      <c r="AD477" s="117"/>
      <c r="AE477" s="117"/>
      <c r="AF477" s="143"/>
      <c r="AG477" s="117"/>
      <c r="CV477" s="142" t="s">
        <v>657</v>
      </c>
      <c r="CW477" s="142" t="s">
        <v>666</v>
      </c>
    </row>
    <row r="478" spans="1:104" s="113" customFormat="1" x14ac:dyDescent="0.3">
      <c r="A478" s="113" t="s">
        <v>657</v>
      </c>
      <c r="B478" s="113" t="s">
        <v>335</v>
      </c>
      <c r="D478" s="113" t="s">
        <v>135</v>
      </c>
      <c r="E478" s="140"/>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c r="AB478" s="117"/>
      <c r="AC478" s="117"/>
      <c r="AD478" s="117"/>
      <c r="AE478" s="117"/>
      <c r="AF478" s="143"/>
      <c r="AG478" s="117"/>
      <c r="CV478" s="142" t="s">
        <v>657</v>
      </c>
      <c r="CW478" s="142" t="s">
        <v>335</v>
      </c>
    </row>
    <row r="479" spans="1:104" s="113" customFormat="1" x14ac:dyDescent="0.3">
      <c r="A479" s="113" t="s">
        <v>657</v>
      </c>
      <c r="B479" s="113" t="s">
        <v>578</v>
      </c>
      <c r="D479" s="113" t="s">
        <v>135</v>
      </c>
      <c r="E479" s="140"/>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c r="AB479" s="117"/>
      <c r="AC479" s="117"/>
      <c r="AD479" s="117"/>
      <c r="AE479" s="117"/>
      <c r="AF479" s="143"/>
      <c r="AG479" s="117"/>
      <c r="CV479" s="142" t="s">
        <v>657</v>
      </c>
      <c r="CW479" s="142" t="s">
        <v>578</v>
      </c>
    </row>
    <row r="480" spans="1:104" s="113" customFormat="1" x14ac:dyDescent="0.3">
      <c r="A480" s="113" t="s">
        <v>697</v>
      </c>
      <c r="B480" s="113" t="s">
        <v>612</v>
      </c>
      <c r="D480" s="113" t="s">
        <v>136</v>
      </c>
      <c r="E480" s="140"/>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c r="AB480" s="117"/>
      <c r="AC480" s="117"/>
      <c r="AD480" s="117"/>
      <c r="AE480" s="117"/>
      <c r="AF480" s="143"/>
      <c r="AG480" s="117"/>
      <c r="CY480" s="142" t="s">
        <v>697</v>
      </c>
      <c r="CZ480" s="142" t="s">
        <v>612</v>
      </c>
    </row>
    <row r="481" spans="1:113" s="113" customFormat="1" x14ac:dyDescent="0.3">
      <c r="A481" s="113" t="s">
        <v>697</v>
      </c>
      <c r="B481" s="113" t="s">
        <v>699</v>
      </c>
      <c r="D481" s="113" t="s">
        <v>136</v>
      </c>
      <c r="E481" s="140"/>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c r="AB481" s="117"/>
      <c r="AC481" s="117"/>
      <c r="AD481" s="117"/>
      <c r="AE481" s="117"/>
      <c r="AF481" s="143"/>
      <c r="AG481" s="117"/>
      <c r="CY481" s="142" t="s">
        <v>697</v>
      </c>
      <c r="CZ481" s="142" t="s">
        <v>699</v>
      </c>
    </row>
    <row r="482" spans="1:113" s="113" customFormat="1" x14ac:dyDescent="0.3">
      <c r="A482" s="113" t="s">
        <v>749</v>
      </c>
      <c r="B482" s="113" t="s">
        <v>750</v>
      </c>
      <c r="D482" s="113" t="s">
        <v>138</v>
      </c>
      <c r="E482" s="140"/>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c r="AB482" s="117"/>
      <c r="AC482" s="117"/>
      <c r="AD482" s="117"/>
      <c r="AE482" s="117"/>
      <c r="AF482" s="143"/>
      <c r="AG482" s="117"/>
      <c r="DE482" s="142" t="s">
        <v>749</v>
      </c>
      <c r="DF482" s="142" t="s">
        <v>750</v>
      </c>
    </row>
    <row r="483" spans="1:113" s="113" customFormat="1" x14ac:dyDescent="0.3">
      <c r="A483" s="113" t="s">
        <v>749</v>
      </c>
      <c r="B483" s="113" t="s">
        <v>751</v>
      </c>
      <c r="D483" s="113" t="s">
        <v>138</v>
      </c>
      <c r="E483" s="140"/>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c r="AB483" s="117"/>
      <c r="AC483" s="117"/>
      <c r="AD483" s="117"/>
      <c r="AE483" s="117"/>
      <c r="AF483" s="143"/>
      <c r="AG483" s="117"/>
      <c r="DE483" s="142" t="s">
        <v>749</v>
      </c>
      <c r="DF483" s="142" t="s">
        <v>751</v>
      </c>
    </row>
    <row r="484" spans="1:113" s="113" customFormat="1" x14ac:dyDescent="0.3">
      <c r="A484" s="113" t="s">
        <v>749</v>
      </c>
      <c r="B484" s="113" t="s">
        <v>752</v>
      </c>
      <c r="D484" s="113" t="s">
        <v>138</v>
      </c>
      <c r="E484" s="140"/>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c r="AB484" s="117"/>
      <c r="AC484" s="117"/>
      <c r="AD484" s="117"/>
      <c r="AE484" s="117"/>
      <c r="AF484" s="143"/>
      <c r="AG484" s="117"/>
      <c r="DE484" s="142" t="s">
        <v>749</v>
      </c>
      <c r="DF484" s="142" t="s">
        <v>752</v>
      </c>
    </row>
    <row r="485" spans="1:113" s="113" customFormat="1" x14ac:dyDescent="0.3">
      <c r="A485" s="113" t="s">
        <v>749</v>
      </c>
      <c r="B485" s="113" t="s">
        <v>753</v>
      </c>
      <c r="D485" s="113" t="s">
        <v>138</v>
      </c>
      <c r="E485" s="140"/>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c r="AB485" s="117"/>
      <c r="AC485" s="117"/>
      <c r="AD485" s="117"/>
      <c r="AE485" s="117"/>
      <c r="AF485" s="143"/>
      <c r="AG485" s="117"/>
      <c r="DE485" s="142" t="s">
        <v>749</v>
      </c>
      <c r="DF485" s="142" t="s">
        <v>753</v>
      </c>
    </row>
    <row r="486" spans="1:113" s="113" customFormat="1" x14ac:dyDescent="0.3">
      <c r="A486" s="113" t="s">
        <v>749</v>
      </c>
      <c r="B486" s="113" t="s">
        <v>754</v>
      </c>
      <c r="D486" s="113" t="s">
        <v>138</v>
      </c>
      <c r="E486" s="140"/>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c r="AB486" s="117"/>
      <c r="AC486" s="117"/>
      <c r="AD486" s="117"/>
      <c r="AE486" s="117"/>
      <c r="AF486" s="143"/>
      <c r="AG486" s="117"/>
      <c r="DE486" s="142" t="s">
        <v>749</v>
      </c>
      <c r="DF486" s="142" t="s">
        <v>754</v>
      </c>
    </row>
    <row r="487" spans="1:113" s="113" customFormat="1" x14ac:dyDescent="0.3">
      <c r="A487" s="113" t="s">
        <v>759</v>
      </c>
      <c r="B487" s="113" t="s">
        <v>6</v>
      </c>
      <c r="D487" s="113" t="s">
        <v>139</v>
      </c>
      <c r="E487" s="140"/>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c r="AB487" s="117"/>
      <c r="AC487" s="117"/>
      <c r="AD487" s="117"/>
      <c r="AE487" s="117"/>
      <c r="AF487" s="143"/>
      <c r="AG487" s="117"/>
      <c r="DH487" s="142" t="s">
        <v>759</v>
      </c>
      <c r="DI487" s="142" t="s">
        <v>6</v>
      </c>
    </row>
    <row r="488" spans="1:113" s="113" customFormat="1" x14ac:dyDescent="0.3">
      <c r="A488" s="113" t="s">
        <v>759</v>
      </c>
      <c r="B488" s="113" t="s">
        <v>7</v>
      </c>
      <c r="D488" s="113" t="s">
        <v>139</v>
      </c>
      <c r="E488" s="140"/>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c r="AB488" s="117"/>
      <c r="AC488" s="117"/>
      <c r="AD488" s="117"/>
      <c r="AE488" s="117"/>
      <c r="AF488" s="143"/>
      <c r="AG488" s="117"/>
      <c r="DH488" s="142" t="s">
        <v>759</v>
      </c>
      <c r="DI488" s="142" t="s">
        <v>7</v>
      </c>
    </row>
    <row r="489" spans="1:113" s="113" customFormat="1" x14ac:dyDescent="0.3">
      <c r="A489" s="113" t="s">
        <v>759</v>
      </c>
      <c r="B489" s="113" t="s">
        <v>760</v>
      </c>
      <c r="D489" s="113" t="s">
        <v>139</v>
      </c>
      <c r="E489" s="140"/>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c r="AB489" s="117"/>
      <c r="AC489" s="117"/>
      <c r="AD489" s="117"/>
      <c r="AE489" s="117"/>
      <c r="AF489" s="143"/>
      <c r="AG489" s="117"/>
      <c r="DH489" s="142" t="s">
        <v>759</v>
      </c>
      <c r="DI489" s="142" t="s">
        <v>760</v>
      </c>
    </row>
    <row r="490" spans="1:113" s="113" customFormat="1" x14ac:dyDescent="0.3">
      <c r="A490" s="113" t="s">
        <v>759</v>
      </c>
      <c r="B490" s="124" t="s">
        <v>761</v>
      </c>
      <c r="D490" s="113" t="s">
        <v>139</v>
      </c>
      <c r="E490" s="140"/>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c r="AB490" s="117"/>
      <c r="AC490" s="117"/>
      <c r="AD490" s="117"/>
      <c r="AE490" s="117"/>
      <c r="AF490" s="143"/>
      <c r="AG490" s="117"/>
      <c r="DH490" s="142" t="s">
        <v>759</v>
      </c>
      <c r="DI490" s="142" t="s">
        <v>761</v>
      </c>
    </row>
    <row r="491" spans="1:113" s="113" customFormat="1" x14ac:dyDescent="0.3">
      <c r="A491" s="113" t="s">
        <v>759</v>
      </c>
      <c r="B491" s="113" t="s">
        <v>762</v>
      </c>
      <c r="D491" s="113" t="s">
        <v>139</v>
      </c>
      <c r="E491" s="140"/>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c r="AB491" s="117"/>
      <c r="AC491" s="117"/>
      <c r="AD491" s="117"/>
      <c r="AE491" s="117"/>
      <c r="AF491" s="143"/>
      <c r="AG491" s="117"/>
      <c r="DH491" s="142" t="s">
        <v>759</v>
      </c>
      <c r="DI491" s="142" t="s">
        <v>762</v>
      </c>
    </row>
    <row r="492" spans="1:113" s="113" customFormat="1" x14ac:dyDescent="0.3">
      <c r="A492" s="113" t="s">
        <v>759</v>
      </c>
      <c r="B492" s="113" t="s">
        <v>763</v>
      </c>
      <c r="D492" s="113" t="s">
        <v>139</v>
      </c>
      <c r="E492" s="140"/>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c r="AB492" s="117"/>
      <c r="AC492" s="117"/>
      <c r="AD492" s="117"/>
      <c r="AE492" s="117"/>
      <c r="AF492" s="143"/>
      <c r="AG492" s="117"/>
      <c r="DH492" s="142" t="s">
        <v>759</v>
      </c>
      <c r="DI492" s="142" t="s">
        <v>763</v>
      </c>
    </row>
    <row r="493" spans="1:113" s="113" customFormat="1" ht="28.8" x14ac:dyDescent="0.3">
      <c r="A493" s="113" t="s">
        <v>759</v>
      </c>
      <c r="B493" s="113" t="s">
        <v>764</v>
      </c>
      <c r="D493" s="113" t="s">
        <v>139</v>
      </c>
      <c r="E493" s="140"/>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c r="AB493" s="117"/>
      <c r="AC493" s="117"/>
      <c r="AD493" s="117"/>
      <c r="AE493" s="117"/>
      <c r="AF493" s="143"/>
      <c r="AG493" s="117"/>
      <c r="DH493" s="142" t="s">
        <v>759</v>
      </c>
      <c r="DI493" s="142" t="s">
        <v>764</v>
      </c>
    </row>
    <row r="494" spans="1:113" s="113" customFormat="1" x14ac:dyDescent="0.3">
      <c r="A494" s="113" t="s">
        <v>759</v>
      </c>
      <c r="B494" s="113" t="s">
        <v>765</v>
      </c>
      <c r="D494" s="113" t="s">
        <v>139</v>
      </c>
      <c r="E494" s="140"/>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c r="AB494" s="117"/>
      <c r="AC494" s="117"/>
      <c r="AD494" s="117"/>
      <c r="AE494" s="117"/>
      <c r="AF494" s="143"/>
      <c r="AG494" s="117"/>
      <c r="DH494" s="142" t="s">
        <v>759</v>
      </c>
      <c r="DI494" s="142" t="s">
        <v>765</v>
      </c>
    </row>
    <row r="495" spans="1:113" s="113" customFormat="1" x14ac:dyDescent="0.3">
      <c r="A495" s="113" t="s">
        <v>759</v>
      </c>
      <c r="B495" s="113" t="s">
        <v>202</v>
      </c>
      <c r="D495" s="113" t="s">
        <v>139</v>
      </c>
      <c r="E495" s="140"/>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c r="AB495" s="117"/>
      <c r="AC495" s="117"/>
      <c r="AD495" s="117"/>
      <c r="AE495" s="117"/>
      <c r="AF495" s="143"/>
      <c r="AG495" s="117"/>
      <c r="DH495" s="142" t="s">
        <v>759</v>
      </c>
      <c r="DI495" s="142" t="s">
        <v>202</v>
      </c>
    </row>
    <row r="496" spans="1:113" s="113" customFormat="1" x14ac:dyDescent="0.3">
      <c r="A496" s="113" t="s">
        <v>759</v>
      </c>
      <c r="B496" s="113" t="s">
        <v>766</v>
      </c>
      <c r="D496" s="113" t="s">
        <v>139</v>
      </c>
      <c r="E496" s="140"/>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c r="AB496" s="117"/>
      <c r="AC496" s="117"/>
      <c r="AD496" s="117"/>
      <c r="AE496" s="117"/>
      <c r="AF496" s="143"/>
      <c r="AG496" s="117"/>
      <c r="DH496" s="142" t="s">
        <v>759</v>
      </c>
      <c r="DI496" s="142" t="s">
        <v>766</v>
      </c>
    </row>
    <row r="497" spans="1:125" s="113" customFormat="1" x14ac:dyDescent="0.3">
      <c r="A497" s="124" t="s">
        <v>793</v>
      </c>
      <c r="B497" s="113" t="s">
        <v>6</v>
      </c>
      <c r="D497" s="113" t="s">
        <v>140</v>
      </c>
      <c r="E497" s="140"/>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c r="AB497" s="117"/>
      <c r="AC497" s="117"/>
      <c r="AD497" s="117"/>
      <c r="AE497" s="117"/>
      <c r="AF497" s="143"/>
      <c r="AG497" s="117"/>
      <c r="DK497" s="142" t="s">
        <v>793</v>
      </c>
      <c r="DL497" s="142" t="s">
        <v>6</v>
      </c>
    </row>
    <row r="498" spans="1:125" s="113" customFormat="1" x14ac:dyDescent="0.3">
      <c r="A498" s="113" t="s">
        <v>793</v>
      </c>
      <c r="B498" s="113" t="s">
        <v>7</v>
      </c>
      <c r="D498" s="113" t="s">
        <v>140</v>
      </c>
      <c r="E498" s="140"/>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c r="AB498" s="117"/>
      <c r="AC498" s="117"/>
      <c r="AD498" s="117"/>
      <c r="AE498" s="117"/>
      <c r="AF498" s="143"/>
      <c r="AG498" s="117"/>
      <c r="DK498" s="142" t="s">
        <v>793</v>
      </c>
      <c r="DL498" s="142" t="s">
        <v>7</v>
      </c>
    </row>
    <row r="499" spans="1:125" s="113" customFormat="1" ht="43.2" x14ac:dyDescent="0.3">
      <c r="A499" s="113" t="s">
        <v>793</v>
      </c>
      <c r="B499" s="113" t="s">
        <v>779</v>
      </c>
      <c r="D499" s="113" t="s">
        <v>140</v>
      </c>
      <c r="E499" s="140"/>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c r="AB499" s="117"/>
      <c r="AC499" s="117"/>
      <c r="AD499" s="117"/>
      <c r="AE499" s="117"/>
      <c r="AF499" s="143"/>
      <c r="AG499" s="117"/>
      <c r="DK499" s="142" t="s">
        <v>793</v>
      </c>
      <c r="DL499" s="142" t="s">
        <v>779</v>
      </c>
    </row>
    <row r="500" spans="1:125" s="113" customFormat="1" x14ac:dyDescent="0.3">
      <c r="A500" s="113" t="s">
        <v>793</v>
      </c>
      <c r="B500" s="113" t="s">
        <v>780</v>
      </c>
      <c r="D500" s="113" t="s">
        <v>140</v>
      </c>
      <c r="E500" s="140"/>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c r="AB500" s="117"/>
      <c r="AC500" s="117"/>
      <c r="AD500" s="117"/>
      <c r="AE500" s="117"/>
      <c r="AF500" s="143"/>
      <c r="AG500" s="117"/>
      <c r="DK500" s="142" t="s">
        <v>793</v>
      </c>
      <c r="DL500" s="142" t="s">
        <v>780</v>
      </c>
    </row>
    <row r="501" spans="1:125" s="113" customFormat="1" x14ac:dyDescent="0.3">
      <c r="A501" s="113" t="s">
        <v>793</v>
      </c>
      <c r="B501" s="113" t="s">
        <v>782</v>
      </c>
      <c r="D501" s="113" t="s">
        <v>140</v>
      </c>
      <c r="E501" s="140"/>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c r="AB501" s="117"/>
      <c r="AC501" s="117"/>
      <c r="AD501" s="117"/>
      <c r="AE501" s="117"/>
      <c r="AF501" s="143"/>
      <c r="AG501" s="117"/>
      <c r="DK501" s="142" t="s">
        <v>793</v>
      </c>
      <c r="DL501" s="142" t="s">
        <v>782</v>
      </c>
    </row>
    <row r="502" spans="1:125" s="113" customFormat="1" x14ac:dyDescent="0.3">
      <c r="A502" s="113" t="s">
        <v>793</v>
      </c>
      <c r="B502" s="113" t="s">
        <v>781</v>
      </c>
      <c r="D502" s="113" t="s">
        <v>140</v>
      </c>
      <c r="E502" s="140"/>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c r="AB502" s="117"/>
      <c r="AC502" s="117"/>
      <c r="AD502" s="117"/>
      <c r="AE502" s="117"/>
      <c r="AF502" s="143"/>
      <c r="AG502" s="117"/>
      <c r="DK502" s="142" t="s">
        <v>793</v>
      </c>
      <c r="DL502" s="142" t="s">
        <v>781</v>
      </c>
    </row>
    <row r="503" spans="1:125" s="113" customFormat="1" x14ac:dyDescent="0.3">
      <c r="A503" s="113" t="s">
        <v>793</v>
      </c>
      <c r="B503" s="113" t="s">
        <v>794</v>
      </c>
      <c r="D503" s="113" t="s">
        <v>140</v>
      </c>
      <c r="E503" s="140"/>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c r="AB503" s="117"/>
      <c r="AC503" s="117"/>
      <c r="AD503" s="117"/>
      <c r="AE503" s="117"/>
      <c r="AF503" s="143"/>
      <c r="AG503" s="117"/>
      <c r="DK503" s="142" t="s">
        <v>793</v>
      </c>
      <c r="DL503" s="142" t="s">
        <v>794</v>
      </c>
    </row>
    <row r="504" spans="1:125" s="113" customFormat="1" x14ac:dyDescent="0.3">
      <c r="A504" s="113" t="s">
        <v>793</v>
      </c>
      <c r="B504" s="113" t="s">
        <v>709</v>
      </c>
      <c r="D504" s="113" t="s">
        <v>140</v>
      </c>
      <c r="E504" s="140"/>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c r="AB504" s="117"/>
      <c r="AC504" s="117"/>
      <c r="AD504" s="117"/>
      <c r="AE504" s="117"/>
      <c r="AF504" s="143"/>
      <c r="AG504" s="117"/>
      <c r="DK504" s="142" t="s">
        <v>793</v>
      </c>
      <c r="DL504" s="142" t="s">
        <v>709</v>
      </c>
    </row>
    <row r="505" spans="1:125" s="113" customFormat="1" x14ac:dyDescent="0.3">
      <c r="A505" s="113" t="s">
        <v>793</v>
      </c>
      <c r="B505" s="113" t="s">
        <v>783</v>
      </c>
      <c r="D505" s="113" t="s">
        <v>140</v>
      </c>
      <c r="E505" s="140"/>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c r="AB505" s="117"/>
      <c r="AC505" s="117"/>
      <c r="AD505" s="117"/>
      <c r="AE505" s="117"/>
      <c r="AF505" s="143"/>
      <c r="AG505" s="117"/>
      <c r="DK505" s="142" t="s">
        <v>793</v>
      </c>
      <c r="DL505" s="142" t="s">
        <v>783</v>
      </c>
    </row>
    <row r="506" spans="1:125" s="113" customFormat="1" x14ac:dyDescent="0.3">
      <c r="A506" s="113" t="s">
        <v>793</v>
      </c>
      <c r="B506" s="113" t="s">
        <v>784</v>
      </c>
      <c r="D506" s="113" t="s">
        <v>140</v>
      </c>
      <c r="E506" s="140"/>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c r="AB506" s="117"/>
      <c r="AC506" s="117"/>
      <c r="AD506" s="117"/>
      <c r="AE506" s="117"/>
      <c r="AF506" s="143"/>
      <c r="AG506" s="117"/>
      <c r="DK506" s="142" t="s">
        <v>793</v>
      </c>
      <c r="DL506" s="142" t="s">
        <v>784</v>
      </c>
    </row>
    <row r="507" spans="1:125" s="113" customFormat="1" x14ac:dyDescent="0.3">
      <c r="A507" s="113" t="s">
        <v>793</v>
      </c>
      <c r="B507" s="113" t="s">
        <v>785</v>
      </c>
      <c r="D507" s="113" t="s">
        <v>140</v>
      </c>
      <c r="E507" s="140"/>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c r="AB507" s="117"/>
      <c r="AC507" s="117"/>
      <c r="AD507" s="117"/>
      <c r="AE507" s="117"/>
      <c r="AF507" s="143"/>
      <c r="AG507" s="117"/>
      <c r="DK507" s="142" t="s">
        <v>793</v>
      </c>
      <c r="DL507" s="142" t="s">
        <v>785</v>
      </c>
    </row>
    <row r="508" spans="1:125" s="113" customFormat="1" x14ac:dyDescent="0.3">
      <c r="A508" s="113" t="s">
        <v>148</v>
      </c>
      <c r="B508" s="113" t="s">
        <v>149</v>
      </c>
      <c r="D508" s="113" t="s">
        <v>141</v>
      </c>
      <c r="E508" s="140"/>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c r="AB508" s="117"/>
      <c r="AC508" s="117"/>
      <c r="AD508" s="117"/>
      <c r="AE508" s="117"/>
      <c r="AF508" s="143"/>
      <c r="AG508" s="117"/>
      <c r="DN508" s="142" t="s">
        <v>148</v>
      </c>
      <c r="DO508" s="142" t="s">
        <v>149</v>
      </c>
    </row>
    <row r="509" spans="1:125" s="113" customFormat="1" x14ac:dyDescent="0.3">
      <c r="A509" s="113" t="s">
        <v>148</v>
      </c>
      <c r="B509" s="113" t="s">
        <v>806</v>
      </c>
      <c r="D509" s="113" t="s">
        <v>141</v>
      </c>
      <c r="E509" s="140"/>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c r="AB509" s="117"/>
      <c r="AC509" s="117"/>
      <c r="AD509" s="117"/>
      <c r="AE509" s="117"/>
      <c r="AF509" s="143"/>
      <c r="AG509" s="117"/>
      <c r="DN509" s="142" t="s">
        <v>148</v>
      </c>
      <c r="DO509" s="142" t="s">
        <v>806</v>
      </c>
    </row>
    <row r="510" spans="1:125" s="113" customFormat="1" x14ac:dyDescent="0.3">
      <c r="A510" s="113" t="s">
        <v>148</v>
      </c>
      <c r="B510" s="113" t="s">
        <v>807</v>
      </c>
      <c r="D510" s="113" t="s">
        <v>141</v>
      </c>
      <c r="E510" s="140"/>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c r="AB510" s="117"/>
      <c r="AC510" s="117"/>
      <c r="AD510" s="117"/>
      <c r="AE510" s="117"/>
      <c r="AF510" s="143"/>
      <c r="AG510" s="117"/>
      <c r="DN510" s="142" t="s">
        <v>148</v>
      </c>
      <c r="DO510" s="142" t="s">
        <v>807</v>
      </c>
    </row>
    <row r="511" spans="1:125" s="113" customFormat="1" x14ac:dyDescent="0.3">
      <c r="A511" s="124" t="s">
        <v>843</v>
      </c>
      <c r="B511" s="113" t="s">
        <v>286</v>
      </c>
      <c r="D511" s="113" t="s">
        <v>143</v>
      </c>
      <c r="E511" s="140"/>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c r="AB511" s="117"/>
      <c r="AC511" s="117"/>
      <c r="AD511" s="117"/>
      <c r="AE511" s="117"/>
      <c r="AF511" s="143"/>
      <c r="AG511" s="117"/>
      <c r="DT511" s="142" t="s">
        <v>843</v>
      </c>
      <c r="DU511" s="142" t="s">
        <v>286</v>
      </c>
    </row>
    <row r="512" spans="1:125" s="113" customFormat="1" x14ac:dyDescent="0.3">
      <c r="A512" s="113" t="s">
        <v>843</v>
      </c>
      <c r="B512" s="113" t="s">
        <v>210</v>
      </c>
      <c r="D512" s="113" t="s">
        <v>143</v>
      </c>
      <c r="E512" s="140"/>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c r="AB512" s="117"/>
      <c r="AC512" s="117"/>
      <c r="AD512" s="117"/>
      <c r="AE512" s="117"/>
      <c r="AF512" s="143"/>
      <c r="AG512" s="117"/>
      <c r="DT512" s="142" t="s">
        <v>843</v>
      </c>
      <c r="DU512" s="142" t="s">
        <v>210</v>
      </c>
    </row>
    <row r="513" spans="1:125" s="113" customFormat="1" x14ac:dyDescent="0.3">
      <c r="A513" s="113" t="s">
        <v>843</v>
      </c>
      <c r="B513" s="113" t="s">
        <v>6</v>
      </c>
      <c r="D513" s="113" t="s">
        <v>143</v>
      </c>
      <c r="E513" s="140"/>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c r="AB513" s="117"/>
      <c r="AC513" s="117"/>
      <c r="AD513" s="117"/>
      <c r="AE513" s="117"/>
      <c r="AF513" s="143"/>
      <c r="AG513" s="117"/>
      <c r="DT513" s="142" t="s">
        <v>843</v>
      </c>
      <c r="DU513" s="142" t="s">
        <v>6</v>
      </c>
    </row>
    <row r="514" spans="1:125" s="113" customFormat="1" x14ac:dyDescent="0.3">
      <c r="A514" s="113" t="s">
        <v>843</v>
      </c>
      <c r="B514" s="113" t="s">
        <v>844</v>
      </c>
      <c r="D514" s="113" t="s">
        <v>143</v>
      </c>
      <c r="E514" s="140"/>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c r="AB514" s="117"/>
      <c r="AC514" s="117"/>
      <c r="AD514" s="117"/>
      <c r="AE514" s="117"/>
      <c r="AF514" s="143"/>
      <c r="AG514" s="117"/>
      <c r="DT514" s="142" t="s">
        <v>843</v>
      </c>
      <c r="DU514" s="142" t="s">
        <v>844</v>
      </c>
    </row>
    <row r="515" spans="1:125" s="113" customFormat="1" x14ac:dyDescent="0.3">
      <c r="A515" s="113" t="s">
        <v>843</v>
      </c>
      <c r="B515" s="113" t="s">
        <v>845</v>
      </c>
      <c r="D515" s="113" t="s">
        <v>143</v>
      </c>
      <c r="E515" s="140"/>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c r="AB515" s="117"/>
      <c r="AC515" s="117"/>
      <c r="AD515" s="117"/>
      <c r="AE515" s="117"/>
      <c r="AF515" s="143"/>
      <c r="AG515" s="117"/>
      <c r="DT515" s="142" t="s">
        <v>843</v>
      </c>
      <c r="DU515" s="142" t="s">
        <v>845</v>
      </c>
    </row>
    <row r="516" spans="1:125" s="113" customFormat="1" x14ac:dyDescent="0.3">
      <c r="A516" s="113" t="s">
        <v>843</v>
      </c>
      <c r="B516" s="113" t="s">
        <v>709</v>
      </c>
      <c r="D516" s="113" t="s">
        <v>143</v>
      </c>
      <c r="E516" s="140"/>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c r="AB516" s="117"/>
      <c r="AC516" s="117"/>
      <c r="AD516" s="117"/>
      <c r="AE516" s="117"/>
      <c r="AF516" s="143"/>
      <c r="AG516" s="117"/>
      <c r="DT516" s="142" t="s">
        <v>843</v>
      </c>
      <c r="DU516" s="142" t="s">
        <v>709</v>
      </c>
    </row>
    <row r="517" spans="1:125" s="113" customFormat="1" x14ac:dyDescent="0.3">
      <c r="A517" s="113" t="s">
        <v>843</v>
      </c>
      <c r="B517" s="113" t="s">
        <v>846</v>
      </c>
      <c r="D517" s="113" t="s">
        <v>143</v>
      </c>
      <c r="E517" s="140"/>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c r="AB517" s="117"/>
      <c r="AC517" s="117"/>
      <c r="AD517" s="117"/>
      <c r="AE517" s="117"/>
      <c r="AF517" s="143"/>
      <c r="AG517" s="117"/>
      <c r="DT517" s="142" t="s">
        <v>843</v>
      </c>
      <c r="DU517" s="142" t="s">
        <v>846</v>
      </c>
    </row>
    <row r="518" spans="1:125" s="113" customFormat="1" x14ac:dyDescent="0.3">
      <c r="A518" s="113" t="s">
        <v>843</v>
      </c>
      <c r="B518" s="113" t="s">
        <v>847</v>
      </c>
      <c r="D518" s="113" t="s">
        <v>143</v>
      </c>
      <c r="E518" s="140"/>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c r="AB518" s="117"/>
      <c r="AC518" s="117"/>
      <c r="AD518" s="117"/>
      <c r="AE518" s="117"/>
      <c r="AF518" s="143"/>
      <c r="AG518" s="117"/>
      <c r="DT518" s="142" t="s">
        <v>843</v>
      </c>
      <c r="DU518" s="142" t="s">
        <v>847</v>
      </c>
    </row>
    <row r="519" spans="1:125" s="113" customFormat="1" x14ac:dyDescent="0.3">
      <c r="A519" s="113" t="s">
        <v>843</v>
      </c>
      <c r="B519" s="113" t="s">
        <v>848</v>
      </c>
      <c r="D519" s="113" t="s">
        <v>143</v>
      </c>
      <c r="E519" s="140"/>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c r="AB519" s="117"/>
      <c r="AC519" s="117"/>
      <c r="AD519" s="117"/>
      <c r="AE519" s="117"/>
      <c r="AF519" s="143"/>
      <c r="AG519" s="117"/>
      <c r="DT519" s="142" t="s">
        <v>843</v>
      </c>
      <c r="DU519" s="142" t="s">
        <v>848</v>
      </c>
    </row>
    <row r="520" spans="1:125" s="113" customFormat="1" x14ac:dyDescent="0.3">
      <c r="A520" s="113" t="s">
        <v>843</v>
      </c>
      <c r="B520" s="113" t="s">
        <v>849</v>
      </c>
      <c r="D520" s="113" t="s">
        <v>143</v>
      </c>
      <c r="E520" s="140"/>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c r="AB520" s="117"/>
      <c r="AC520" s="117"/>
      <c r="AD520" s="117"/>
      <c r="AE520" s="117"/>
      <c r="AF520" s="143"/>
      <c r="AG520" s="117"/>
      <c r="DT520" s="142" t="s">
        <v>843</v>
      </c>
      <c r="DU520" s="142" t="s">
        <v>849</v>
      </c>
    </row>
    <row r="521" spans="1:125" s="113" customFormat="1" x14ac:dyDescent="0.3">
      <c r="A521" s="113" t="s">
        <v>843</v>
      </c>
      <c r="B521" s="113" t="s">
        <v>850</v>
      </c>
      <c r="D521" s="113" t="s">
        <v>143</v>
      </c>
      <c r="E521" s="140"/>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c r="AB521" s="117"/>
      <c r="AC521" s="117"/>
      <c r="AD521" s="117"/>
      <c r="AE521" s="117"/>
      <c r="AF521" s="143"/>
      <c r="AG521" s="117"/>
      <c r="DT521" s="142" t="s">
        <v>843</v>
      </c>
      <c r="DU521" s="142" t="s">
        <v>850</v>
      </c>
    </row>
    <row r="522" spans="1:125" s="113" customFormat="1" x14ac:dyDescent="0.3">
      <c r="A522" s="113" t="s">
        <v>843</v>
      </c>
      <c r="B522" s="113" t="s">
        <v>851</v>
      </c>
      <c r="D522" s="113" t="s">
        <v>143</v>
      </c>
      <c r="E522" s="140"/>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c r="AB522" s="117"/>
      <c r="AC522" s="117"/>
      <c r="AD522" s="117"/>
      <c r="AE522" s="117"/>
      <c r="AF522" s="143"/>
      <c r="AG522" s="117"/>
      <c r="DT522" s="142" t="s">
        <v>843</v>
      </c>
      <c r="DU522" s="142" t="s">
        <v>851</v>
      </c>
    </row>
    <row r="523" spans="1:125" s="113" customFormat="1" x14ac:dyDescent="0.3">
      <c r="A523" s="113" t="s">
        <v>843</v>
      </c>
      <c r="B523" s="113" t="s">
        <v>852</v>
      </c>
      <c r="D523" s="113" t="s">
        <v>143</v>
      </c>
      <c r="E523" s="140"/>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c r="AB523" s="117"/>
      <c r="AC523" s="117"/>
      <c r="AD523" s="117"/>
      <c r="AE523" s="117"/>
      <c r="AF523" s="143"/>
      <c r="AG523" s="117"/>
      <c r="DT523" s="142" t="s">
        <v>843</v>
      </c>
      <c r="DU523" s="142" t="s">
        <v>852</v>
      </c>
    </row>
    <row r="524" spans="1:125" s="113" customFormat="1" x14ac:dyDescent="0.3">
      <c r="A524" s="113" t="s">
        <v>843</v>
      </c>
      <c r="B524" s="113" t="s">
        <v>853</v>
      </c>
      <c r="D524" s="113" t="s">
        <v>143</v>
      </c>
      <c r="E524" s="140"/>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c r="AB524" s="117"/>
      <c r="AC524" s="117"/>
      <c r="AD524" s="117"/>
      <c r="AE524" s="117"/>
      <c r="AF524" s="143"/>
      <c r="AG524" s="117"/>
      <c r="DT524" s="142" t="s">
        <v>843</v>
      </c>
      <c r="DU524" s="142" t="s">
        <v>853</v>
      </c>
    </row>
    <row r="525" spans="1:125" s="113" customFormat="1" x14ac:dyDescent="0.3">
      <c r="A525" s="113" t="s">
        <v>843</v>
      </c>
      <c r="B525" s="113" t="s">
        <v>854</v>
      </c>
      <c r="D525" s="113" t="s">
        <v>143</v>
      </c>
      <c r="E525" s="140"/>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c r="AB525" s="117"/>
      <c r="AC525" s="117"/>
      <c r="AD525" s="117"/>
      <c r="AE525" s="117"/>
      <c r="AF525" s="143"/>
      <c r="AG525" s="117"/>
      <c r="DT525" s="142" t="s">
        <v>843</v>
      </c>
      <c r="DU525" s="142" t="s">
        <v>854</v>
      </c>
    </row>
  </sheetData>
  <mergeCells count="1">
    <mergeCell ref="A2:C2"/>
  </mergeCells>
  <hyperlinks>
    <hyperlink ref="D1" location="'1_About_Contents'!A1" display="Back to contents" xr:uid="{A20A5B6E-13AB-4229-891A-66DA671B063C}"/>
  </hyperlink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2605D-9B9E-4B3F-869A-3269E11D156B}">
  <dimension ref="A1:E500"/>
  <sheetViews>
    <sheetView zoomScale="85" zoomScaleNormal="85" workbookViewId="0">
      <pane xSplit="4" ySplit="3" topLeftCell="E4" activePane="bottomRight" state="frozen"/>
      <selection pane="topRight" activeCell="D1" sqref="D1"/>
      <selection pane="bottomLeft" activeCell="A4" sqref="A4"/>
      <selection pane="bottomRight"/>
    </sheetView>
  </sheetViews>
  <sheetFormatPr defaultColWidth="9.109375" defaultRowHeight="14.4" x14ac:dyDescent="0.3"/>
  <cols>
    <col min="1" max="1" width="38.88671875" style="1" bestFit="1" customWidth="1"/>
    <col min="2" max="2" width="39.21875" style="1" customWidth="1"/>
    <col min="3" max="3" width="43" style="1" bestFit="1" customWidth="1"/>
    <col min="4" max="4" width="33.88671875" style="1" bestFit="1" customWidth="1"/>
    <col min="5" max="16384" width="9.109375" style="1"/>
  </cols>
  <sheetData>
    <row r="1" spans="1:5" x14ac:dyDescent="0.3">
      <c r="A1" s="18"/>
      <c r="B1" s="18"/>
      <c r="C1" s="19"/>
      <c r="D1" s="19"/>
      <c r="E1" s="105" t="s">
        <v>1211</v>
      </c>
    </row>
    <row r="2" spans="1:5" ht="29.4" customHeight="1" x14ac:dyDescent="0.3">
      <c r="A2" s="183" t="s">
        <v>1421</v>
      </c>
      <c r="B2" s="183"/>
      <c r="C2" s="183"/>
      <c r="D2" s="183"/>
    </row>
    <row r="3" spans="1:5" s="113" customFormat="1" ht="28.8" x14ac:dyDescent="0.3">
      <c r="A3" s="153" t="s">
        <v>0</v>
      </c>
      <c r="B3" s="153" t="s">
        <v>1423</v>
      </c>
      <c r="C3" s="153" t="s">
        <v>64</v>
      </c>
      <c r="D3" s="153" t="s">
        <v>763</v>
      </c>
    </row>
    <row r="4" spans="1:5" s="113" customFormat="1" ht="28.8" x14ac:dyDescent="0.3">
      <c r="A4" s="110" t="s">
        <v>72</v>
      </c>
      <c r="B4" s="110"/>
      <c r="C4" s="124" t="s">
        <v>70</v>
      </c>
      <c r="D4" s="124">
        <f>26+1+2+1</f>
        <v>30</v>
      </c>
    </row>
    <row r="5" spans="1:5" s="113" customFormat="1" x14ac:dyDescent="0.3">
      <c r="A5" s="110" t="s">
        <v>66</v>
      </c>
      <c r="B5" s="110"/>
      <c r="C5" s="124" t="s">
        <v>67</v>
      </c>
      <c r="D5" s="124">
        <v>28</v>
      </c>
    </row>
    <row r="6" spans="1:5" s="113" customFormat="1" x14ac:dyDescent="0.3">
      <c r="A6" s="124" t="s">
        <v>421</v>
      </c>
      <c r="B6" s="124"/>
      <c r="C6" s="124"/>
      <c r="D6" s="124">
        <f>21+1</f>
        <v>22</v>
      </c>
    </row>
    <row r="7" spans="1:5" s="117" customFormat="1" x14ac:dyDescent="0.3">
      <c r="A7" s="110" t="s">
        <v>277</v>
      </c>
      <c r="B7" s="110"/>
      <c r="C7" s="110" t="s">
        <v>123</v>
      </c>
      <c r="D7" s="124">
        <f>15+1+1+1+2</f>
        <v>20</v>
      </c>
    </row>
    <row r="8" spans="1:5" s="113" customFormat="1" x14ac:dyDescent="0.3">
      <c r="A8" s="124" t="s">
        <v>166</v>
      </c>
      <c r="B8" s="124" t="s">
        <v>149</v>
      </c>
      <c r="C8" s="106"/>
      <c r="D8" s="110">
        <v>16</v>
      </c>
    </row>
    <row r="9" spans="1:5" s="113" customFormat="1" x14ac:dyDescent="0.3">
      <c r="A9" s="124" t="s">
        <v>160</v>
      </c>
      <c r="B9" s="124" t="s">
        <v>149</v>
      </c>
      <c r="C9" s="124"/>
      <c r="D9" s="110">
        <v>14</v>
      </c>
    </row>
    <row r="10" spans="1:5" s="113" customFormat="1" x14ac:dyDescent="0.3">
      <c r="A10" s="124" t="s">
        <v>85</v>
      </c>
      <c r="B10" s="124" t="s">
        <v>149</v>
      </c>
      <c r="C10" s="124"/>
      <c r="D10" s="110">
        <v>13</v>
      </c>
    </row>
    <row r="11" spans="1:5" s="113" customFormat="1" x14ac:dyDescent="0.3">
      <c r="A11" s="124" t="s">
        <v>422</v>
      </c>
      <c r="B11" s="124"/>
      <c r="C11" s="110"/>
      <c r="D11" s="110">
        <v>13</v>
      </c>
    </row>
    <row r="12" spans="1:5" s="113" customFormat="1" x14ac:dyDescent="0.3">
      <c r="A12" s="124" t="s">
        <v>981</v>
      </c>
      <c r="B12" s="124"/>
      <c r="C12" s="110" t="s">
        <v>125</v>
      </c>
      <c r="D12" s="110">
        <v>12</v>
      </c>
    </row>
    <row r="13" spans="1:5" s="113" customFormat="1" x14ac:dyDescent="0.3">
      <c r="A13" s="124" t="s">
        <v>160</v>
      </c>
      <c r="B13" s="110" t="s">
        <v>6</v>
      </c>
      <c r="C13" s="124"/>
      <c r="D13" s="110">
        <v>12</v>
      </c>
    </row>
    <row r="14" spans="1:5" s="113" customFormat="1" ht="28.8" x14ac:dyDescent="0.3">
      <c r="A14" s="110" t="s">
        <v>92</v>
      </c>
      <c r="B14" s="110"/>
      <c r="C14" s="110" t="s">
        <v>93</v>
      </c>
      <c r="D14" s="110">
        <f>8+1+1+1</f>
        <v>11</v>
      </c>
    </row>
    <row r="15" spans="1:5" s="113" customFormat="1" x14ac:dyDescent="0.3">
      <c r="A15" s="124" t="s">
        <v>1327</v>
      </c>
      <c r="B15" s="124" t="s">
        <v>6</v>
      </c>
      <c r="C15" s="124"/>
      <c r="D15" s="110">
        <v>11</v>
      </c>
    </row>
    <row r="16" spans="1:5" s="113" customFormat="1" ht="28.8" x14ac:dyDescent="0.3">
      <c r="A16" s="110" t="s">
        <v>77</v>
      </c>
      <c r="B16" s="110"/>
      <c r="C16" s="110" t="s">
        <v>78</v>
      </c>
      <c r="D16" s="123">
        <f>1+2+2+2+3+1</f>
        <v>11</v>
      </c>
    </row>
    <row r="17" spans="1:4" s="113" customFormat="1" x14ac:dyDescent="0.3">
      <c r="A17" s="124" t="s">
        <v>428</v>
      </c>
      <c r="B17" s="124" t="s">
        <v>7</v>
      </c>
      <c r="C17" s="124"/>
      <c r="D17" s="110">
        <v>10</v>
      </c>
    </row>
    <row r="18" spans="1:4" s="113" customFormat="1" x14ac:dyDescent="0.3">
      <c r="A18" s="110" t="s">
        <v>155</v>
      </c>
      <c r="B18" s="110" t="s">
        <v>157</v>
      </c>
      <c r="C18" s="110"/>
      <c r="D18" s="110">
        <f>6+1</f>
        <v>7</v>
      </c>
    </row>
    <row r="19" spans="1:4" s="113" customFormat="1" x14ac:dyDescent="0.3">
      <c r="A19" s="124" t="s">
        <v>1329</v>
      </c>
      <c r="B19" s="124"/>
      <c r="C19" s="110" t="s">
        <v>120</v>
      </c>
      <c r="D19" s="110">
        <f>4+2+1</f>
        <v>7</v>
      </c>
    </row>
    <row r="20" spans="1:4" s="113" customFormat="1" x14ac:dyDescent="0.3">
      <c r="A20" s="110" t="s">
        <v>1259</v>
      </c>
      <c r="B20" s="110"/>
      <c r="C20" s="124"/>
      <c r="D20" s="110">
        <v>7</v>
      </c>
    </row>
    <row r="21" spans="1:4" s="113" customFormat="1" x14ac:dyDescent="0.3">
      <c r="A21" s="124" t="s">
        <v>980</v>
      </c>
      <c r="B21" s="124"/>
      <c r="C21" s="124"/>
      <c r="D21" s="124">
        <f>5+1</f>
        <v>6</v>
      </c>
    </row>
    <row r="22" spans="1:4" s="113" customFormat="1" ht="14.4" customHeight="1" x14ac:dyDescent="0.3">
      <c r="A22" s="110" t="s">
        <v>555</v>
      </c>
      <c r="B22" s="110"/>
      <c r="C22" s="110"/>
      <c r="D22" s="110">
        <v>6</v>
      </c>
    </row>
    <row r="23" spans="1:4" s="113" customFormat="1" x14ac:dyDescent="0.3">
      <c r="A23" s="124" t="s">
        <v>165</v>
      </c>
      <c r="B23" s="124" t="s">
        <v>240</v>
      </c>
      <c r="C23" s="124"/>
      <c r="D23" s="110">
        <v>6</v>
      </c>
    </row>
    <row r="24" spans="1:4" s="113" customFormat="1" x14ac:dyDescent="0.3">
      <c r="A24" s="124" t="s">
        <v>165</v>
      </c>
      <c r="B24" s="124" t="s">
        <v>241</v>
      </c>
      <c r="C24" s="124"/>
      <c r="D24" s="110">
        <v>5</v>
      </c>
    </row>
    <row r="25" spans="1:4" s="113" customFormat="1" ht="28.8" x14ac:dyDescent="0.3">
      <c r="A25" s="110" t="s">
        <v>83</v>
      </c>
      <c r="B25" s="110"/>
      <c r="C25" s="110" t="s">
        <v>84</v>
      </c>
      <c r="D25" s="110">
        <v>5</v>
      </c>
    </row>
    <row r="26" spans="1:4" s="113" customFormat="1" x14ac:dyDescent="0.3">
      <c r="A26" s="124" t="s">
        <v>155</v>
      </c>
      <c r="B26" s="124" t="s">
        <v>160</v>
      </c>
      <c r="C26" s="106"/>
      <c r="D26" s="106">
        <v>5</v>
      </c>
    </row>
    <row r="27" spans="1:4" s="113" customFormat="1" x14ac:dyDescent="0.3">
      <c r="A27" s="124" t="s">
        <v>220</v>
      </c>
      <c r="B27" s="124" t="s">
        <v>149</v>
      </c>
      <c r="C27" s="106"/>
      <c r="D27" s="110">
        <v>4</v>
      </c>
    </row>
    <row r="28" spans="1:4" s="113" customFormat="1" ht="28.8" x14ac:dyDescent="0.3">
      <c r="A28" s="110" t="s">
        <v>75</v>
      </c>
      <c r="B28" s="110"/>
      <c r="C28" s="110" t="s">
        <v>76</v>
      </c>
      <c r="D28" s="123">
        <v>4</v>
      </c>
    </row>
    <row r="29" spans="1:4" s="113" customFormat="1" x14ac:dyDescent="0.3">
      <c r="A29" s="124" t="s">
        <v>160</v>
      </c>
      <c r="B29" s="124" t="s">
        <v>12</v>
      </c>
      <c r="C29" s="124"/>
      <c r="D29" s="110">
        <v>4</v>
      </c>
    </row>
    <row r="30" spans="1:4" s="113" customFormat="1" x14ac:dyDescent="0.3">
      <c r="A30" s="124" t="s">
        <v>160</v>
      </c>
      <c r="B30" s="110" t="s">
        <v>11</v>
      </c>
      <c r="C30" s="124"/>
      <c r="D30" s="110">
        <v>4</v>
      </c>
    </row>
    <row r="31" spans="1:4" s="113" customFormat="1" x14ac:dyDescent="0.3">
      <c r="A31" s="110" t="s">
        <v>94</v>
      </c>
      <c r="B31" s="110"/>
      <c r="C31" s="110" t="s">
        <v>95</v>
      </c>
      <c r="D31" s="123">
        <v>4</v>
      </c>
    </row>
    <row r="32" spans="1:4" s="113" customFormat="1" ht="28.8" x14ac:dyDescent="0.3">
      <c r="A32" s="110" t="s">
        <v>163</v>
      </c>
      <c r="B32" s="124"/>
      <c r="C32" s="110" t="s">
        <v>1333</v>
      </c>
      <c r="D32" s="110">
        <f>6-1-1</f>
        <v>4</v>
      </c>
    </row>
    <row r="33" spans="1:4" s="113" customFormat="1" x14ac:dyDescent="0.3">
      <c r="A33" s="124" t="s">
        <v>798</v>
      </c>
      <c r="B33" s="124"/>
      <c r="C33" s="124"/>
      <c r="D33" s="124">
        <v>4</v>
      </c>
    </row>
    <row r="34" spans="1:4" s="117" customFormat="1" x14ac:dyDescent="0.3">
      <c r="A34" s="124" t="s">
        <v>166</v>
      </c>
      <c r="B34" s="124" t="s">
        <v>180</v>
      </c>
      <c r="C34" s="106"/>
      <c r="D34" s="110">
        <v>4</v>
      </c>
    </row>
    <row r="35" spans="1:4" s="117" customFormat="1" x14ac:dyDescent="0.3">
      <c r="A35" s="124" t="s">
        <v>214</v>
      </c>
      <c r="B35" s="124" t="s">
        <v>729</v>
      </c>
      <c r="C35" s="124"/>
      <c r="D35" s="151">
        <f>2+1</f>
        <v>3</v>
      </c>
    </row>
    <row r="36" spans="1:4" s="117" customFormat="1" x14ac:dyDescent="0.3">
      <c r="A36" s="124" t="s">
        <v>147</v>
      </c>
      <c r="B36" s="124" t="s">
        <v>6</v>
      </c>
      <c r="C36" s="124"/>
      <c r="D36" s="110">
        <v>3</v>
      </c>
    </row>
    <row r="37" spans="1:4" s="117" customFormat="1" x14ac:dyDescent="0.3">
      <c r="A37" s="124" t="s">
        <v>1327</v>
      </c>
      <c r="B37" s="124" t="s">
        <v>167</v>
      </c>
      <c r="C37" s="106"/>
      <c r="D37" s="110">
        <v>3</v>
      </c>
    </row>
    <row r="38" spans="1:4" s="117" customFormat="1" x14ac:dyDescent="0.3">
      <c r="A38" s="124" t="s">
        <v>165</v>
      </c>
      <c r="B38" s="124" t="s">
        <v>11</v>
      </c>
      <c r="C38" s="124"/>
      <c r="D38" s="110">
        <v>3</v>
      </c>
    </row>
    <row r="39" spans="1:4" s="117" customFormat="1" x14ac:dyDescent="0.3">
      <c r="A39" s="124" t="s">
        <v>160</v>
      </c>
      <c r="B39" s="124" t="s">
        <v>610</v>
      </c>
      <c r="C39" s="124"/>
      <c r="D39" s="110">
        <v>3</v>
      </c>
    </row>
    <row r="40" spans="1:4" s="117" customFormat="1" ht="100.8" x14ac:dyDescent="0.3">
      <c r="A40" s="124" t="s">
        <v>934</v>
      </c>
      <c r="B40" s="124" t="s">
        <v>6</v>
      </c>
      <c r="C40" s="124"/>
      <c r="D40" s="124">
        <v>3</v>
      </c>
    </row>
    <row r="41" spans="1:4" s="117" customFormat="1" x14ac:dyDescent="0.3">
      <c r="A41" s="124" t="s">
        <v>166</v>
      </c>
      <c r="B41" s="124" t="s">
        <v>168</v>
      </c>
      <c r="C41" s="106"/>
      <c r="D41" s="110">
        <v>3</v>
      </c>
    </row>
    <row r="42" spans="1:4" s="117" customFormat="1" x14ac:dyDescent="0.3">
      <c r="A42" s="110" t="s">
        <v>1255</v>
      </c>
      <c r="B42" s="110"/>
      <c r="C42" s="110"/>
      <c r="D42" s="123">
        <f>1+2</f>
        <v>3</v>
      </c>
    </row>
    <row r="43" spans="1:4" s="117" customFormat="1" x14ac:dyDescent="0.3">
      <c r="A43" s="110" t="s">
        <v>1256</v>
      </c>
      <c r="B43" s="110"/>
      <c r="C43" s="124"/>
      <c r="D43" s="124">
        <f>2+1</f>
        <v>3</v>
      </c>
    </row>
    <row r="44" spans="1:4" s="117" customFormat="1" x14ac:dyDescent="0.3">
      <c r="A44" s="128" t="s">
        <v>216</v>
      </c>
      <c r="B44" s="128" t="s">
        <v>6</v>
      </c>
      <c r="C44" s="124"/>
      <c r="D44" s="110">
        <v>3</v>
      </c>
    </row>
    <row r="45" spans="1:4" s="117" customFormat="1" x14ac:dyDescent="0.3">
      <c r="A45" s="124" t="s">
        <v>286</v>
      </c>
      <c r="B45" s="124" t="s">
        <v>7</v>
      </c>
      <c r="C45" s="124"/>
      <c r="D45" s="110">
        <v>3</v>
      </c>
    </row>
    <row r="46" spans="1:4" s="113" customFormat="1" x14ac:dyDescent="0.3">
      <c r="A46" s="124" t="s">
        <v>286</v>
      </c>
      <c r="B46" s="124" t="s">
        <v>289</v>
      </c>
      <c r="C46" s="106"/>
      <c r="D46" s="106">
        <v>3</v>
      </c>
    </row>
    <row r="47" spans="1:4" s="113" customFormat="1" x14ac:dyDescent="0.3">
      <c r="A47" s="124" t="s">
        <v>286</v>
      </c>
      <c r="B47" s="124" t="s">
        <v>6</v>
      </c>
      <c r="C47" s="124"/>
      <c r="D47" s="110">
        <v>3</v>
      </c>
    </row>
    <row r="48" spans="1:4" s="113" customFormat="1" x14ac:dyDescent="0.3">
      <c r="A48" s="110" t="s">
        <v>87</v>
      </c>
      <c r="B48" s="110"/>
      <c r="C48" s="110" t="s">
        <v>88</v>
      </c>
      <c r="D48" s="110">
        <f>2+1</f>
        <v>3</v>
      </c>
    </row>
    <row r="49" spans="1:4" s="113" customFormat="1" ht="28.8" x14ac:dyDescent="0.3">
      <c r="A49" s="124" t="s">
        <v>156</v>
      </c>
      <c r="B49" s="124"/>
      <c r="C49" s="110" t="s">
        <v>1392</v>
      </c>
      <c r="D49" s="124">
        <v>2</v>
      </c>
    </row>
    <row r="50" spans="1:4" s="117" customFormat="1" ht="28.8" x14ac:dyDescent="0.3">
      <c r="A50" s="110" t="s">
        <v>106</v>
      </c>
      <c r="B50" s="110"/>
      <c r="C50" s="110" t="s">
        <v>107</v>
      </c>
      <c r="D50" s="110">
        <v>2</v>
      </c>
    </row>
    <row r="51" spans="1:4" s="113" customFormat="1" x14ac:dyDescent="0.3">
      <c r="A51" s="124" t="s">
        <v>247</v>
      </c>
      <c r="B51" s="124" t="s">
        <v>167</v>
      </c>
      <c r="C51" s="124"/>
      <c r="D51" s="110">
        <v>2</v>
      </c>
    </row>
    <row r="52" spans="1:4" s="113" customFormat="1" x14ac:dyDescent="0.3">
      <c r="A52" s="124" t="s">
        <v>247</v>
      </c>
      <c r="B52" s="124" t="s">
        <v>170</v>
      </c>
      <c r="C52" s="124"/>
      <c r="D52" s="110">
        <v>2</v>
      </c>
    </row>
    <row r="53" spans="1:4" s="117" customFormat="1" x14ac:dyDescent="0.3">
      <c r="A53" s="124" t="s">
        <v>247</v>
      </c>
      <c r="B53" s="124" t="s">
        <v>248</v>
      </c>
      <c r="C53" s="124"/>
      <c r="D53" s="110">
        <v>2</v>
      </c>
    </row>
    <row r="54" spans="1:4" s="113" customFormat="1" x14ac:dyDescent="0.3">
      <c r="A54" s="124" t="s">
        <v>735</v>
      </c>
      <c r="B54" s="106"/>
      <c r="C54" s="106"/>
      <c r="D54" s="106">
        <v>2</v>
      </c>
    </row>
    <row r="55" spans="1:4" s="113" customFormat="1" x14ac:dyDescent="0.3">
      <c r="A55" s="124" t="s">
        <v>466</v>
      </c>
      <c r="B55" s="124" t="s">
        <v>487</v>
      </c>
      <c r="C55" s="106"/>
      <c r="D55" s="106">
        <v>2</v>
      </c>
    </row>
    <row r="56" spans="1:4" s="113" customFormat="1" x14ac:dyDescent="0.3">
      <c r="A56" s="124" t="s">
        <v>165</v>
      </c>
      <c r="B56" s="124" t="s">
        <v>7</v>
      </c>
      <c r="C56" s="124"/>
      <c r="D56" s="110">
        <v>2</v>
      </c>
    </row>
    <row r="57" spans="1:4" s="113" customFormat="1" ht="86.4" x14ac:dyDescent="0.3">
      <c r="A57" s="124" t="s">
        <v>861</v>
      </c>
      <c r="B57" s="124" t="s">
        <v>6</v>
      </c>
      <c r="C57" s="124"/>
      <c r="D57" s="124">
        <v>2</v>
      </c>
    </row>
    <row r="58" spans="1:4" s="113" customFormat="1" ht="28.8" x14ac:dyDescent="0.3">
      <c r="A58" s="110" t="s">
        <v>96</v>
      </c>
      <c r="B58" s="110"/>
      <c r="C58" s="110" t="s">
        <v>97</v>
      </c>
      <c r="D58" s="123">
        <v>2</v>
      </c>
    </row>
    <row r="59" spans="1:4" s="117" customFormat="1" x14ac:dyDescent="0.3">
      <c r="A59" s="124" t="s">
        <v>670</v>
      </c>
      <c r="B59" s="124"/>
      <c r="C59" s="110" t="s">
        <v>136</v>
      </c>
      <c r="D59" s="110">
        <v>2</v>
      </c>
    </row>
    <row r="60" spans="1:4" s="117" customFormat="1" ht="28.8" x14ac:dyDescent="0.3">
      <c r="A60" s="110" t="s">
        <v>1335</v>
      </c>
      <c r="B60" s="110"/>
      <c r="C60" s="110" t="s">
        <v>101</v>
      </c>
      <c r="D60" s="123">
        <f>1+1</f>
        <v>2</v>
      </c>
    </row>
    <row r="61" spans="1:4" s="117" customFormat="1" x14ac:dyDescent="0.3">
      <c r="A61" s="124" t="s">
        <v>146</v>
      </c>
      <c r="B61" s="124" t="s">
        <v>6</v>
      </c>
      <c r="C61" s="124"/>
      <c r="D61" s="124">
        <v>2</v>
      </c>
    </row>
    <row r="62" spans="1:4" s="117" customFormat="1" ht="28.8" x14ac:dyDescent="0.3">
      <c r="A62" s="110" t="s">
        <v>73</v>
      </c>
      <c r="B62" s="110"/>
      <c r="C62" s="110" t="s">
        <v>74</v>
      </c>
      <c r="D62" s="123">
        <v>2</v>
      </c>
    </row>
    <row r="63" spans="1:4" s="117" customFormat="1" ht="28.8" x14ac:dyDescent="0.3">
      <c r="A63" s="110" t="s">
        <v>1391</v>
      </c>
      <c r="B63" s="110"/>
      <c r="C63" s="110" t="s">
        <v>103</v>
      </c>
      <c r="D63" s="123">
        <f>1+1</f>
        <v>2</v>
      </c>
    </row>
    <row r="64" spans="1:4" s="113" customFormat="1" x14ac:dyDescent="0.3">
      <c r="A64" s="124" t="s">
        <v>155</v>
      </c>
      <c r="B64" s="124" t="s">
        <v>524</v>
      </c>
      <c r="C64" s="124"/>
      <c r="D64" s="151">
        <v>2</v>
      </c>
    </row>
    <row r="65" spans="1:4" s="113" customFormat="1" x14ac:dyDescent="0.3">
      <c r="A65" s="110" t="s">
        <v>72</v>
      </c>
      <c r="B65" s="110" t="s">
        <v>167</v>
      </c>
      <c r="C65" s="124" t="s">
        <v>1312</v>
      </c>
      <c r="D65" s="110">
        <f>1+1</f>
        <v>2</v>
      </c>
    </row>
    <row r="66" spans="1:4" s="113" customFormat="1" x14ac:dyDescent="0.3">
      <c r="A66" s="128" t="s">
        <v>216</v>
      </c>
      <c r="B66" s="128" t="s">
        <v>7</v>
      </c>
      <c r="C66" s="124"/>
      <c r="D66" s="110">
        <v>2</v>
      </c>
    </row>
    <row r="67" spans="1:4" s="117" customFormat="1" x14ac:dyDescent="0.3">
      <c r="A67" s="124" t="s">
        <v>587</v>
      </c>
      <c r="B67" s="124" t="s">
        <v>7</v>
      </c>
      <c r="C67" s="124"/>
      <c r="D67" s="110">
        <v>2</v>
      </c>
    </row>
    <row r="68" spans="1:4" s="117" customFormat="1" ht="86.4" x14ac:dyDescent="0.3">
      <c r="A68" s="124" t="s">
        <v>858</v>
      </c>
      <c r="B68" s="124" t="s">
        <v>6</v>
      </c>
      <c r="C68" s="106"/>
      <c r="D68" s="151">
        <v>2</v>
      </c>
    </row>
    <row r="69" spans="1:4" s="117" customFormat="1" x14ac:dyDescent="0.3">
      <c r="A69" s="124" t="s">
        <v>629</v>
      </c>
      <c r="B69" s="124" t="s">
        <v>7</v>
      </c>
      <c r="C69" s="124"/>
      <c r="D69" s="124">
        <v>2</v>
      </c>
    </row>
    <row r="70" spans="1:4" s="113" customFormat="1" x14ac:dyDescent="0.3">
      <c r="A70" s="124" t="s">
        <v>629</v>
      </c>
      <c r="B70" s="124" t="s">
        <v>6</v>
      </c>
      <c r="C70" s="124"/>
      <c r="D70" s="124">
        <v>2</v>
      </c>
    </row>
    <row r="71" spans="1:4" s="113" customFormat="1" x14ac:dyDescent="0.3">
      <c r="A71" s="124" t="s">
        <v>629</v>
      </c>
      <c r="B71" s="124" t="s">
        <v>434</v>
      </c>
      <c r="C71" s="124"/>
      <c r="D71" s="124">
        <v>2</v>
      </c>
    </row>
    <row r="72" spans="1:4" s="113" customFormat="1" x14ac:dyDescent="0.3">
      <c r="A72" s="124" t="s">
        <v>982</v>
      </c>
      <c r="B72" s="124"/>
      <c r="C72" s="124"/>
      <c r="D72" s="110">
        <v>2</v>
      </c>
    </row>
    <row r="73" spans="1:4" s="113" customFormat="1" x14ac:dyDescent="0.3">
      <c r="A73" s="110" t="s">
        <v>584</v>
      </c>
      <c r="B73" s="110"/>
      <c r="C73" s="110" t="s">
        <v>131</v>
      </c>
      <c r="D73" s="110">
        <v>1</v>
      </c>
    </row>
    <row r="74" spans="1:4" s="117" customFormat="1" ht="28.8" x14ac:dyDescent="0.3">
      <c r="A74" s="110" t="s">
        <v>98</v>
      </c>
      <c r="B74" s="110"/>
      <c r="C74" s="110" t="s">
        <v>99</v>
      </c>
      <c r="D74" s="123">
        <v>1</v>
      </c>
    </row>
    <row r="75" spans="1:4" s="117" customFormat="1" ht="28.8" x14ac:dyDescent="0.3">
      <c r="A75" s="110" t="s">
        <v>81</v>
      </c>
      <c r="B75" s="110"/>
      <c r="C75" s="110" t="s">
        <v>82</v>
      </c>
      <c r="D75" s="110">
        <v>1</v>
      </c>
    </row>
    <row r="76" spans="1:4" s="117" customFormat="1" x14ac:dyDescent="0.3">
      <c r="A76" s="124" t="s">
        <v>165</v>
      </c>
      <c r="B76" s="124" t="s">
        <v>1298</v>
      </c>
      <c r="C76" s="106"/>
      <c r="D76" s="106">
        <v>1</v>
      </c>
    </row>
    <row r="77" spans="1:4" s="117" customFormat="1" x14ac:dyDescent="0.3">
      <c r="A77" s="110" t="s">
        <v>463</v>
      </c>
      <c r="B77" s="110"/>
      <c r="C77" s="110"/>
      <c r="D77" s="123">
        <v>1</v>
      </c>
    </row>
    <row r="78" spans="1:4" s="117" customFormat="1" x14ac:dyDescent="0.3">
      <c r="A78" s="110" t="s">
        <v>1293</v>
      </c>
      <c r="B78" s="110"/>
      <c r="C78" s="110"/>
      <c r="D78" s="110">
        <v>1</v>
      </c>
    </row>
    <row r="79" spans="1:4" s="117" customFormat="1" x14ac:dyDescent="0.3">
      <c r="A79" s="110" t="s">
        <v>104</v>
      </c>
      <c r="B79" s="110"/>
      <c r="C79" s="110" t="s">
        <v>105</v>
      </c>
      <c r="D79" s="123">
        <v>1</v>
      </c>
    </row>
    <row r="80" spans="1:4" s="117" customFormat="1" ht="28.8" x14ac:dyDescent="0.3">
      <c r="A80" s="110" t="s">
        <v>108</v>
      </c>
      <c r="B80" s="110"/>
      <c r="C80" s="110" t="s">
        <v>109</v>
      </c>
      <c r="D80" s="110">
        <v>1</v>
      </c>
    </row>
    <row r="81" spans="1:4" s="117" customFormat="1" x14ac:dyDescent="0.3">
      <c r="A81" s="110" t="s">
        <v>72</v>
      </c>
      <c r="B81" s="110" t="s">
        <v>1253</v>
      </c>
      <c r="C81" s="124"/>
      <c r="D81" s="110">
        <v>1</v>
      </c>
    </row>
    <row r="82" spans="1:4" s="117" customFormat="1" x14ac:dyDescent="0.3">
      <c r="A82" s="110" t="s">
        <v>72</v>
      </c>
      <c r="B82" s="110" t="s">
        <v>6</v>
      </c>
      <c r="C82" s="106"/>
      <c r="D82" s="106">
        <v>1</v>
      </c>
    </row>
    <row r="83" spans="1:4" s="117" customFormat="1" ht="28.8" x14ac:dyDescent="0.3">
      <c r="A83" s="110" t="s">
        <v>113</v>
      </c>
      <c r="B83" s="110"/>
      <c r="C83" s="110" t="s">
        <v>114</v>
      </c>
      <c r="D83" s="110">
        <v>1</v>
      </c>
    </row>
    <row r="84" spans="1:4" s="117" customFormat="1" ht="28.8" x14ac:dyDescent="0.3">
      <c r="A84" s="110" t="s">
        <v>110</v>
      </c>
      <c r="B84" s="110"/>
      <c r="C84" s="110" t="s">
        <v>111</v>
      </c>
      <c r="D84" s="110">
        <v>1</v>
      </c>
    </row>
    <row r="85" spans="1:4" s="117" customFormat="1" x14ac:dyDescent="0.3">
      <c r="A85" s="110" t="s">
        <v>1288</v>
      </c>
      <c r="B85" s="110"/>
      <c r="C85" s="110"/>
      <c r="D85" s="123">
        <v>1</v>
      </c>
    </row>
    <row r="86" spans="1:4" s="113" customFormat="1" x14ac:dyDescent="0.3">
      <c r="A86" s="110" t="s">
        <v>1389</v>
      </c>
      <c r="B86" s="110"/>
      <c r="C86" s="110"/>
      <c r="D86" s="124">
        <v>1</v>
      </c>
    </row>
    <row r="87" spans="1:4" s="117" customFormat="1" x14ac:dyDescent="0.3">
      <c r="A87" s="110" t="s">
        <v>1317</v>
      </c>
      <c r="B87" s="110"/>
      <c r="C87" s="110"/>
      <c r="D87" s="110" t="s">
        <v>1318</v>
      </c>
    </row>
    <row r="88" spans="1:4" s="113" customFormat="1" x14ac:dyDescent="0.3">
      <c r="A88" s="110" t="s">
        <v>557</v>
      </c>
      <c r="B88" s="110"/>
      <c r="C88" s="110"/>
      <c r="D88" s="110" t="s">
        <v>1320</v>
      </c>
    </row>
    <row r="89" spans="1:4" s="113" customFormat="1" x14ac:dyDescent="0.3">
      <c r="A89" s="110" t="s">
        <v>1319</v>
      </c>
      <c r="B89" s="110"/>
      <c r="C89" s="110"/>
      <c r="D89" s="110" t="s">
        <v>1320</v>
      </c>
    </row>
    <row r="90" spans="1:4" s="113" customFormat="1" x14ac:dyDescent="0.3">
      <c r="A90" s="110" t="s">
        <v>1322</v>
      </c>
      <c r="B90" s="110"/>
      <c r="C90" s="110"/>
      <c r="D90" s="110" t="s">
        <v>1321</v>
      </c>
    </row>
    <row r="91" spans="1:4" s="113" customFormat="1" x14ac:dyDescent="0.3">
      <c r="A91" s="110" t="s">
        <v>1301</v>
      </c>
      <c r="B91" s="110"/>
      <c r="C91" s="110"/>
      <c r="D91" s="110" t="s">
        <v>1321</v>
      </c>
    </row>
    <row r="92" spans="1:4" s="117" customFormat="1" x14ac:dyDescent="0.3">
      <c r="A92" s="110" t="s">
        <v>1323</v>
      </c>
      <c r="B92" s="110"/>
      <c r="C92" s="110"/>
      <c r="D92" s="110" t="s">
        <v>1321</v>
      </c>
    </row>
    <row r="93" spans="1:4" s="117" customFormat="1" x14ac:dyDescent="0.3">
      <c r="A93" s="110" t="s">
        <v>1302</v>
      </c>
      <c r="B93" s="110"/>
      <c r="C93" s="110"/>
      <c r="D93" s="110" t="s">
        <v>1321</v>
      </c>
    </row>
    <row r="94" spans="1:4" s="117" customFormat="1" x14ac:dyDescent="0.3">
      <c r="A94" s="110" t="s">
        <v>1296</v>
      </c>
      <c r="B94" s="110"/>
      <c r="C94" s="110"/>
      <c r="D94" s="110" t="s">
        <v>1321</v>
      </c>
    </row>
    <row r="95" spans="1:4" s="117" customFormat="1" x14ac:dyDescent="0.3">
      <c r="A95" s="110" t="s">
        <v>250</v>
      </c>
      <c r="B95" s="110"/>
      <c r="C95" s="110"/>
      <c r="D95" s="110" t="s">
        <v>1312</v>
      </c>
    </row>
    <row r="96" spans="1:4" s="117" customFormat="1" x14ac:dyDescent="0.3">
      <c r="A96" s="110" t="s">
        <v>839</v>
      </c>
      <c r="B96" s="110"/>
      <c r="C96" s="110"/>
      <c r="D96" s="110" t="s">
        <v>1312</v>
      </c>
    </row>
    <row r="97" spans="1:4" s="117" customFormat="1" x14ac:dyDescent="0.3">
      <c r="A97" s="110" t="s">
        <v>1310</v>
      </c>
      <c r="B97" s="110"/>
      <c r="C97" s="110"/>
      <c r="D97" s="110" t="s">
        <v>1311</v>
      </c>
    </row>
    <row r="98" spans="1:4" s="117" customFormat="1" x14ac:dyDescent="0.3">
      <c r="A98" s="110" t="s">
        <v>1309</v>
      </c>
      <c r="B98" s="110"/>
      <c r="C98" s="110"/>
      <c r="D98" s="110" t="s">
        <v>1311</v>
      </c>
    </row>
    <row r="99" spans="1:4" s="117" customFormat="1" x14ac:dyDescent="0.3">
      <c r="A99" s="124" t="s">
        <v>147</v>
      </c>
      <c r="B99" s="124" t="s">
        <v>6</v>
      </c>
      <c r="C99" s="124"/>
      <c r="D99" s="110" t="s">
        <v>117</v>
      </c>
    </row>
    <row r="100" spans="1:4" s="117" customFormat="1" x14ac:dyDescent="0.3">
      <c r="A100" s="124" t="s">
        <v>166</v>
      </c>
      <c r="B100" s="124" t="s">
        <v>160</v>
      </c>
      <c r="C100" s="106"/>
      <c r="D100" s="110" t="s">
        <v>117</v>
      </c>
    </row>
    <row r="101" spans="1:4" s="117" customFormat="1" x14ac:dyDescent="0.3">
      <c r="A101" s="124" t="s">
        <v>166</v>
      </c>
      <c r="B101" s="124" t="s">
        <v>177</v>
      </c>
      <c r="C101" s="106"/>
      <c r="D101" s="110" t="s">
        <v>117</v>
      </c>
    </row>
    <row r="102" spans="1:4" s="117" customFormat="1" x14ac:dyDescent="0.3">
      <c r="A102" s="124" t="s">
        <v>166</v>
      </c>
      <c r="B102" s="124" t="s">
        <v>12</v>
      </c>
      <c r="C102" s="106"/>
      <c r="D102" s="110" t="s">
        <v>117</v>
      </c>
    </row>
    <row r="103" spans="1:4" s="117" customFormat="1" x14ac:dyDescent="0.3">
      <c r="A103" s="124" t="s">
        <v>166</v>
      </c>
      <c r="B103" s="124" t="s">
        <v>178</v>
      </c>
      <c r="C103" s="106"/>
      <c r="D103" s="110" t="s">
        <v>117</v>
      </c>
    </row>
    <row r="104" spans="1:4" s="117" customFormat="1" x14ac:dyDescent="0.3">
      <c r="A104" s="124" t="s">
        <v>166</v>
      </c>
      <c r="B104" s="124" t="s">
        <v>174</v>
      </c>
      <c r="C104" s="106"/>
      <c r="D104" s="110" t="s">
        <v>117</v>
      </c>
    </row>
    <row r="105" spans="1:4" s="117" customFormat="1" x14ac:dyDescent="0.3">
      <c r="A105" s="124" t="s">
        <v>166</v>
      </c>
      <c r="B105" s="124" t="s">
        <v>169</v>
      </c>
      <c r="C105" s="106"/>
      <c r="D105" s="110" t="s">
        <v>117</v>
      </c>
    </row>
    <row r="106" spans="1:4" s="117" customFormat="1" x14ac:dyDescent="0.3">
      <c r="A106" s="124" t="s">
        <v>151</v>
      </c>
      <c r="B106" s="124" t="s">
        <v>152</v>
      </c>
      <c r="C106" s="106"/>
      <c r="D106" s="106" t="s">
        <v>117</v>
      </c>
    </row>
    <row r="107" spans="1:4" s="117" customFormat="1" ht="43.2" x14ac:dyDescent="0.3">
      <c r="A107" s="124" t="s">
        <v>154</v>
      </c>
      <c r="B107" s="124" t="s">
        <v>183</v>
      </c>
      <c r="C107" s="106"/>
      <c r="D107" s="106" t="s">
        <v>117</v>
      </c>
    </row>
    <row r="108" spans="1:4" s="117" customFormat="1" ht="28.8" x14ac:dyDescent="0.3">
      <c r="A108" s="124" t="s">
        <v>154</v>
      </c>
      <c r="B108" s="124" t="s">
        <v>184</v>
      </c>
      <c r="C108" s="106"/>
      <c r="D108" s="106" t="s">
        <v>117</v>
      </c>
    </row>
    <row r="109" spans="1:4" s="117" customFormat="1" x14ac:dyDescent="0.3">
      <c r="A109" s="124" t="s">
        <v>214</v>
      </c>
      <c r="B109" s="124" t="s">
        <v>6</v>
      </c>
      <c r="C109" s="124"/>
      <c r="D109" s="110" t="s">
        <v>118</v>
      </c>
    </row>
    <row r="110" spans="1:4" s="117" customFormat="1" x14ac:dyDescent="0.3">
      <c r="A110" s="124" t="s">
        <v>188</v>
      </c>
      <c r="B110" s="124" t="s">
        <v>6</v>
      </c>
      <c r="C110" s="124"/>
      <c r="D110" s="110" t="s">
        <v>118</v>
      </c>
    </row>
    <row r="111" spans="1:4" s="117" customFormat="1" x14ac:dyDescent="0.3">
      <c r="A111" s="124" t="s">
        <v>186</v>
      </c>
      <c r="B111" s="124" t="s">
        <v>6</v>
      </c>
      <c r="C111" s="124"/>
      <c r="D111" s="110" t="s">
        <v>118</v>
      </c>
    </row>
    <row r="112" spans="1:4" s="117" customFormat="1" x14ac:dyDescent="0.3">
      <c r="A112" s="124" t="s">
        <v>163</v>
      </c>
      <c r="B112" s="124" t="s">
        <v>191</v>
      </c>
      <c r="C112" s="106"/>
      <c r="D112" s="106" t="s">
        <v>118</v>
      </c>
    </row>
    <row r="113" spans="1:4" s="117" customFormat="1" x14ac:dyDescent="0.3">
      <c r="A113" s="124" t="s">
        <v>163</v>
      </c>
      <c r="B113" s="124" t="s">
        <v>202</v>
      </c>
      <c r="C113" s="106"/>
      <c r="D113" s="106" t="s">
        <v>118</v>
      </c>
    </row>
    <row r="114" spans="1:4" s="117" customFormat="1" ht="28.8" x14ac:dyDescent="0.3">
      <c r="A114" s="124" t="s">
        <v>163</v>
      </c>
      <c r="B114" s="124" t="s">
        <v>207</v>
      </c>
      <c r="C114" s="106"/>
      <c r="D114" s="106" t="s">
        <v>118</v>
      </c>
    </row>
    <row r="115" spans="1:4" s="117" customFormat="1" x14ac:dyDescent="0.3">
      <c r="A115" s="124" t="s">
        <v>163</v>
      </c>
      <c r="B115" s="124" t="s">
        <v>186</v>
      </c>
      <c r="C115" s="124"/>
      <c r="D115" s="110" t="s">
        <v>118</v>
      </c>
    </row>
    <row r="116" spans="1:4" s="113" customFormat="1" x14ac:dyDescent="0.3">
      <c r="A116" s="124" t="s">
        <v>163</v>
      </c>
      <c r="B116" s="124" t="s">
        <v>198</v>
      </c>
      <c r="C116" s="106"/>
      <c r="D116" s="106" t="s">
        <v>118</v>
      </c>
    </row>
    <row r="117" spans="1:4" s="117" customFormat="1" x14ac:dyDescent="0.3">
      <c r="A117" s="124" t="s">
        <v>163</v>
      </c>
      <c r="B117" s="124" t="s">
        <v>187</v>
      </c>
      <c r="C117" s="106"/>
      <c r="D117" s="106" t="s">
        <v>118</v>
      </c>
    </row>
    <row r="118" spans="1:4" s="117" customFormat="1" x14ac:dyDescent="0.3">
      <c r="A118" s="124" t="s">
        <v>163</v>
      </c>
      <c r="B118" s="124" t="s">
        <v>208</v>
      </c>
      <c r="C118" s="106"/>
      <c r="D118" s="106" t="s">
        <v>118</v>
      </c>
    </row>
    <row r="119" spans="1:4" s="117" customFormat="1" x14ac:dyDescent="0.3">
      <c r="A119" s="124" t="s">
        <v>428</v>
      </c>
      <c r="B119" s="124" t="s">
        <v>224</v>
      </c>
      <c r="C119" s="106"/>
      <c r="D119" s="110" t="s">
        <v>119</v>
      </c>
    </row>
    <row r="120" spans="1:4" s="113" customFormat="1" x14ac:dyDescent="0.3">
      <c r="A120" s="124" t="s">
        <v>163</v>
      </c>
      <c r="B120" s="124" t="s">
        <v>11</v>
      </c>
      <c r="C120" s="124"/>
      <c r="D120" s="110" t="s">
        <v>119</v>
      </c>
    </row>
    <row r="121" spans="1:4" s="113" customFormat="1" x14ac:dyDescent="0.3">
      <c r="A121" s="128" t="s">
        <v>216</v>
      </c>
      <c r="B121" s="128" t="s">
        <v>155</v>
      </c>
      <c r="C121" s="124"/>
      <c r="D121" s="110" t="s">
        <v>119</v>
      </c>
    </row>
    <row r="122" spans="1:4" s="117" customFormat="1" x14ac:dyDescent="0.3">
      <c r="A122" s="128" t="s">
        <v>216</v>
      </c>
      <c r="B122" s="128" t="s">
        <v>11</v>
      </c>
      <c r="C122" s="124"/>
      <c r="D122" s="110" t="s">
        <v>119</v>
      </c>
    </row>
    <row r="123" spans="1:4" s="117" customFormat="1" x14ac:dyDescent="0.3">
      <c r="A123" s="124" t="s">
        <v>45</v>
      </c>
      <c r="B123" s="124" t="s">
        <v>6</v>
      </c>
      <c r="C123" s="124"/>
      <c r="D123" s="110" t="s">
        <v>120</v>
      </c>
    </row>
    <row r="124" spans="1:4" s="117" customFormat="1" x14ac:dyDescent="0.3">
      <c r="A124" s="124" t="s">
        <v>225</v>
      </c>
      <c r="B124" s="124" t="s">
        <v>227</v>
      </c>
      <c r="C124" s="124"/>
      <c r="D124" s="110" t="s">
        <v>120</v>
      </c>
    </row>
    <row r="125" spans="1:4" s="117" customFormat="1" x14ac:dyDescent="0.3">
      <c r="A125" s="124" t="s">
        <v>247</v>
      </c>
      <c r="B125" s="124" t="s">
        <v>212</v>
      </c>
      <c r="C125" s="124"/>
      <c r="D125" s="110" t="s">
        <v>121</v>
      </c>
    </row>
    <row r="126" spans="1:4" s="117" customFormat="1" x14ac:dyDescent="0.3">
      <c r="A126" s="124" t="s">
        <v>247</v>
      </c>
      <c r="B126" s="124" t="s">
        <v>171</v>
      </c>
      <c r="C126" s="124"/>
      <c r="D126" s="110" t="s">
        <v>121</v>
      </c>
    </row>
    <row r="127" spans="1:4" s="117" customFormat="1" x14ac:dyDescent="0.3">
      <c r="A127" s="128" t="s">
        <v>249</v>
      </c>
      <c r="B127" s="128" t="s">
        <v>250</v>
      </c>
      <c r="C127" s="124"/>
      <c r="D127" s="124" t="s">
        <v>122</v>
      </c>
    </row>
    <row r="128" spans="1:4" s="117" customFormat="1" x14ac:dyDescent="0.3">
      <c r="A128" s="128" t="s">
        <v>249</v>
      </c>
      <c r="B128" s="128" t="s">
        <v>160</v>
      </c>
      <c r="C128" s="124"/>
      <c r="D128" s="124" t="s">
        <v>122</v>
      </c>
    </row>
    <row r="129" spans="1:4" s="113" customFormat="1" x14ac:dyDescent="0.3">
      <c r="A129" s="128" t="s">
        <v>257</v>
      </c>
      <c r="B129" s="110" t="s">
        <v>12</v>
      </c>
      <c r="C129" s="124"/>
      <c r="D129" s="110" t="s">
        <v>122</v>
      </c>
    </row>
    <row r="130" spans="1:4" s="117" customFormat="1" x14ac:dyDescent="0.3">
      <c r="A130" s="128" t="s">
        <v>257</v>
      </c>
      <c r="B130" s="110" t="s">
        <v>149</v>
      </c>
      <c r="C130" s="124"/>
      <c r="D130" s="110" t="s">
        <v>122</v>
      </c>
    </row>
    <row r="131" spans="1:4" s="117" customFormat="1" x14ac:dyDescent="0.3">
      <c r="A131" s="124" t="s">
        <v>437</v>
      </c>
      <c r="B131" s="124" t="s">
        <v>267</v>
      </c>
      <c r="C131" s="124"/>
      <c r="D131" s="151" t="s">
        <v>436</v>
      </c>
    </row>
    <row r="132" spans="1:4" s="113" customFormat="1" x14ac:dyDescent="0.3">
      <c r="A132" s="124" t="s">
        <v>437</v>
      </c>
      <c r="B132" s="124" t="s">
        <v>266</v>
      </c>
      <c r="C132" s="124"/>
      <c r="D132" s="151" t="s">
        <v>436</v>
      </c>
    </row>
    <row r="133" spans="1:4" s="113" customFormat="1" x14ac:dyDescent="0.3">
      <c r="A133" s="124" t="s">
        <v>437</v>
      </c>
      <c r="B133" s="124" t="s">
        <v>265</v>
      </c>
      <c r="C133" s="124"/>
      <c r="D133" s="151" t="s">
        <v>436</v>
      </c>
    </row>
    <row r="134" spans="1:4" s="113" customFormat="1" x14ac:dyDescent="0.3">
      <c r="A134" s="124" t="s">
        <v>275</v>
      </c>
      <c r="B134" s="124" t="s">
        <v>7</v>
      </c>
      <c r="C134" s="124"/>
      <c r="D134" s="124" t="s">
        <v>436</v>
      </c>
    </row>
    <row r="135" spans="1:4" s="113" customFormat="1" x14ac:dyDescent="0.3">
      <c r="A135" s="124" t="s">
        <v>275</v>
      </c>
      <c r="B135" s="124" t="s">
        <v>6</v>
      </c>
      <c r="C135" s="124"/>
      <c r="D135" s="124" t="s">
        <v>436</v>
      </c>
    </row>
    <row r="136" spans="1:4" s="113" customFormat="1" x14ac:dyDescent="0.3">
      <c r="A136" s="124" t="s">
        <v>155</v>
      </c>
      <c r="B136" s="124" t="s">
        <v>273</v>
      </c>
      <c r="C136" s="106"/>
      <c r="D136" s="106" t="s">
        <v>436</v>
      </c>
    </row>
    <row r="137" spans="1:4" s="113" customFormat="1" x14ac:dyDescent="0.3">
      <c r="A137" s="124" t="s">
        <v>155</v>
      </c>
      <c r="B137" s="124" t="s">
        <v>272</v>
      </c>
      <c r="C137" s="106"/>
      <c r="D137" s="106" t="s">
        <v>436</v>
      </c>
    </row>
    <row r="138" spans="1:4" s="113" customFormat="1" x14ac:dyDescent="0.3">
      <c r="A138" s="124" t="s">
        <v>155</v>
      </c>
      <c r="B138" s="124" t="s">
        <v>270</v>
      </c>
      <c r="C138" s="106"/>
      <c r="D138" s="106" t="s">
        <v>436</v>
      </c>
    </row>
    <row r="139" spans="1:4" s="113" customFormat="1" x14ac:dyDescent="0.3">
      <c r="A139" s="124" t="s">
        <v>220</v>
      </c>
      <c r="B139" s="124" t="s">
        <v>279</v>
      </c>
      <c r="C139" s="106"/>
      <c r="D139" s="106" t="s">
        <v>123</v>
      </c>
    </row>
    <row r="140" spans="1:4" s="113" customFormat="1" x14ac:dyDescent="0.3">
      <c r="A140" s="124" t="s">
        <v>220</v>
      </c>
      <c r="B140" s="124" t="s">
        <v>294</v>
      </c>
      <c r="C140" s="106"/>
      <c r="D140" s="106" t="s">
        <v>123</v>
      </c>
    </row>
    <row r="141" spans="1:4" s="113" customFormat="1" x14ac:dyDescent="0.3">
      <c r="A141" s="124" t="s">
        <v>220</v>
      </c>
      <c r="B141" s="124" t="s">
        <v>284</v>
      </c>
      <c r="C141" s="106"/>
      <c r="D141" s="106" t="s">
        <v>123</v>
      </c>
    </row>
    <row r="142" spans="1:4" s="117" customFormat="1" x14ac:dyDescent="0.3">
      <c r="A142" s="124" t="s">
        <v>220</v>
      </c>
      <c r="B142" s="124" t="s">
        <v>282</v>
      </c>
      <c r="C142" s="106"/>
      <c r="D142" s="106" t="s">
        <v>123</v>
      </c>
    </row>
    <row r="143" spans="1:4" s="117" customFormat="1" x14ac:dyDescent="0.3">
      <c r="A143" s="124" t="s">
        <v>220</v>
      </c>
      <c r="B143" s="124" t="s">
        <v>283</v>
      </c>
      <c r="C143" s="106"/>
      <c r="D143" s="106" t="s">
        <v>123</v>
      </c>
    </row>
    <row r="144" spans="1:4" s="117" customFormat="1" x14ac:dyDescent="0.3">
      <c r="A144" s="124" t="s">
        <v>160</v>
      </c>
      <c r="B144" s="110" t="s">
        <v>279</v>
      </c>
      <c r="C144" s="124"/>
      <c r="D144" s="110" t="s">
        <v>123</v>
      </c>
    </row>
    <row r="145" spans="1:4" s="106" customFormat="1" x14ac:dyDescent="0.3">
      <c r="A145" s="124" t="s">
        <v>160</v>
      </c>
      <c r="B145" s="124" t="s">
        <v>295</v>
      </c>
      <c r="C145" s="124"/>
      <c r="D145" s="124" t="s">
        <v>123</v>
      </c>
    </row>
    <row r="146" spans="1:4" s="124" customFormat="1" x14ac:dyDescent="0.3">
      <c r="A146" s="124" t="s">
        <v>286</v>
      </c>
      <c r="B146" s="124" t="s">
        <v>278</v>
      </c>
      <c r="C146" s="106"/>
      <c r="D146" s="106" t="s">
        <v>123</v>
      </c>
    </row>
    <row r="147" spans="1:4" s="124" customFormat="1" x14ac:dyDescent="0.3">
      <c r="A147" s="124" t="s">
        <v>286</v>
      </c>
      <c r="B147" s="124" t="s">
        <v>279</v>
      </c>
      <c r="C147" s="106"/>
      <c r="D147" s="106" t="s">
        <v>123</v>
      </c>
    </row>
    <row r="148" spans="1:4" s="124" customFormat="1" x14ac:dyDescent="0.3">
      <c r="A148" s="124" t="s">
        <v>286</v>
      </c>
      <c r="B148" s="124" t="s">
        <v>202</v>
      </c>
      <c r="C148" s="106"/>
      <c r="D148" s="106" t="s">
        <v>123</v>
      </c>
    </row>
    <row r="149" spans="1:4" s="117" customFormat="1" x14ac:dyDescent="0.3">
      <c r="A149" s="124" t="s">
        <v>286</v>
      </c>
      <c r="B149" s="124" t="s">
        <v>290</v>
      </c>
      <c r="C149" s="106"/>
      <c r="D149" s="106" t="s">
        <v>123</v>
      </c>
    </row>
    <row r="150" spans="1:4" s="117" customFormat="1" x14ac:dyDescent="0.3">
      <c r="A150" s="124" t="s">
        <v>286</v>
      </c>
      <c r="B150" s="124" t="s">
        <v>281</v>
      </c>
      <c r="C150" s="106"/>
      <c r="D150" s="106" t="s">
        <v>123</v>
      </c>
    </row>
    <row r="151" spans="1:4" s="117" customFormat="1" x14ac:dyDescent="0.3">
      <c r="A151" s="124" t="s">
        <v>286</v>
      </c>
      <c r="B151" s="124" t="s">
        <v>85</v>
      </c>
      <c r="C151" s="106"/>
      <c r="D151" s="106" t="s">
        <v>123</v>
      </c>
    </row>
    <row r="152" spans="1:4" s="117" customFormat="1" x14ac:dyDescent="0.3">
      <c r="A152" s="124" t="s">
        <v>286</v>
      </c>
      <c r="B152" s="124" t="s">
        <v>291</v>
      </c>
      <c r="C152" s="106"/>
      <c r="D152" s="106" t="s">
        <v>123</v>
      </c>
    </row>
    <row r="153" spans="1:4" s="117" customFormat="1" x14ac:dyDescent="0.3">
      <c r="A153" s="124" t="s">
        <v>286</v>
      </c>
      <c r="B153" s="124" t="s">
        <v>288</v>
      </c>
      <c r="C153" s="106"/>
      <c r="D153" s="106" t="s">
        <v>123</v>
      </c>
    </row>
    <row r="154" spans="1:4" s="117" customFormat="1" x14ac:dyDescent="0.3">
      <c r="A154" s="124" t="s">
        <v>286</v>
      </c>
      <c r="B154" s="124" t="s">
        <v>284</v>
      </c>
      <c r="C154" s="106"/>
      <c r="D154" s="106" t="s">
        <v>123</v>
      </c>
    </row>
    <row r="155" spans="1:4" s="117" customFormat="1" x14ac:dyDescent="0.3">
      <c r="A155" s="124" t="s">
        <v>286</v>
      </c>
      <c r="B155" s="124" t="s">
        <v>282</v>
      </c>
      <c r="C155" s="106"/>
      <c r="D155" s="106" t="s">
        <v>123</v>
      </c>
    </row>
    <row r="156" spans="1:4" s="117" customFormat="1" x14ac:dyDescent="0.3">
      <c r="A156" s="124" t="s">
        <v>286</v>
      </c>
      <c r="B156" s="124" t="s">
        <v>283</v>
      </c>
      <c r="C156" s="106"/>
      <c r="D156" s="106" t="s">
        <v>123</v>
      </c>
    </row>
    <row r="157" spans="1:4" s="117" customFormat="1" x14ac:dyDescent="0.3">
      <c r="A157" s="124" t="s">
        <v>286</v>
      </c>
      <c r="B157" s="124" t="s">
        <v>292</v>
      </c>
      <c r="C157" s="106"/>
      <c r="D157" s="106" t="s">
        <v>123</v>
      </c>
    </row>
    <row r="158" spans="1:4" s="117" customFormat="1" x14ac:dyDescent="0.3">
      <c r="A158" s="124" t="s">
        <v>286</v>
      </c>
      <c r="B158" s="124" t="s">
        <v>287</v>
      </c>
      <c r="C158" s="106"/>
      <c r="D158" s="106" t="s">
        <v>123</v>
      </c>
    </row>
    <row r="159" spans="1:4" s="117" customFormat="1" x14ac:dyDescent="0.3">
      <c r="A159" s="124" t="s">
        <v>304</v>
      </c>
      <c r="B159" s="124" t="s">
        <v>306</v>
      </c>
      <c r="C159" s="106"/>
      <c r="D159" s="106" t="s">
        <v>423</v>
      </c>
    </row>
    <row r="160" spans="1:4" s="117" customFormat="1" x14ac:dyDescent="0.3">
      <c r="A160" s="106" t="s">
        <v>304</v>
      </c>
      <c r="B160" s="106" t="s">
        <v>305</v>
      </c>
      <c r="C160" s="106"/>
      <c r="D160" s="106" t="s">
        <v>423</v>
      </c>
    </row>
    <row r="161" spans="1:4" s="117" customFormat="1" x14ac:dyDescent="0.3">
      <c r="A161" s="124" t="s">
        <v>32</v>
      </c>
      <c r="B161" s="124" t="s">
        <v>366</v>
      </c>
      <c r="C161" s="124"/>
      <c r="D161" s="124" t="s">
        <v>124</v>
      </c>
    </row>
    <row r="162" spans="1:4" s="117" customFormat="1" x14ac:dyDescent="0.3">
      <c r="A162" s="124" t="s">
        <v>32</v>
      </c>
      <c r="B162" s="124" t="s">
        <v>367</v>
      </c>
      <c r="C162" s="124"/>
      <c r="D162" s="124" t="s">
        <v>124</v>
      </c>
    </row>
    <row r="163" spans="1:4" s="117" customFormat="1" x14ac:dyDescent="0.3">
      <c r="A163" s="124" t="s">
        <v>32</v>
      </c>
      <c r="B163" s="124" t="s">
        <v>335</v>
      </c>
      <c r="C163" s="124"/>
      <c r="D163" s="124" t="s">
        <v>124</v>
      </c>
    </row>
    <row r="164" spans="1:4" s="117" customFormat="1" x14ac:dyDescent="0.3">
      <c r="A164" s="124" t="s">
        <v>32</v>
      </c>
      <c r="B164" s="124" t="s">
        <v>365</v>
      </c>
      <c r="C164" s="124"/>
      <c r="D164" s="124" t="s">
        <v>124</v>
      </c>
    </row>
    <row r="165" spans="1:4" s="117" customFormat="1" x14ac:dyDescent="0.3">
      <c r="A165" s="124" t="s">
        <v>220</v>
      </c>
      <c r="B165" s="124" t="s">
        <v>371</v>
      </c>
      <c r="C165" s="106"/>
      <c r="D165" s="110" t="s">
        <v>124</v>
      </c>
    </row>
    <row r="166" spans="1:4" s="117" customFormat="1" x14ac:dyDescent="0.3">
      <c r="A166" s="124" t="s">
        <v>165</v>
      </c>
      <c r="B166" s="124" t="s">
        <v>340</v>
      </c>
      <c r="C166" s="106"/>
      <c r="D166" s="106" t="s">
        <v>124</v>
      </c>
    </row>
    <row r="167" spans="1:4" s="117" customFormat="1" ht="28.8" x14ac:dyDescent="0.3">
      <c r="A167" s="124" t="s">
        <v>516</v>
      </c>
      <c r="B167" s="124" t="s">
        <v>167</v>
      </c>
      <c r="C167" s="124"/>
      <c r="D167" s="124" t="s">
        <v>124</v>
      </c>
    </row>
    <row r="168" spans="1:4" s="117" customFormat="1" ht="28.8" x14ac:dyDescent="0.3">
      <c r="A168" s="124" t="s">
        <v>516</v>
      </c>
      <c r="B168" s="124" t="s">
        <v>357</v>
      </c>
      <c r="C168" s="124"/>
      <c r="D168" s="124" t="s">
        <v>124</v>
      </c>
    </row>
    <row r="169" spans="1:4" s="117" customFormat="1" ht="28.8" x14ac:dyDescent="0.3">
      <c r="A169" s="124" t="s">
        <v>516</v>
      </c>
      <c r="B169" s="124" t="s">
        <v>7</v>
      </c>
      <c r="C169" s="124"/>
      <c r="D169" s="124" t="s">
        <v>124</v>
      </c>
    </row>
    <row r="170" spans="1:4" s="117" customFormat="1" ht="28.8" x14ac:dyDescent="0.3">
      <c r="A170" s="124" t="s">
        <v>516</v>
      </c>
      <c r="B170" s="124" t="s">
        <v>358</v>
      </c>
      <c r="C170" s="124"/>
      <c r="D170" s="124" t="s">
        <v>124</v>
      </c>
    </row>
    <row r="171" spans="1:4" s="117" customFormat="1" ht="28.8" x14ac:dyDescent="0.3">
      <c r="A171" s="124" t="s">
        <v>516</v>
      </c>
      <c r="B171" s="124" t="s">
        <v>172</v>
      </c>
      <c r="C171" s="124"/>
      <c r="D171" s="124" t="s">
        <v>124</v>
      </c>
    </row>
    <row r="172" spans="1:4" s="117" customFormat="1" ht="28.8" x14ac:dyDescent="0.3">
      <c r="A172" s="124" t="s">
        <v>516</v>
      </c>
      <c r="B172" s="124" t="s">
        <v>353</v>
      </c>
      <c r="C172" s="124"/>
      <c r="D172" s="124" t="s">
        <v>124</v>
      </c>
    </row>
    <row r="173" spans="1:4" s="113" customFormat="1" ht="28.8" x14ac:dyDescent="0.3">
      <c r="A173" s="124" t="s">
        <v>516</v>
      </c>
      <c r="B173" s="124" t="s">
        <v>354</v>
      </c>
      <c r="C173" s="124"/>
      <c r="D173" s="124" t="s">
        <v>124</v>
      </c>
    </row>
    <row r="174" spans="1:4" s="113" customFormat="1" ht="28.8" x14ac:dyDescent="0.3">
      <c r="A174" s="124" t="s">
        <v>516</v>
      </c>
      <c r="B174" s="124" t="s">
        <v>289</v>
      </c>
      <c r="C174" s="124"/>
      <c r="D174" s="124" t="s">
        <v>124</v>
      </c>
    </row>
    <row r="175" spans="1:4" s="113" customFormat="1" ht="28.8" x14ac:dyDescent="0.3">
      <c r="A175" s="124" t="s">
        <v>516</v>
      </c>
      <c r="B175" s="124" t="s">
        <v>328</v>
      </c>
      <c r="C175" s="124"/>
      <c r="D175" s="124" t="s">
        <v>124</v>
      </c>
    </row>
    <row r="176" spans="1:4" s="117" customFormat="1" ht="28.8" x14ac:dyDescent="0.3">
      <c r="A176" s="124" t="s">
        <v>516</v>
      </c>
      <c r="B176" s="124" t="s">
        <v>355</v>
      </c>
      <c r="C176" s="124"/>
      <c r="D176" s="124" t="s">
        <v>124</v>
      </c>
    </row>
    <row r="177" spans="1:4" s="117" customFormat="1" ht="28.8" x14ac:dyDescent="0.3">
      <c r="A177" s="124" t="s">
        <v>516</v>
      </c>
      <c r="B177" s="124" t="s">
        <v>359</v>
      </c>
      <c r="C177" s="124"/>
      <c r="D177" s="124" t="s">
        <v>124</v>
      </c>
    </row>
    <row r="178" spans="1:4" s="117" customFormat="1" ht="28.8" x14ac:dyDescent="0.3">
      <c r="A178" s="124" t="s">
        <v>516</v>
      </c>
      <c r="B178" s="124" t="s">
        <v>352</v>
      </c>
      <c r="C178" s="124"/>
      <c r="D178" s="124" t="s">
        <v>124</v>
      </c>
    </row>
    <row r="179" spans="1:4" s="117" customFormat="1" ht="28.8" x14ac:dyDescent="0.3">
      <c r="A179" s="124" t="s">
        <v>516</v>
      </c>
      <c r="B179" s="124" t="s">
        <v>170</v>
      </c>
      <c r="C179" s="124"/>
      <c r="D179" s="124" t="s">
        <v>124</v>
      </c>
    </row>
    <row r="180" spans="1:4" s="117" customFormat="1" ht="28.8" x14ac:dyDescent="0.3">
      <c r="A180" s="124" t="s">
        <v>516</v>
      </c>
      <c r="B180" s="124" t="s">
        <v>356</v>
      </c>
      <c r="C180" s="124"/>
      <c r="D180" s="124" t="s">
        <v>124</v>
      </c>
    </row>
    <row r="181" spans="1:4" s="117" customFormat="1" x14ac:dyDescent="0.3">
      <c r="A181" s="124" t="s">
        <v>360</v>
      </c>
      <c r="B181" s="124" t="s">
        <v>167</v>
      </c>
      <c r="C181" s="124"/>
      <c r="D181" s="124" t="s">
        <v>124</v>
      </c>
    </row>
    <row r="182" spans="1:4" s="117" customFormat="1" x14ac:dyDescent="0.3">
      <c r="A182" s="124" t="s">
        <v>360</v>
      </c>
      <c r="B182" s="124" t="s">
        <v>362</v>
      </c>
      <c r="C182" s="124"/>
      <c r="D182" s="124" t="s">
        <v>124</v>
      </c>
    </row>
    <row r="183" spans="1:4" s="117" customFormat="1" x14ac:dyDescent="0.3">
      <c r="A183" s="124" t="s">
        <v>360</v>
      </c>
      <c r="B183" s="124" t="s">
        <v>357</v>
      </c>
      <c r="C183" s="124"/>
      <c r="D183" s="124" t="s">
        <v>124</v>
      </c>
    </row>
    <row r="184" spans="1:4" s="117" customFormat="1" x14ac:dyDescent="0.3">
      <c r="A184" s="124" t="s">
        <v>360</v>
      </c>
      <c r="B184" s="124" t="s">
        <v>361</v>
      </c>
      <c r="C184" s="124"/>
      <c r="D184" s="124" t="s">
        <v>124</v>
      </c>
    </row>
    <row r="185" spans="1:4" s="117" customFormat="1" x14ac:dyDescent="0.3">
      <c r="A185" s="124" t="s">
        <v>360</v>
      </c>
      <c r="B185" s="124" t="s">
        <v>363</v>
      </c>
      <c r="C185" s="124"/>
      <c r="D185" s="124" t="s">
        <v>124</v>
      </c>
    </row>
    <row r="186" spans="1:4" s="117" customFormat="1" x14ac:dyDescent="0.3">
      <c r="A186" s="124" t="s">
        <v>360</v>
      </c>
      <c r="B186" s="124" t="s">
        <v>355</v>
      </c>
      <c r="C186" s="124"/>
      <c r="D186" s="124" t="s">
        <v>124</v>
      </c>
    </row>
    <row r="187" spans="1:4" s="117" customFormat="1" x14ac:dyDescent="0.3">
      <c r="A187" s="124" t="s">
        <v>360</v>
      </c>
      <c r="B187" s="124" t="s">
        <v>170</v>
      </c>
      <c r="C187" s="124"/>
      <c r="D187" s="124" t="s">
        <v>124</v>
      </c>
    </row>
    <row r="188" spans="1:4" s="117" customFormat="1" x14ac:dyDescent="0.3">
      <c r="A188" s="124" t="s">
        <v>360</v>
      </c>
      <c r="B188" s="124" t="s">
        <v>356</v>
      </c>
      <c r="C188" s="124"/>
      <c r="D188" s="124" t="s">
        <v>124</v>
      </c>
    </row>
    <row r="189" spans="1:4" s="117" customFormat="1" ht="28.8" x14ac:dyDescent="0.3">
      <c r="A189" s="124" t="s">
        <v>351</v>
      </c>
      <c r="B189" s="124" t="s">
        <v>7</v>
      </c>
      <c r="C189" s="124"/>
      <c r="D189" s="124" t="s">
        <v>124</v>
      </c>
    </row>
    <row r="190" spans="1:4" s="117" customFormat="1" ht="28.8" x14ac:dyDescent="0.3">
      <c r="A190" s="124" t="s">
        <v>351</v>
      </c>
      <c r="B190" s="124" t="s">
        <v>6</v>
      </c>
      <c r="C190" s="124"/>
      <c r="D190" s="124" t="s">
        <v>124</v>
      </c>
    </row>
    <row r="191" spans="1:4" s="117" customFormat="1" ht="28.8" x14ac:dyDescent="0.3">
      <c r="A191" s="124" t="s">
        <v>351</v>
      </c>
      <c r="B191" s="124" t="s">
        <v>335</v>
      </c>
      <c r="C191" s="124"/>
      <c r="D191" s="124" t="s">
        <v>124</v>
      </c>
    </row>
    <row r="192" spans="1:4" s="117" customFormat="1" x14ac:dyDescent="0.3">
      <c r="A192" s="124" t="s">
        <v>446</v>
      </c>
      <c r="B192" s="124" t="s">
        <v>7</v>
      </c>
      <c r="C192" s="106"/>
      <c r="D192" s="110" t="s">
        <v>124</v>
      </c>
    </row>
    <row r="193" spans="1:4" s="117" customFormat="1" x14ac:dyDescent="0.3">
      <c r="A193" s="124" t="s">
        <v>446</v>
      </c>
      <c r="B193" s="124" t="s">
        <v>338</v>
      </c>
      <c r="C193" s="106"/>
      <c r="D193" s="110" t="s">
        <v>124</v>
      </c>
    </row>
    <row r="194" spans="1:4" s="117" customFormat="1" x14ac:dyDescent="0.3">
      <c r="A194" s="124" t="s">
        <v>446</v>
      </c>
      <c r="B194" s="124" t="s">
        <v>336</v>
      </c>
      <c r="C194" s="124"/>
      <c r="D194" s="110" t="s">
        <v>124</v>
      </c>
    </row>
    <row r="195" spans="1:4" s="117" customFormat="1" x14ac:dyDescent="0.3">
      <c r="A195" s="124" t="s">
        <v>446</v>
      </c>
      <c r="B195" s="124" t="s">
        <v>447</v>
      </c>
      <c r="C195" s="106"/>
      <c r="D195" s="110" t="s">
        <v>124</v>
      </c>
    </row>
    <row r="196" spans="1:4" s="117" customFormat="1" x14ac:dyDescent="0.3">
      <c r="A196" s="124" t="s">
        <v>446</v>
      </c>
      <c r="B196" s="124" t="s">
        <v>337</v>
      </c>
      <c r="C196" s="106"/>
      <c r="D196" s="110" t="s">
        <v>124</v>
      </c>
    </row>
    <row r="197" spans="1:4" s="113" customFormat="1" x14ac:dyDescent="0.3">
      <c r="A197" s="124" t="s">
        <v>449</v>
      </c>
      <c r="B197" s="124" t="s">
        <v>372</v>
      </c>
      <c r="C197" s="106"/>
      <c r="D197" s="151" t="s">
        <v>124</v>
      </c>
    </row>
    <row r="198" spans="1:4" s="117" customFormat="1" x14ac:dyDescent="0.3">
      <c r="A198" s="124" t="s">
        <v>449</v>
      </c>
      <c r="B198" s="124" t="s">
        <v>149</v>
      </c>
      <c r="C198" s="124"/>
      <c r="D198" s="151" t="s">
        <v>124</v>
      </c>
    </row>
    <row r="199" spans="1:4" s="117" customFormat="1" x14ac:dyDescent="0.3">
      <c r="A199" s="124" t="s">
        <v>515</v>
      </c>
      <c r="B199" s="124" t="s">
        <v>344</v>
      </c>
      <c r="C199" s="106"/>
      <c r="D199" s="106" t="s">
        <v>124</v>
      </c>
    </row>
    <row r="200" spans="1:4" s="117" customFormat="1" x14ac:dyDescent="0.3">
      <c r="A200" s="124" t="s">
        <v>515</v>
      </c>
      <c r="B200" s="124" t="s">
        <v>157</v>
      </c>
      <c r="C200" s="106"/>
      <c r="D200" s="106" t="s">
        <v>124</v>
      </c>
    </row>
    <row r="201" spans="1:4" s="117" customFormat="1" x14ac:dyDescent="0.3">
      <c r="A201" s="124" t="s">
        <v>515</v>
      </c>
      <c r="B201" s="124" t="s">
        <v>7</v>
      </c>
      <c r="C201" s="106"/>
      <c r="D201" s="106" t="s">
        <v>124</v>
      </c>
    </row>
    <row r="202" spans="1:4" s="117" customFormat="1" x14ac:dyDescent="0.3">
      <c r="A202" s="124" t="s">
        <v>515</v>
      </c>
      <c r="B202" s="124" t="s">
        <v>334</v>
      </c>
      <c r="C202" s="106"/>
      <c r="D202" s="106" t="s">
        <v>124</v>
      </c>
    </row>
    <row r="203" spans="1:4" s="117" customFormat="1" x14ac:dyDescent="0.3">
      <c r="A203" s="124" t="s">
        <v>515</v>
      </c>
      <c r="B203" s="124" t="s">
        <v>343</v>
      </c>
      <c r="C203" s="106"/>
      <c r="D203" s="106" t="s">
        <v>124</v>
      </c>
    </row>
    <row r="204" spans="1:4" s="117" customFormat="1" x14ac:dyDescent="0.3">
      <c r="A204" s="124" t="s">
        <v>515</v>
      </c>
      <c r="B204" s="124" t="s">
        <v>240</v>
      </c>
      <c r="C204" s="106"/>
      <c r="D204" s="106" t="s">
        <v>124</v>
      </c>
    </row>
    <row r="205" spans="1:4" s="117" customFormat="1" x14ac:dyDescent="0.3">
      <c r="A205" s="124" t="s">
        <v>515</v>
      </c>
      <c r="B205" s="124" t="s">
        <v>347</v>
      </c>
      <c r="C205" s="106"/>
      <c r="D205" s="106" t="s">
        <v>124</v>
      </c>
    </row>
    <row r="206" spans="1:4" s="117" customFormat="1" x14ac:dyDescent="0.3">
      <c r="A206" s="124" t="s">
        <v>515</v>
      </c>
      <c r="B206" s="124" t="s">
        <v>335</v>
      </c>
      <c r="C206" s="106"/>
      <c r="D206" s="106" t="s">
        <v>124</v>
      </c>
    </row>
    <row r="207" spans="1:4" s="117" customFormat="1" ht="28.8" x14ac:dyDescent="0.3">
      <c r="A207" s="124" t="s">
        <v>515</v>
      </c>
      <c r="B207" s="124" t="s">
        <v>348</v>
      </c>
      <c r="C207" s="106"/>
      <c r="D207" s="106" t="s">
        <v>124</v>
      </c>
    </row>
    <row r="208" spans="1:4" s="117" customFormat="1" x14ac:dyDescent="0.3">
      <c r="A208" s="124" t="s">
        <v>341</v>
      </c>
      <c r="B208" s="124" t="s">
        <v>214</v>
      </c>
      <c r="C208" s="124"/>
      <c r="D208" s="124" t="s">
        <v>124</v>
      </c>
    </row>
    <row r="209" spans="1:4" s="117" customFormat="1" x14ac:dyDescent="0.3">
      <c r="A209" s="124" t="s">
        <v>341</v>
      </c>
      <c r="B209" s="124" t="s">
        <v>342</v>
      </c>
      <c r="C209" s="124"/>
      <c r="D209" s="124" t="s">
        <v>124</v>
      </c>
    </row>
    <row r="210" spans="1:4" s="117" customFormat="1" x14ac:dyDescent="0.3">
      <c r="A210" s="124" t="s">
        <v>341</v>
      </c>
      <c r="B210" s="124" t="s">
        <v>7</v>
      </c>
      <c r="C210" s="124"/>
      <c r="D210" s="124" t="s">
        <v>124</v>
      </c>
    </row>
    <row r="211" spans="1:4" s="113" customFormat="1" x14ac:dyDescent="0.3">
      <c r="A211" s="124" t="s">
        <v>341</v>
      </c>
      <c r="B211" s="124" t="s">
        <v>335</v>
      </c>
      <c r="C211" s="124"/>
      <c r="D211" s="124" t="s">
        <v>124</v>
      </c>
    </row>
    <row r="212" spans="1:4" s="117" customFormat="1" ht="28.8" x14ac:dyDescent="0.3">
      <c r="A212" s="124" t="s">
        <v>517</v>
      </c>
      <c r="B212" s="124" t="s">
        <v>370</v>
      </c>
      <c r="C212" s="124"/>
      <c r="D212" s="124" t="s">
        <v>124</v>
      </c>
    </row>
    <row r="213" spans="1:4" s="117" customFormat="1" ht="28.8" x14ac:dyDescent="0.3">
      <c r="A213" s="124" t="s">
        <v>517</v>
      </c>
      <c r="B213" s="124" t="s">
        <v>220</v>
      </c>
      <c r="C213" s="124"/>
      <c r="D213" s="124" t="s">
        <v>124</v>
      </c>
    </row>
    <row r="214" spans="1:4" s="117" customFormat="1" ht="28.8" x14ac:dyDescent="0.3">
      <c r="A214" s="124" t="s">
        <v>517</v>
      </c>
      <c r="B214" s="124" t="s">
        <v>7</v>
      </c>
      <c r="C214" s="124"/>
      <c r="D214" s="124" t="s">
        <v>124</v>
      </c>
    </row>
    <row r="215" spans="1:4" s="117" customFormat="1" ht="28.8" x14ac:dyDescent="0.3">
      <c r="A215" s="124" t="s">
        <v>517</v>
      </c>
      <c r="B215" s="124" t="s">
        <v>369</v>
      </c>
      <c r="C215" s="124"/>
      <c r="D215" s="124" t="s">
        <v>124</v>
      </c>
    </row>
    <row r="216" spans="1:4" s="117" customFormat="1" ht="28.8" x14ac:dyDescent="0.3">
      <c r="A216" s="124" t="s">
        <v>517</v>
      </c>
      <c r="B216" s="124" t="s">
        <v>168</v>
      </c>
      <c r="C216" s="124"/>
      <c r="D216" s="124" t="s">
        <v>124</v>
      </c>
    </row>
    <row r="217" spans="1:4" s="117" customFormat="1" ht="28.8" x14ac:dyDescent="0.3">
      <c r="A217" s="124" t="s">
        <v>517</v>
      </c>
      <c r="B217" s="124" t="s">
        <v>368</v>
      </c>
      <c r="C217" s="124"/>
      <c r="D217" s="124" t="s">
        <v>124</v>
      </c>
    </row>
    <row r="218" spans="1:4" s="117" customFormat="1" x14ac:dyDescent="0.3">
      <c r="A218" s="124" t="s">
        <v>365</v>
      </c>
      <c r="B218" s="124" t="s">
        <v>7</v>
      </c>
      <c r="C218" s="124"/>
      <c r="D218" s="124" t="s">
        <v>124</v>
      </c>
    </row>
    <row r="219" spans="1:4" s="117" customFormat="1" x14ac:dyDescent="0.3">
      <c r="A219" s="124" t="s">
        <v>365</v>
      </c>
      <c r="B219" s="124" t="s">
        <v>6</v>
      </c>
      <c r="C219" s="124"/>
      <c r="D219" s="124" t="s">
        <v>124</v>
      </c>
    </row>
    <row r="220" spans="1:4" s="117" customFormat="1" x14ac:dyDescent="0.3">
      <c r="A220" s="124" t="s">
        <v>365</v>
      </c>
      <c r="B220" s="124" t="s">
        <v>364</v>
      </c>
      <c r="C220" s="124"/>
      <c r="D220" s="124" t="s">
        <v>124</v>
      </c>
    </row>
    <row r="221" spans="1:4" s="113" customFormat="1" x14ac:dyDescent="0.3">
      <c r="A221" s="124" t="s">
        <v>365</v>
      </c>
      <c r="B221" s="124" t="s">
        <v>149</v>
      </c>
      <c r="C221" s="124"/>
      <c r="D221" s="124" t="s">
        <v>124</v>
      </c>
    </row>
    <row r="222" spans="1:4" s="113" customFormat="1" x14ac:dyDescent="0.3">
      <c r="A222" s="124" t="s">
        <v>155</v>
      </c>
      <c r="B222" s="124" t="s">
        <v>386</v>
      </c>
      <c r="C222" s="124"/>
      <c r="D222" s="110" t="s">
        <v>125</v>
      </c>
    </row>
    <row r="223" spans="1:4" s="113" customFormat="1" x14ac:dyDescent="0.3">
      <c r="A223" s="124" t="s">
        <v>466</v>
      </c>
      <c r="B223" s="124" t="s">
        <v>477</v>
      </c>
      <c r="C223" s="106"/>
      <c r="D223" s="106" t="s">
        <v>126</v>
      </c>
    </row>
    <row r="224" spans="1:4" s="113" customFormat="1" x14ac:dyDescent="0.3">
      <c r="A224" s="124" t="s">
        <v>466</v>
      </c>
      <c r="B224" s="124" t="s">
        <v>479</v>
      </c>
      <c r="C224" s="106"/>
      <c r="D224" s="106" t="s">
        <v>126</v>
      </c>
    </row>
    <row r="225" spans="1:4" s="113" customFormat="1" x14ac:dyDescent="0.3">
      <c r="A225" s="124" t="s">
        <v>466</v>
      </c>
      <c r="B225" s="124" t="s">
        <v>484</v>
      </c>
      <c r="C225" s="106"/>
      <c r="D225" s="106" t="s">
        <v>126</v>
      </c>
    </row>
    <row r="226" spans="1:4" s="117" customFormat="1" x14ac:dyDescent="0.3">
      <c r="A226" s="124" t="s">
        <v>466</v>
      </c>
      <c r="B226" s="124" t="s">
        <v>482</v>
      </c>
      <c r="C226" s="106"/>
      <c r="D226" s="106" t="s">
        <v>126</v>
      </c>
    </row>
    <row r="227" spans="1:4" s="117" customFormat="1" x14ac:dyDescent="0.3">
      <c r="A227" s="124" t="s">
        <v>466</v>
      </c>
      <c r="B227" s="124" t="s">
        <v>202</v>
      </c>
      <c r="C227" s="106"/>
      <c r="D227" s="106" t="s">
        <v>126</v>
      </c>
    </row>
    <row r="228" spans="1:4" s="113" customFormat="1" x14ac:dyDescent="0.3">
      <c r="A228" s="124" t="s">
        <v>466</v>
      </c>
      <c r="B228" s="124" t="s">
        <v>478</v>
      </c>
      <c r="C228" s="106"/>
      <c r="D228" s="106" t="s">
        <v>126</v>
      </c>
    </row>
    <row r="229" spans="1:4" s="113" customFormat="1" x14ac:dyDescent="0.3">
      <c r="A229" s="124" t="s">
        <v>466</v>
      </c>
      <c r="B229" s="124" t="s">
        <v>472</v>
      </c>
      <c r="C229" s="106"/>
      <c r="D229" s="106" t="s">
        <v>126</v>
      </c>
    </row>
    <row r="230" spans="1:4" s="117" customFormat="1" x14ac:dyDescent="0.3">
      <c r="A230" s="124" t="s">
        <v>466</v>
      </c>
      <c r="B230" s="124" t="s">
        <v>476</v>
      </c>
      <c r="C230" s="106"/>
      <c r="D230" s="106" t="s">
        <v>126</v>
      </c>
    </row>
    <row r="231" spans="1:4" s="117" customFormat="1" x14ac:dyDescent="0.3">
      <c r="A231" s="124" t="s">
        <v>466</v>
      </c>
      <c r="B231" s="124" t="s">
        <v>480</v>
      </c>
      <c r="C231" s="106"/>
      <c r="D231" s="106" t="s">
        <v>126</v>
      </c>
    </row>
    <row r="232" spans="1:4" s="117" customFormat="1" x14ac:dyDescent="0.3">
      <c r="A232" s="124" t="s">
        <v>466</v>
      </c>
      <c r="B232" s="124" t="s">
        <v>475</v>
      </c>
      <c r="C232" s="106"/>
      <c r="D232" s="106" t="s">
        <v>126</v>
      </c>
    </row>
    <row r="233" spans="1:4" s="117" customFormat="1" x14ac:dyDescent="0.3">
      <c r="A233" s="124" t="s">
        <v>466</v>
      </c>
      <c r="B233" s="124" t="s">
        <v>486</v>
      </c>
      <c r="C233" s="106"/>
      <c r="D233" s="106" t="s">
        <v>126</v>
      </c>
    </row>
    <row r="234" spans="1:4" s="117" customFormat="1" x14ac:dyDescent="0.3">
      <c r="A234" s="124" t="s">
        <v>466</v>
      </c>
      <c r="B234" s="124" t="s">
        <v>483</v>
      </c>
      <c r="C234" s="106"/>
      <c r="D234" s="106" t="s">
        <v>126</v>
      </c>
    </row>
    <row r="235" spans="1:4" s="117" customFormat="1" x14ac:dyDescent="0.3">
      <c r="A235" s="124" t="s">
        <v>466</v>
      </c>
      <c r="B235" s="124" t="s">
        <v>481</v>
      </c>
      <c r="C235" s="106"/>
      <c r="D235" s="106" t="s">
        <v>126</v>
      </c>
    </row>
    <row r="236" spans="1:4" s="117" customFormat="1" x14ac:dyDescent="0.3">
      <c r="A236" s="124" t="s">
        <v>495</v>
      </c>
      <c r="B236" s="124" t="s">
        <v>493</v>
      </c>
      <c r="C236" s="106"/>
      <c r="D236" s="106" t="s">
        <v>126</v>
      </c>
    </row>
    <row r="237" spans="1:4" s="117" customFormat="1" x14ac:dyDescent="0.3">
      <c r="A237" s="124" t="s">
        <v>495</v>
      </c>
      <c r="B237" s="124" t="s">
        <v>492</v>
      </c>
      <c r="C237" s="106"/>
      <c r="D237" s="106" t="s">
        <v>126</v>
      </c>
    </row>
    <row r="238" spans="1:4" s="117" customFormat="1" x14ac:dyDescent="0.3">
      <c r="A238" s="124" t="s">
        <v>495</v>
      </c>
      <c r="B238" s="124" t="s">
        <v>491</v>
      </c>
      <c r="C238" s="106"/>
      <c r="D238" s="106" t="s">
        <v>126</v>
      </c>
    </row>
    <row r="239" spans="1:4" s="117" customFormat="1" x14ac:dyDescent="0.3">
      <c r="A239" s="124" t="s">
        <v>495</v>
      </c>
      <c r="B239" s="124" t="s">
        <v>490</v>
      </c>
      <c r="C239" s="106"/>
      <c r="D239" s="106" t="s">
        <v>126</v>
      </c>
    </row>
    <row r="240" spans="1:4" s="117" customFormat="1" x14ac:dyDescent="0.3">
      <c r="A240" s="124" t="s">
        <v>495</v>
      </c>
      <c r="B240" s="124" t="s">
        <v>489</v>
      </c>
      <c r="C240" s="106"/>
      <c r="D240" s="106" t="s">
        <v>126</v>
      </c>
    </row>
    <row r="241" spans="1:4" s="117" customFormat="1" x14ac:dyDescent="0.3">
      <c r="A241" s="124" t="s">
        <v>269</v>
      </c>
      <c r="B241" s="124" t="s">
        <v>502</v>
      </c>
      <c r="C241" s="124"/>
      <c r="D241" s="124" t="s">
        <v>127</v>
      </c>
    </row>
    <row r="242" spans="1:4" s="113" customFormat="1" x14ac:dyDescent="0.3">
      <c r="A242" s="124" t="s">
        <v>269</v>
      </c>
      <c r="B242" s="124" t="s">
        <v>6</v>
      </c>
      <c r="C242" s="124"/>
      <c r="D242" s="124" t="s">
        <v>127</v>
      </c>
    </row>
    <row r="243" spans="1:4" s="113" customFormat="1" x14ac:dyDescent="0.3">
      <c r="A243" s="124" t="s">
        <v>269</v>
      </c>
      <c r="B243" s="124" t="s">
        <v>500</v>
      </c>
      <c r="C243" s="124"/>
      <c r="D243" s="124" t="s">
        <v>127</v>
      </c>
    </row>
    <row r="244" spans="1:4" s="113" customFormat="1" x14ac:dyDescent="0.3">
      <c r="A244" s="124" t="s">
        <v>511</v>
      </c>
      <c r="B244" s="124" t="s">
        <v>156</v>
      </c>
      <c r="C244" s="124"/>
      <c r="D244" s="106" t="s">
        <v>127</v>
      </c>
    </row>
    <row r="245" spans="1:4" s="113" customFormat="1" x14ac:dyDescent="0.3">
      <c r="A245" s="124" t="s">
        <v>511</v>
      </c>
      <c r="B245" s="124" t="s">
        <v>149</v>
      </c>
      <c r="C245" s="106"/>
      <c r="D245" s="106" t="s">
        <v>127</v>
      </c>
    </row>
    <row r="246" spans="1:4" s="113" customFormat="1" x14ac:dyDescent="0.3">
      <c r="A246" s="124" t="s">
        <v>146</v>
      </c>
      <c r="B246" s="124" t="s">
        <v>500</v>
      </c>
      <c r="C246" s="124"/>
      <c r="D246" s="124" t="s">
        <v>127</v>
      </c>
    </row>
    <row r="247" spans="1:4" s="113" customFormat="1" x14ac:dyDescent="0.3">
      <c r="A247" s="124" t="s">
        <v>146</v>
      </c>
      <c r="B247" s="124" t="s">
        <v>501</v>
      </c>
      <c r="C247" s="124"/>
      <c r="D247" s="124" t="s">
        <v>127</v>
      </c>
    </row>
    <row r="248" spans="1:4" s="113" customFormat="1" x14ac:dyDescent="0.3">
      <c r="A248" s="124" t="s">
        <v>518</v>
      </c>
      <c r="B248" s="124" t="s">
        <v>504</v>
      </c>
      <c r="C248" s="106"/>
      <c r="D248" s="106" t="s">
        <v>127</v>
      </c>
    </row>
    <row r="249" spans="1:4" s="113" customFormat="1" x14ac:dyDescent="0.3">
      <c r="A249" s="124" t="s">
        <v>518</v>
      </c>
      <c r="B249" s="124" t="s">
        <v>155</v>
      </c>
      <c r="C249" s="106"/>
      <c r="D249" s="106" t="s">
        <v>127</v>
      </c>
    </row>
    <row r="250" spans="1:4" s="113" customFormat="1" x14ac:dyDescent="0.3">
      <c r="A250" s="124" t="s">
        <v>518</v>
      </c>
      <c r="B250" s="124" t="s">
        <v>503</v>
      </c>
      <c r="C250" s="106"/>
      <c r="D250" s="106" t="s">
        <v>127</v>
      </c>
    </row>
    <row r="251" spans="1:4" s="113" customFormat="1" x14ac:dyDescent="0.3">
      <c r="A251" s="124" t="s">
        <v>155</v>
      </c>
      <c r="B251" s="124" t="s">
        <v>507</v>
      </c>
      <c r="C251" s="106"/>
      <c r="D251" s="106" t="s">
        <v>127</v>
      </c>
    </row>
    <row r="252" spans="1:4" s="113" customFormat="1" x14ac:dyDescent="0.3">
      <c r="A252" s="124" t="s">
        <v>542</v>
      </c>
      <c r="B252" s="124" t="s">
        <v>544</v>
      </c>
      <c r="C252" s="124"/>
      <c r="D252" s="124" t="s">
        <v>130</v>
      </c>
    </row>
    <row r="253" spans="1:4" s="113" customFormat="1" x14ac:dyDescent="0.3">
      <c r="A253" s="124" t="s">
        <v>542</v>
      </c>
      <c r="B253" s="124" t="s">
        <v>541</v>
      </c>
      <c r="C253" s="124"/>
      <c r="D253" s="124" t="s">
        <v>130</v>
      </c>
    </row>
    <row r="254" spans="1:4" s="113" customFormat="1" x14ac:dyDescent="0.3">
      <c r="A254" s="124" t="s">
        <v>542</v>
      </c>
      <c r="B254" s="124" t="s">
        <v>6</v>
      </c>
      <c r="C254" s="124"/>
      <c r="D254" s="124" t="s">
        <v>130</v>
      </c>
    </row>
    <row r="255" spans="1:4" s="113" customFormat="1" x14ac:dyDescent="0.3">
      <c r="A255" s="124" t="s">
        <v>542</v>
      </c>
      <c r="B255" s="124" t="s">
        <v>540</v>
      </c>
      <c r="C255" s="124"/>
      <c r="D255" s="124" t="s">
        <v>130</v>
      </c>
    </row>
    <row r="256" spans="1:4" s="113" customFormat="1" x14ac:dyDescent="0.3">
      <c r="A256" s="124" t="s">
        <v>542</v>
      </c>
      <c r="B256" s="124" t="s">
        <v>547</v>
      </c>
      <c r="C256" s="124"/>
      <c r="D256" s="124" t="s">
        <v>130</v>
      </c>
    </row>
    <row r="257" spans="1:4" s="113" customFormat="1" x14ac:dyDescent="0.3">
      <c r="A257" s="124" t="s">
        <v>542</v>
      </c>
      <c r="B257" s="124" t="s">
        <v>146</v>
      </c>
      <c r="C257" s="124"/>
      <c r="D257" s="124" t="s">
        <v>130</v>
      </c>
    </row>
    <row r="258" spans="1:4" s="113" customFormat="1" x14ac:dyDescent="0.3">
      <c r="A258" s="124" t="s">
        <v>542</v>
      </c>
      <c r="B258" s="124" t="s">
        <v>548</v>
      </c>
      <c r="C258" s="124"/>
      <c r="D258" s="124" t="s">
        <v>130</v>
      </c>
    </row>
    <row r="259" spans="1:4" s="113" customFormat="1" x14ac:dyDescent="0.3">
      <c r="A259" s="124" t="s">
        <v>542</v>
      </c>
      <c r="B259" s="124" t="s">
        <v>546</v>
      </c>
      <c r="C259" s="124"/>
      <c r="D259" s="124" t="s">
        <v>130</v>
      </c>
    </row>
    <row r="260" spans="1:4" s="117" customFormat="1" x14ac:dyDescent="0.3">
      <c r="A260" s="124" t="s">
        <v>542</v>
      </c>
      <c r="B260" s="124" t="s">
        <v>152</v>
      </c>
      <c r="C260" s="124"/>
      <c r="D260" s="124" t="s">
        <v>130</v>
      </c>
    </row>
    <row r="261" spans="1:4" s="117" customFormat="1" x14ac:dyDescent="0.3">
      <c r="A261" s="124" t="s">
        <v>542</v>
      </c>
      <c r="B261" s="124" t="s">
        <v>11</v>
      </c>
      <c r="C261" s="124"/>
      <c r="D261" s="124" t="s">
        <v>130</v>
      </c>
    </row>
    <row r="262" spans="1:4" s="113" customFormat="1" x14ac:dyDescent="0.3">
      <c r="A262" s="124" t="s">
        <v>542</v>
      </c>
      <c r="B262" s="124" t="s">
        <v>248</v>
      </c>
      <c r="C262" s="124"/>
      <c r="D262" s="124" t="s">
        <v>130</v>
      </c>
    </row>
    <row r="263" spans="1:4" s="113" customFormat="1" x14ac:dyDescent="0.3">
      <c r="A263" s="124" t="s">
        <v>542</v>
      </c>
      <c r="B263" s="124" t="s">
        <v>545</v>
      </c>
      <c r="C263" s="124"/>
      <c r="D263" s="124" t="s">
        <v>130</v>
      </c>
    </row>
    <row r="264" spans="1:4" s="113" customFormat="1" x14ac:dyDescent="0.3">
      <c r="A264" s="110" t="s">
        <v>163</v>
      </c>
      <c r="B264" s="110" t="s">
        <v>553</v>
      </c>
      <c r="C264" s="110"/>
      <c r="D264" s="110" t="s">
        <v>130</v>
      </c>
    </row>
    <row r="265" spans="1:4" s="113" customFormat="1" x14ac:dyDescent="0.3">
      <c r="A265" s="124" t="s">
        <v>163</v>
      </c>
      <c r="B265" s="124" t="s">
        <v>556</v>
      </c>
      <c r="C265" s="106"/>
      <c r="D265" s="106" t="s">
        <v>130</v>
      </c>
    </row>
    <row r="266" spans="1:4" s="113" customFormat="1" x14ac:dyDescent="0.3">
      <c r="A266" s="124" t="s">
        <v>540</v>
      </c>
      <c r="B266" s="124" t="s">
        <v>6</v>
      </c>
      <c r="C266" s="124"/>
      <c r="D266" s="124" t="s">
        <v>130</v>
      </c>
    </row>
    <row r="267" spans="1:4" s="117" customFormat="1" x14ac:dyDescent="0.3">
      <c r="A267" s="124" t="s">
        <v>557</v>
      </c>
      <c r="B267" s="124" t="s">
        <v>7</v>
      </c>
      <c r="C267" s="124"/>
      <c r="D267" s="124" t="s">
        <v>130</v>
      </c>
    </row>
    <row r="268" spans="1:4" s="117" customFormat="1" x14ac:dyDescent="0.3">
      <c r="A268" s="124" t="s">
        <v>557</v>
      </c>
      <c r="B268" s="124" t="s">
        <v>6</v>
      </c>
      <c r="C268" s="124"/>
      <c r="D268" s="124" t="s">
        <v>130</v>
      </c>
    </row>
    <row r="269" spans="1:4" s="113" customFormat="1" x14ac:dyDescent="0.3">
      <c r="A269" s="124" t="s">
        <v>557</v>
      </c>
      <c r="B269" s="124" t="s">
        <v>241</v>
      </c>
      <c r="C269" s="124"/>
      <c r="D269" s="124" t="s">
        <v>130</v>
      </c>
    </row>
    <row r="270" spans="1:4" s="113" customFormat="1" x14ac:dyDescent="0.3">
      <c r="A270" s="124" t="s">
        <v>165</v>
      </c>
      <c r="B270" s="124" t="s">
        <v>576</v>
      </c>
      <c r="C270" s="106"/>
      <c r="D270" s="106" t="s">
        <v>131</v>
      </c>
    </row>
    <row r="271" spans="1:4" s="113" customFormat="1" x14ac:dyDescent="0.3">
      <c r="A271" s="124" t="s">
        <v>583</v>
      </c>
      <c r="B271" s="124" t="s">
        <v>285</v>
      </c>
      <c r="C271" s="124"/>
      <c r="D271" s="110" t="s">
        <v>131</v>
      </c>
    </row>
    <row r="272" spans="1:4" s="113" customFormat="1" x14ac:dyDescent="0.3">
      <c r="A272" s="124" t="s">
        <v>319</v>
      </c>
      <c r="B272" s="124" t="s">
        <v>579</v>
      </c>
      <c r="C272" s="124"/>
      <c r="D272" s="124" t="s">
        <v>131</v>
      </c>
    </row>
    <row r="273" spans="1:4" s="113" customFormat="1" x14ac:dyDescent="0.3">
      <c r="A273" s="124" t="s">
        <v>319</v>
      </c>
      <c r="B273" s="124" t="s">
        <v>577</v>
      </c>
      <c r="C273" s="124"/>
      <c r="D273" s="124" t="s">
        <v>131</v>
      </c>
    </row>
    <row r="274" spans="1:4" s="113" customFormat="1" x14ac:dyDescent="0.3">
      <c r="A274" s="124" t="s">
        <v>319</v>
      </c>
      <c r="B274" s="124" t="s">
        <v>218</v>
      </c>
      <c r="C274" s="124"/>
      <c r="D274" s="124" t="s">
        <v>131</v>
      </c>
    </row>
    <row r="275" spans="1:4" s="113" customFormat="1" x14ac:dyDescent="0.3">
      <c r="A275" s="124" t="s">
        <v>319</v>
      </c>
      <c r="B275" s="124" t="s">
        <v>580</v>
      </c>
      <c r="C275" s="124"/>
      <c r="D275" s="124" t="s">
        <v>131</v>
      </c>
    </row>
    <row r="276" spans="1:4" s="113" customFormat="1" x14ac:dyDescent="0.3">
      <c r="A276" s="124" t="s">
        <v>155</v>
      </c>
      <c r="B276" s="124" t="s">
        <v>566</v>
      </c>
      <c r="C276" s="106"/>
      <c r="D276" s="106" t="s">
        <v>131</v>
      </c>
    </row>
    <row r="277" spans="1:4" s="113" customFormat="1" x14ac:dyDescent="0.3">
      <c r="A277" s="124" t="s">
        <v>568</v>
      </c>
      <c r="B277" s="124" t="s">
        <v>578</v>
      </c>
      <c r="C277" s="124"/>
      <c r="D277" s="124" t="s">
        <v>131</v>
      </c>
    </row>
    <row r="278" spans="1:4" s="113" customFormat="1" x14ac:dyDescent="0.3">
      <c r="A278" s="124" t="s">
        <v>568</v>
      </c>
      <c r="B278" s="124" t="s">
        <v>328</v>
      </c>
      <c r="C278" s="124"/>
      <c r="D278" s="124" t="s">
        <v>131</v>
      </c>
    </row>
    <row r="279" spans="1:4" s="113" customFormat="1" x14ac:dyDescent="0.3">
      <c r="A279" s="124" t="s">
        <v>568</v>
      </c>
      <c r="B279" s="124" t="s">
        <v>581</v>
      </c>
      <c r="C279" s="124"/>
      <c r="D279" s="124" t="s">
        <v>131</v>
      </c>
    </row>
    <row r="280" spans="1:4" s="117" customFormat="1" x14ac:dyDescent="0.3">
      <c r="A280" s="128" t="s">
        <v>216</v>
      </c>
      <c r="B280" s="128" t="s">
        <v>534</v>
      </c>
      <c r="C280" s="124"/>
      <c r="D280" s="110" t="s">
        <v>131</v>
      </c>
    </row>
    <row r="281" spans="1:4" s="117" customFormat="1" x14ac:dyDescent="0.3">
      <c r="A281" s="128" t="s">
        <v>216</v>
      </c>
      <c r="B281" s="128" t="s">
        <v>574</v>
      </c>
      <c r="C281" s="124"/>
      <c r="D281" s="110" t="s">
        <v>131</v>
      </c>
    </row>
    <row r="282" spans="1:4" s="113" customFormat="1" x14ac:dyDescent="0.3">
      <c r="A282" s="124" t="s">
        <v>560</v>
      </c>
      <c r="B282" s="124" t="s">
        <v>6</v>
      </c>
      <c r="C282" s="124"/>
      <c r="D282" s="110" t="s">
        <v>131</v>
      </c>
    </row>
    <row r="283" spans="1:4" s="113" customFormat="1" x14ac:dyDescent="0.3">
      <c r="A283" s="124" t="s">
        <v>588</v>
      </c>
      <c r="B283" s="124" t="s">
        <v>160</v>
      </c>
      <c r="C283" s="106"/>
      <c r="D283" s="106" t="s">
        <v>132</v>
      </c>
    </row>
    <row r="284" spans="1:4" s="113" customFormat="1" x14ac:dyDescent="0.3">
      <c r="A284" s="124" t="s">
        <v>588</v>
      </c>
      <c r="B284" s="124" t="s">
        <v>589</v>
      </c>
      <c r="C284" s="124"/>
      <c r="D284" s="110" t="s">
        <v>132</v>
      </c>
    </row>
    <row r="285" spans="1:4" s="113" customFormat="1" x14ac:dyDescent="0.3">
      <c r="A285" s="124" t="s">
        <v>593</v>
      </c>
      <c r="B285" s="124" t="s">
        <v>12</v>
      </c>
      <c r="C285" s="124"/>
      <c r="D285" s="151" t="s">
        <v>132</v>
      </c>
    </row>
    <row r="286" spans="1:4" s="113" customFormat="1" x14ac:dyDescent="0.3">
      <c r="A286" s="124" t="s">
        <v>593</v>
      </c>
      <c r="B286" s="124" t="s">
        <v>240</v>
      </c>
      <c r="C286" s="124"/>
      <c r="D286" s="151" t="s">
        <v>132</v>
      </c>
    </row>
    <row r="287" spans="1:4" s="113" customFormat="1" x14ac:dyDescent="0.3">
      <c r="A287" s="124" t="s">
        <v>593</v>
      </c>
      <c r="B287" s="124" t="s">
        <v>371</v>
      </c>
      <c r="C287" s="124"/>
      <c r="D287" s="151" t="s">
        <v>132</v>
      </c>
    </row>
    <row r="288" spans="1:4" s="113" customFormat="1" x14ac:dyDescent="0.3">
      <c r="A288" s="124" t="s">
        <v>593</v>
      </c>
      <c r="B288" s="124" t="s">
        <v>149</v>
      </c>
      <c r="C288" s="124"/>
      <c r="D288" s="151" t="s">
        <v>132</v>
      </c>
    </row>
    <row r="289" spans="1:4" s="113" customFormat="1" x14ac:dyDescent="0.3">
      <c r="A289" s="124" t="s">
        <v>612</v>
      </c>
      <c r="B289" s="124" t="s">
        <v>613</v>
      </c>
      <c r="C289" s="124"/>
      <c r="D289" s="124" t="s">
        <v>133</v>
      </c>
    </row>
    <row r="290" spans="1:4" s="113" customFormat="1" x14ac:dyDescent="0.3">
      <c r="A290" s="124" t="s">
        <v>612</v>
      </c>
      <c r="B290" s="124" t="s">
        <v>250</v>
      </c>
      <c r="C290" s="124"/>
      <c r="D290" s="124" t="s">
        <v>133</v>
      </c>
    </row>
    <row r="291" spans="1:4" s="113" customFormat="1" x14ac:dyDescent="0.3">
      <c r="A291" s="124" t="s">
        <v>612</v>
      </c>
      <c r="B291" s="124" t="s">
        <v>12</v>
      </c>
      <c r="C291" s="124"/>
      <c r="D291" s="124" t="s">
        <v>133</v>
      </c>
    </row>
    <row r="292" spans="1:4" s="113" customFormat="1" x14ac:dyDescent="0.3">
      <c r="A292" s="124" t="s">
        <v>612</v>
      </c>
      <c r="B292" s="124" t="s">
        <v>6</v>
      </c>
      <c r="C292" s="124"/>
      <c r="D292" s="124" t="s">
        <v>133</v>
      </c>
    </row>
    <row r="293" spans="1:4" s="113" customFormat="1" x14ac:dyDescent="0.3">
      <c r="A293" s="124" t="s">
        <v>612</v>
      </c>
      <c r="B293" s="124" t="s">
        <v>614</v>
      </c>
      <c r="C293" s="124"/>
      <c r="D293" s="124" t="s">
        <v>133</v>
      </c>
    </row>
    <row r="294" spans="1:4" s="113" customFormat="1" x14ac:dyDescent="0.3">
      <c r="A294" s="124" t="s">
        <v>612</v>
      </c>
      <c r="B294" s="124" t="s">
        <v>610</v>
      </c>
      <c r="C294" s="124"/>
      <c r="D294" s="124" t="s">
        <v>133</v>
      </c>
    </row>
    <row r="295" spans="1:4" s="113" customFormat="1" x14ac:dyDescent="0.3">
      <c r="A295" s="124" t="s">
        <v>612</v>
      </c>
      <c r="B295" s="124" t="s">
        <v>286</v>
      </c>
      <c r="C295" s="124"/>
      <c r="D295" s="124" t="s">
        <v>133</v>
      </c>
    </row>
    <row r="296" spans="1:4" s="113" customFormat="1" x14ac:dyDescent="0.3">
      <c r="A296" s="124" t="s">
        <v>612</v>
      </c>
      <c r="B296" s="124" t="s">
        <v>11</v>
      </c>
      <c r="C296" s="124"/>
      <c r="D296" s="124" t="s">
        <v>133</v>
      </c>
    </row>
    <row r="297" spans="1:4" s="113" customFormat="1" x14ac:dyDescent="0.3">
      <c r="A297" s="124" t="s">
        <v>612</v>
      </c>
      <c r="B297" s="124" t="s">
        <v>149</v>
      </c>
      <c r="C297" s="124"/>
      <c r="D297" s="124" t="s">
        <v>133</v>
      </c>
    </row>
    <row r="298" spans="1:4" s="113" customFormat="1" x14ac:dyDescent="0.3">
      <c r="A298" s="124" t="s">
        <v>220</v>
      </c>
      <c r="B298" s="124" t="s">
        <v>655</v>
      </c>
      <c r="C298" s="106"/>
      <c r="D298" s="124" t="s">
        <v>135</v>
      </c>
    </row>
    <row r="299" spans="1:4" s="113" customFormat="1" x14ac:dyDescent="0.3">
      <c r="A299" s="124" t="s">
        <v>220</v>
      </c>
      <c r="B299" s="124" t="s">
        <v>656</v>
      </c>
      <c r="C299" s="106"/>
      <c r="D299" s="124" t="s">
        <v>135</v>
      </c>
    </row>
    <row r="300" spans="1:4" s="113" customFormat="1" ht="28.8" x14ac:dyDescent="0.3">
      <c r="A300" s="124" t="s">
        <v>648</v>
      </c>
      <c r="B300" s="124" t="s">
        <v>651</v>
      </c>
      <c r="C300" s="124"/>
      <c r="D300" s="124" t="s">
        <v>135</v>
      </c>
    </row>
    <row r="301" spans="1:4" s="113" customFormat="1" x14ac:dyDescent="0.3">
      <c r="A301" s="124" t="s">
        <v>648</v>
      </c>
      <c r="B301" s="124" t="s">
        <v>635</v>
      </c>
      <c r="C301" s="124"/>
      <c r="D301" s="124" t="s">
        <v>135</v>
      </c>
    </row>
    <row r="302" spans="1:4" s="113" customFormat="1" x14ac:dyDescent="0.3">
      <c r="A302" s="124" t="s">
        <v>648</v>
      </c>
      <c r="B302" s="124" t="s">
        <v>7</v>
      </c>
      <c r="C302" s="124"/>
      <c r="D302" s="124" t="s">
        <v>135</v>
      </c>
    </row>
    <row r="303" spans="1:4" s="113" customFormat="1" x14ac:dyDescent="0.3">
      <c r="A303" s="124" t="s">
        <v>648</v>
      </c>
      <c r="B303" s="124" t="s">
        <v>627</v>
      </c>
      <c r="C303" s="124"/>
      <c r="D303" s="124" t="s">
        <v>135</v>
      </c>
    </row>
    <row r="304" spans="1:4" s="113" customFormat="1" x14ac:dyDescent="0.3">
      <c r="A304" s="124" t="s">
        <v>648</v>
      </c>
      <c r="B304" s="124" t="s">
        <v>650</v>
      </c>
      <c r="C304" s="124"/>
      <c r="D304" s="124" t="s">
        <v>135</v>
      </c>
    </row>
    <row r="305" spans="1:4" s="113" customFormat="1" x14ac:dyDescent="0.3">
      <c r="A305" s="124" t="s">
        <v>648</v>
      </c>
      <c r="B305" s="124" t="s">
        <v>434</v>
      </c>
      <c r="C305" s="124"/>
      <c r="D305" s="124" t="s">
        <v>135</v>
      </c>
    </row>
    <row r="306" spans="1:4" s="113" customFormat="1" x14ac:dyDescent="0.3">
      <c r="A306" s="124" t="s">
        <v>648</v>
      </c>
      <c r="B306" s="124" t="s">
        <v>637</v>
      </c>
      <c r="C306" s="124"/>
      <c r="D306" s="124" t="s">
        <v>135</v>
      </c>
    </row>
    <row r="307" spans="1:4" s="113" customFormat="1" x14ac:dyDescent="0.3">
      <c r="A307" s="124" t="s">
        <v>648</v>
      </c>
      <c r="B307" s="124" t="s">
        <v>649</v>
      </c>
      <c r="C307" s="124"/>
      <c r="D307" s="124" t="s">
        <v>135</v>
      </c>
    </row>
    <row r="308" spans="1:4" s="113" customFormat="1" x14ac:dyDescent="0.3">
      <c r="A308" s="124" t="s">
        <v>647</v>
      </c>
      <c r="B308" s="124" t="s">
        <v>6</v>
      </c>
      <c r="C308" s="124"/>
      <c r="D308" s="124" t="s">
        <v>135</v>
      </c>
    </row>
    <row r="309" spans="1:4" s="113" customFormat="1" x14ac:dyDescent="0.3">
      <c r="A309" s="124" t="s">
        <v>657</v>
      </c>
      <c r="B309" s="124" t="s">
        <v>666</v>
      </c>
      <c r="C309" s="124"/>
      <c r="D309" s="124" t="s">
        <v>135</v>
      </c>
    </row>
    <row r="310" spans="1:4" s="113" customFormat="1" x14ac:dyDescent="0.3">
      <c r="A310" s="124" t="s">
        <v>657</v>
      </c>
      <c r="B310" s="124" t="s">
        <v>7</v>
      </c>
      <c r="C310" s="124"/>
      <c r="D310" s="124" t="s">
        <v>135</v>
      </c>
    </row>
    <row r="311" spans="1:4" s="113" customFormat="1" x14ac:dyDescent="0.3">
      <c r="A311" s="124" t="s">
        <v>657</v>
      </c>
      <c r="B311" s="124" t="s">
        <v>660</v>
      </c>
      <c r="C311" s="124"/>
      <c r="D311" s="124" t="s">
        <v>135</v>
      </c>
    </row>
    <row r="312" spans="1:4" s="113" customFormat="1" x14ac:dyDescent="0.3">
      <c r="A312" s="124" t="s">
        <v>657</v>
      </c>
      <c r="B312" s="124" t="s">
        <v>658</v>
      </c>
      <c r="C312" s="124"/>
      <c r="D312" s="124" t="s">
        <v>135</v>
      </c>
    </row>
    <row r="313" spans="1:4" s="117" customFormat="1" x14ac:dyDescent="0.3">
      <c r="A313" s="124" t="s">
        <v>657</v>
      </c>
      <c r="B313" s="124" t="s">
        <v>627</v>
      </c>
      <c r="C313" s="124"/>
      <c r="D313" s="124" t="s">
        <v>135</v>
      </c>
    </row>
    <row r="314" spans="1:4" s="117" customFormat="1" x14ac:dyDescent="0.3">
      <c r="A314" s="124" t="s">
        <v>657</v>
      </c>
      <c r="B314" s="124" t="s">
        <v>663</v>
      </c>
      <c r="C314" s="124"/>
      <c r="D314" s="124" t="s">
        <v>135</v>
      </c>
    </row>
    <row r="315" spans="1:4" s="117" customFormat="1" x14ac:dyDescent="0.3">
      <c r="A315" s="124" t="s">
        <v>657</v>
      </c>
      <c r="B315" s="124" t="s">
        <v>659</v>
      </c>
      <c r="C315" s="124"/>
      <c r="D315" s="124" t="s">
        <v>135</v>
      </c>
    </row>
    <row r="316" spans="1:4" s="117" customFormat="1" x14ac:dyDescent="0.3">
      <c r="A316" s="124" t="s">
        <v>657</v>
      </c>
      <c r="B316" s="124" t="s">
        <v>578</v>
      </c>
      <c r="C316" s="124"/>
      <c r="D316" s="124" t="s">
        <v>135</v>
      </c>
    </row>
    <row r="317" spans="1:4" s="117" customFormat="1" x14ac:dyDescent="0.3">
      <c r="A317" s="124" t="s">
        <v>657</v>
      </c>
      <c r="B317" s="124" t="s">
        <v>6</v>
      </c>
      <c r="C317" s="124"/>
      <c r="D317" s="124" t="s">
        <v>135</v>
      </c>
    </row>
    <row r="318" spans="1:4" s="117" customFormat="1" x14ac:dyDescent="0.3">
      <c r="A318" s="124" t="s">
        <v>657</v>
      </c>
      <c r="B318" s="124" t="s">
        <v>665</v>
      </c>
      <c r="C318" s="124"/>
      <c r="D318" s="124" t="s">
        <v>135</v>
      </c>
    </row>
    <row r="319" spans="1:4" s="117" customFormat="1" x14ac:dyDescent="0.3">
      <c r="A319" s="124" t="s">
        <v>657</v>
      </c>
      <c r="B319" s="124" t="s">
        <v>335</v>
      </c>
      <c r="C319" s="124"/>
      <c r="D319" s="124" t="s">
        <v>135</v>
      </c>
    </row>
    <row r="320" spans="1:4" s="113" customFormat="1" x14ac:dyDescent="0.3">
      <c r="A320" s="124" t="s">
        <v>657</v>
      </c>
      <c r="B320" s="124" t="s">
        <v>661</v>
      </c>
      <c r="C320" s="124"/>
      <c r="D320" s="124" t="s">
        <v>135</v>
      </c>
    </row>
    <row r="321" spans="1:4" s="113" customFormat="1" x14ac:dyDescent="0.3">
      <c r="A321" s="124" t="s">
        <v>657</v>
      </c>
      <c r="B321" s="124" t="s">
        <v>662</v>
      </c>
      <c r="C321" s="124"/>
      <c r="D321" s="124" t="s">
        <v>135</v>
      </c>
    </row>
    <row r="322" spans="1:4" s="113" customFormat="1" x14ac:dyDescent="0.3">
      <c r="A322" s="124" t="s">
        <v>657</v>
      </c>
      <c r="B322" s="124" t="s">
        <v>664</v>
      </c>
      <c r="C322" s="124"/>
      <c r="D322" s="124" t="s">
        <v>135</v>
      </c>
    </row>
    <row r="323" spans="1:4" s="113" customFormat="1" ht="57.6" x14ac:dyDescent="0.3">
      <c r="A323" s="124" t="s">
        <v>862</v>
      </c>
      <c r="B323" s="124" t="s">
        <v>10</v>
      </c>
      <c r="C323" s="124"/>
      <c r="D323" s="124" t="s">
        <v>135</v>
      </c>
    </row>
    <row r="324" spans="1:4" s="113" customFormat="1" x14ac:dyDescent="0.3">
      <c r="A324" s="124" t="s">
        <v>324</v>
      </c>
      <c r="B324" s="124" t="s">
        <v>220</v>
      </c>
      <c r="C324" s="124"/>
      <c r="D324" s="124" t="s">
        <v>135</v>
      </c>
    </row>
    <row r="325" spans="1:4" s="113" customFormat="1" x14ac:dyDescent="0.3">
      <c r="A325" s="124" t="s">
        <v>324</v>
      </c>
      <c r="B325" s="124" t="s">
        <v>635</v>
      </c>
      <c r="C325" s="124"/>
      <c r="D325" s="124" t="s">
        <v>135</v>
      </c>
    </row>
    <row r="326" spans="1:4" s="113" customFormat="1" x14ac:dyDescent="0.3">
      <c r="A326" s="124" t="s">
        <v>324</v>
      </c>
      <c r="B326" s="124" t="s">
        <v>627</v>
      </c>
      <c r="C326" s="124"/>
      <c r="D326" s="124" t="s">
        <v>135</v>
      </c>
    </row>
    <row r="327" spans="1:4" s="113" customFormat="1" x14ac:dyDescent="0.3">
      <c r="A327" s="124" t="s">
        <v>324</v>
      </c>
      <c r="B327" s="124" t="s">
        <v>434</v>
      </c>
      <c r="C327" s="124"/>
      <c r="D327" s="124" t="s">
        <v>135</v>
      </c>
    </row>
    <row r="328" spans="1:4" s="113" customFormat="1" x14ac:dyDescent="0.3">
      <c r="A328" s="124" t="s">
        <v>324</v>
      </c>
      <c r="B328" s="124" t="s">
        <v>637</v>
      </c>
      <c r="C328" s="124"/>
      <c r="D328" s="124" t="s">
        <v>135</v>
      </c>
    </row>
    <row r="329" spans="1:4" s="113" customFormat="1" x14ac:dyDescent="0.3">
      <c r="A329" s="124" t="s">
        <v>324</v>
      </c>
      <c r="B329" s="124" t="s">
        <v>636</v>
      </c>
      <c r="C329" s="124"/>
      <c r="D329" s="124" t="s">
        <v>135</v>
      </c>
    </row>
    <row r="330" spans="1:4" s="113" customFormat="1" x14ac:dyDescent="0.3">
      <c r="A330" s="124" t="s">
        <v>857</v>
      </c>
      <c r="B330" s="124" t="s">
        <v>7</v>
      </c>
      <c r="C330" s="106"/>
      <c r="D330" s="106" t="s">
        <v>135</v>
      </c>
    </row>
    <row r="331" spans="1:4" s="113" customFormat="1" x14ac:dyDescent="0.3">
      <c r="A331" s="124" t="s">
        <v>857</v>
      </c>
      <c r="B331" s="124" t="s">
        <v>627</v>
      </c>
      <c r="C331" s="106"/>
      <c r="D331" s="106" t="s">
        <v>135</v>
      </c>
    </row>
    <row r="332" spans="1:4" s="113" customFormat="1" x14ac:dyDescent="0.3">
      <c r="A332" s="124" t="s">
        <v>857</v>
      </c>
      <c r="B332" s="124" t="s">
        <v>631</v>
      </c>
      <c r="C332" s="106"/>
      <c r="D332" s="106" t="s">
        <v>135</v>
      </c>
    </row>
    <row r="333" spans="1:4" s="113" customFormat="1" x14ac:dyDescent="0.3">
      <c r="A333" s="124" t="s">
        <v>857</v>
      </c>
      <c r="B333" s="124" t="s">
        <v>626</v>
      </c>
      <c r="C333" s="106"/>
      <c r="D333" s="106" t="s">
        <v>135</v>
      </c>
    </row>
    <row r="334" spans="1:4" s="113" customFormat="1" x14ac:dyDescent="0.3">
      <c r="A334" s="124" t="s">
        <v>857</v>
      </c>
      <c r="B334" s="124" t="s">
        <v>324</v>
      </c>
      <c r="C334" s="106"/>
      <c r="D334" s="106" t="s">
        <v>135</v>
      </c>
    </row>
    <row r="335" spans="1:4" s="113" customFormat="1" x14ac:dyDescent="0.3">
      <c r="A335" s="124" t="s">
        <v>857</v>
      </c>
      <c r="B335" s="124" t="s">
        <v>632</v>
      </c>
      <c r="C335" s="106"/>
      <c r="D335" s="106" t="s">
        <v>135</v>
      </c>
    </row>
    <row r="336" spans="1:4" s="113" customFormat="1" x14ac:dyDescent="0.3">
      <c r="A336" s="124" t="s">
        <v>857</v>
      </c>
      <c r="B336" s="124" t="s">
        <v>587</v>
      </c>
      <c r="C336" s="106"/>
      <c r="D336" s="106" t="s">
        <v>135</v>
      </c>
    </row>
    <row r="337" spans="1:4" s="113" customFormat="1" x14ac:dyDescent="0.3">
      <c r="A337" s="124" t="s">
        <v>652</v>
      </c>
      <c r="B337" s="124" t="s">
        <v>627</v>
      </c>
      <c r="C337" s="124"/>
      <c r="D337" s="124" t="s">
        <v>135</v>
      </c>
    </row>
    <row r="338" spans="1:4" s="113" customFormat="1" x14ac:dyDescent="0.3">
      <c r="A338" s="124" t="s">
        <v>652</v>
      </c>
      <c r="B338" s="124" t="s">
        <v>6</v>
      </c>
      <c r="C338" s="124"/>
      <c r="D338" s="124" t="s">
        <v>135</v>
      </c>
    </row>
    <row r="339" spans="1:4" s="113" customFormat="1" x14ac:dyDescent="0.3">
      <c r="A339" s="124" t="s">
        <v>652</v>
      </c>
      <c r="B339" s="124" t="s">
        <v>653</v>
      </c>
      <c r="C339" s="124"/>
      <c r="D339" s="124" t="s">
        <v>135</v>
      </c>
    </row>
    <row r="340" spans="1:4" s="113" customFormat="1" x14ac:dyDescent="0.3">
      <c r="A340" s="124" t="s">
        <v>652</v>
      </c>
      <c r="B340" s="124" t="s">
        <v>11</v>
      </c>
      <c r="C340" s="124"/>
      <c r="D340" s="124" t="s">
        <v>135</v>
      </c>
    </row>
    <row r="341" spans="1:4" s="113" customFormat="1" x14ac:dyDescent="0.3">
      <c r="A341" s="124" t="s">
        <v>53</v>
      </c>
      <c r="B341" s="124" t="s">
        <v>628</v>
      </c>
      <c r="C341" s="106"/>
      <c r="D341" s="106" t="s">
        <v>135</v>
      </c>
    </row>
    <row r="342" spans="1:4" s="113" customFormat="1" x14ac:dyDescent="0.3">
      <c r="A342" s="124" t="s">
        <v>53</v>
      </c>
      <c r="B342" s="124" t="s">
        <v>274</v>
      </c>
      <c r="C342" s="106"/>
      <c r="D342" s="106" t="s">
        <v>135</v>
      </c>
    </row>
    <row r="343" spans="1:4" s="113" customFormat="1" x14ac:dyDescent="0.3">
      <c r="A343" s="124" t="s">
        <v>53</v>
      </c>
      <c r="B343" s="124" t="s">
        <v>630</v>
      </c>
      <c r="C343" s="106"/>
      <c r="D343" s="106" t="s">
        <v>135</v>
      </c>
    </row>
    <row r="344" spans="1:4" s="113" customFormat="1" x14ac:dyDescent="0.3">
      <c r="A344" s="124" t="s">
        <v>53</v>
      </c>
      <c r="B344" s="124" t="s">
        <v>629</v>
      </c>
      <c r="C344" s="106"/>
      <c r="D344" s="106" t="s">
        <v>135</v>
      </c>
    </row>
    <row r="345" spans="1:4" s="113" customFormat="1" x14ac:dyDescent="0.3">
      <c r="A345" s="124" t="s">
        <v>856</v>
      </c>
      <c r="B345" s="124" t="s">
        <v>627</v>
      </c>
      <c r="C345" s="106"/>
      <c r="D345" s="106" t="s">
        <v>135</v>
      </c>
    </row>
    <row r="346" spans="1:4" s="113" customFormat="1" x14ac:dyDescent="0.3">
      <c r="A346" s="124" t="s">
        <v>856</v>
      </c>
      <c r="B346" s="124" t="s">
        <v>625</v>
      </c>
      <c r="C346" s="106"/>
      <c r="D346" s="106" t="s">
        <v>135</v>
      </c>
    </row>
    <row r="347" spans="1:4" s="113" customFormat="1" x14ac:dyDescent="0.3">
      <c r="A347" s="124" t="s">
        <v>856</v>
      </c>
      <c r="B347" s="124" t="s">
        <v>626</v>
      </c>
      <c r="C347" s="106"/>
      <c r="D347" s="106" t="s">
        <v>135</v>
      </c>
    </row>
    <row r="348" spans="1:4" s="113" customFormat="1" x14ac:dyDescent="0.3">
      <c r="A348" s="124" t="s">
        <v>856</v>
      </c>
      <c r="B348" s="124" t="s">
        <v>53</v>
      </c>
      <c r="C348" s="106"/>
      <c r="D348" s="106" t="s">
        <v>135</v>
      </c>
    </row>
    <row r="349" spans="1:4" s="113" customFormat="1" x14ac:dyDescent="0.3">
      <c r="A349" s="124" t="s">
        <v>587</v>
      </c>
      <c r="B349" s="124" t="s">
        <v>627</v>
      </c>
      <c r="C349" s="106"/>
      <c r="D349" s="106" t="s">
        <v>135</v>
      </c>
    </row>
    <row r="350" spans="1:4" s="113" customFormat="1" x14ac:dyDescent="0.3">
      <c r="A350" s="124" t="s">
        <v>587</v>
      </c>
      <c r="B350" s="124" t="s">
        <v>626</v>
      </c>
      <c r="C350" s="106"/>
      <c r="D350" s="106" t="s">
        <v>135</v>
      </c>
    </row>
    <row r="351" spans="1:4" s="113" customFormat="1" x14ac:dyDescent="0.3">
      <c r="A351" s="124" t="s">
        <v>587</v>
      </c>
      <c r="B351" s="124" t="s">
        <v>274</v>
      </c>
      <c r="C351" s="106"/>
      <c r="D351" s="106" t="s">
        <v>135</v>
      </c>
    </row>
    <row r="352" spans="1:4" s="113" customFormat="1" x14ac:dyDescent="0.3">
      <c r="A352" s="124" t="s">
        <v>587</v>
      </c>
      <c r="B352" s="124" t="s">
        <v>632</v>
      </c>
      <c r="C352" s="106"/>
      <c r="D352" s="106" t="s">
        <v>135</v>
      </c>
    </row>
    <row r="353" spans="1:4" s="113" customFormat="1" x14ac:dyDescent="0.3">
      <c r="A353" s="124" t="s">
        <v>587</v>
      </c>
      <c r="B353" s="124" t="s">
        <v>630</v>
      </c>
      <c r="C353" s="106"/>
      <c r="D353" s="106" t="s">
        <v>135</v>
      </c>
    </row>
    <row r="354" spans="1:4" s="113" customFormat="1" x14ac:dyDescent="0.3">
      <c r="A354" s="124" t="s">
        <v>587</v>
      </c>
      <c r="B354" s="124" t="s">
        <v>629</v>
      </c>
      <c r="C354" s="106"/>
      <c r="D354" s="106" t="s">
        <v>135</v>
      </c>
    </row>
    <row r="355" spans="1:4" s="113" customFormat="1" x14ac:dyDescent="0.3">
      <c r="A355" s="124" t="s">
        <v>640</v>
      </c>
      <c r="B355" s="124" t="s">
        <v>7</v>
      </c>
      <c r="C355" s="124"/>
      <c r="D355" s="124" t="s">
        <v>135</v>
      </c>
    </row>
    <row r="356" spans="1:4" s="113" customFormat="1" x14ac:dyDescent="0.3">
      <c r="A356" s="124" t="s">
        <v>640</v>
      </c>
      <c r="B356" s="124" t="s">
        <v>627</v>
      </c>
      <c r="C356" s="124"/>
      <c r="D356" s="124" t="s">
        <v>135</v>
      </c>
    </row>
    <row r="357" spans="1:4" s="113" customFormat="1" x14ac:dyDescent="0.3">
      <c r="A357" s="124" t="s">
        <v>640</v>
      </c>
      <c r="B357" s="124" t="s">
        <v>643</v>
      </c>
      <c r="C357" s="124"/>
      <c r="D357" s="124" t="s">
        <v>135</v>
      </c>
    </row>
    <row r="358" spans="1:4" s="113" customFormat="1" x14ac:dyDescent="0.3">
      <c r="A358" s="124" t="s">
        <v>640</v>
      </c>
      <c r="B358" s="124" t="s">
        <v>641</v>
      </c>
      <c r="C358" s="124"/>
      <c r="D358" s="124" t="s">
        <v>135</v>
      </c>
    </row>
    <row r="359" spans="1:4" s="113" customFormat="1" x14ac:dyDescent="0.3">
      <c r="A359" s="124" t="s">
        <v>640</v>
      </c>
      <c r="B359" s="124" t="s">
        <v>642</v>
      </c>
      <c r="C359" s="124"/>
      <c r="D359" s="124" t="s">
        <v>135</v>
      </c>
    </row>
    <row r="360" spans="1:4" s="113" customFormat="1" x14ac:dyDescent="0.3">
      <c r="A360" s="124" t="s">
        <v>640</v>
      </c>
      <c r="B360" s="124" t="s">
        <v>630</v>
      </c>
      <c r="C360" s="124"/>
      <c r="D360" s="124" t="s">
        <v>135</v>
      </c>
    </row>
    <row r="361" spans="1:4" s="113" customFormat="1" ht="43.2" x14ac:dyDescent="0.3">
      <c r="A361" s="124" t="s">
        <v>860</v>
      </c>
      <c r="B361" s="124" t="s">
        <v>6</v>
      </c>
      <c r="C361" s="124"/>
      <c r="D361" s="124" t="s">
        <v>135</v>
      </c>
    </row>
    <row r="362" spans="1:4" s="113" customFormat="1" x14ac:dyDescent="0.3">
      <c r="A362" s="124" t="s">
        <v>644</v>
      </c>
      <c r="B362" s="124" t="s">
        <v>220</v>
      </c>
      <c r="C362" s="124"/>
      <c r="D362" s="124" t="s">
        <v>135</v>
      </c>
    </row>
    <row r="363" spans="1:4" s="113" customFormat="1" x14ac:dyDescent="0.3">
      <c r="A363" s="124" t="s">
        <v>644</v>
      </c>
      <c r="B363" s="124" t="s">
        <v>635</v>
      </c>
      <c r="C363" s="124"/>
      <c r="D363" s="124" t="s">
        <v>135</v>
      </c>
    </row>
    <row r="364" spans="1:4" s="113" customFormat="1" x14ac:dyDescent="0.3">
      <c r="A364" s="124" t="s">
        <v>644</v>
      </c>
      <c r="B364" s="124" t="s">
        <v>7</v>
      </c>
      <c r="C364" s="124"/>
      <c r="D364" s="124" t="s">
        <v>135</v>
      </c>
    </row>
    <row r="365" spans="1:4" s="113" customFormat="1" x14ac:dyDescent="0.3">
      <c r="A365" s="124" t="s">
        <v>644</v>
      </c>
      <c r="B365" s="124" t="s">
        <v>627</v>
      </c>
      <c r="C365" s="124"/>
      <c r="D365" s="124" t="s">
        <v>135</v>
      </c>
    </row>
    <row r="366" spans="1:4" s="117" customFormat="1" x14ac:dyDescent="0.3">
      <c r="A366" s="124" t="s">
        <v>644</v>
      </c>
      <c r="B366" s="124" t="s">
        <v>646</v>
      </c>
      <c r="C366" s="124"/>
      <c r="D366" s="124" t="s">
        <v>135</v>
      </c>
    </row>
    <row r="367" spans="1:4" s="117" customFormat="1" x14ac:dyDescent="0.3">
      <c r="A367" s="124" t="s">
        <v>644</v>
      </c>
      <c r="B367" s="124" t="s">
        <v>6</v>
      </c>
      <c r="C367" s="124"/>
      <c r="D367" s="124" t="s">
        <v>135</v>
      </c>
    </row>
    <row r="368" spans="1:4" s="117" customFormat="1" x14ac:dyDescent="0.3">
      <c r="A368" s="124" t="s">
        <v>644</v>
      </c>
      <c r="B368" s="124" t="s">
        <v>434</v>
      </c>
      <c r="C368" s="124"/>
      <c r="D368" s="124" t="s">
        <v>135</v>
      </c>
    </row>
    <row r="369" spans="1:4" s="117" customFormat="1" x14ac:dyDescent="0.3">
      <c r="A369" s="124" t="s">
        <v>644</v>
      </c>
      <c r="B369" s="124" t="s">
        <v>637</v>
      </c>
      <c r="C369" s="124"/>
      <c r="D369" s="124" t="s">
        <v>135</v>
      </c>
    </row>
    <row r="370" spans="1:4" s="117" customFormat="1" x14ac:dyDescent="0.3">
      <c r="A370" s="124" t="s">
        <v>629</v>
      </c>
      <c r="B370" s="124" t="s">
        <v>220</v>
      </c>
      <c r="C370" s="124"/>
      <c r="D370" s="124" t="s">
        <v>135</v>
      </c>
    </row>
    <row r="371" spans="1:4" s="117" customFormat="1" x14ac:dyDescent="0.3">
      <c r="A371" s="124" t="s">
        <v>629</v>
      </c>
      <c r="B371" s="124" t="s">
        <v>635</v>
      </c>
      <c r="C371" s="124"/>
      <c r="D371" s="124" t="s">
        <v>135</v>
      </c>
    </row>
    <row r="372" spans="1:4" s="117" customFormat="1" x14ac:dyDescent="0.3">
      <c r="A372" s="124" t="s">
        <v>629</v>
      </c>
      <c r="B372" s="124" t="s">
        <v>639</v>
      </c>
      <c r="C372" s="124"/>
      <c r="D372" s="124" t="s">
        <v>135</v>
      </c>
    </row>
    <row r="373" spans="1:4" s="117" customFormat="1" x14ac:dyDescent="0.3">
      <c r="A373" s="124" t="s">
        <v>629</v>
      </c>
      <c r="B373" s="124" t="s">
        <v>627</v>
      </c>
      <c r="C373" s="124"/>
      <c r="D373" s="124" t="s">
        <v>135</v>
      </c>
    </row>
    <row r="374" spans="1:4" s="117" customFormat="1" x14ac:dyDescent="0.3">
      <c r="A374" s="124" t="s">
        <v>629</v>
      </c>
      <c r="B374" s="124" t="s">
        <v>637</v>
      </c>
      <c r="C374" s="124"/>
      <c r="D374" s="124" t="s">
        <v>135</v>
      </c>
    </row>
    <row r="375" spans="1:4" s="117" customFormat="1" x14ac:dyDescent="0.3">
      <c r="A375" s="124" t="s">
        <v>638</v>
      </c>
      <c r="B375" s="124" t="s">
        <v>7</v>
      </c>
      <c r="C375" s="124"/>
      <c r="D375" s="124" t="s">
        <v>135</v>
      </c>
    </row>
    <row r="376" spans="1:4" s="117" customFormat="1" x14ac:dyDescent="0.3">
      <c r="A376" s="124" t="s">
        <v>638</v>
      </c>
      <c r="B376" s="124" t="s">
        <v>6</v>
      </c>
      <c r="C376" s="124"/>
      <c r="D376" s="124" t="s">
        <v>135</v>
      </c>
    </row>
    <row r="377" spans="1:4" s="117" customFormat="1" x14ac:dyDescent="0.3">
      <c r="A377" s="124" t="s">
        <v>638</v>
      </c>
      <c r="B377" s="124" t="s">
        <v>629</v>
      </c>
      <c r="C377" s="124"/>
      <c r="D377" s="124" t="s">
        <v>135</v>
      </c>
    </row>
    <row r="378" spans="1:4" s="117" customFormat="1" x14ac:dyDescent="0.3">
      <c r="A378" s="110" t="s">
        <v>80</v>
      </c>
      <c r="B378" s="110" t="s">
        <v>1279</v>
      </c>
      <c r="C378" s="110"/>
      <c r="D378" s="110" t="s">
        <v>1280</v>
      </c>
    </row>
    <row r="379" spans="1:4" s="117" customFormat="1" x14ac:dyDescent="0.3">
      <c r="A379" s="110" t="s">
        <v>80</v>
      </c>
      <c r="B379" s="110" t="s">
        <v>1278</v>
      </c>
      <c r="C379" s="110"/>
      <c r="D379" s="110" t="s">
        <v>1280</v>
      </c>
    </row>
    <row r="380" spans="1:4" s="117" customFormat="1" x14ac:dyDescent="0.3">
      <c r="A380" s="124" t="s">
        <v>615</v>
      </c>
      <c r="B380" s="124" t="s">
        <v>714</v>
      </c>
      <c r="C380" s="124"/>
      <c r="D380" s="124" t="s">
        <v>136</v>
      </c>
    </row>
    <row r="381" spans="1:4" s="117" customFormat="1" x14ac:dyDescent="0.3">
      <c r="A381" s="124" t="s">
        <v>165</v>
      </c>
      <c r="B381" s="124" t="s">
        <v>692</v>
      </c>
      <c r="C381" s="124"/>
      <c r="D381" s="110" t="s">
        <v>136</v>
      </c>
    </row>
    <row r="382" spans="1:4" s="117" customFormat="1" x14ac:dyDescent="0.3">
      <c r="A382" s="124" t="s">
        <v>648</v>
      </c>
      <c r="B382" s="124" t="s">
        <v>701</v>
      </c>
      <c r="C382" s="106"/>
      <c r="D382" s="106" t="s">
        <v>136</v>
      </c>
    </row>
    <row r="383" spans="1:4" s="117" customFormat="1" x14ac:dyDescent="0.3">
      <c r="A383" s="124" t="s">
        <v>648</v>
      </c>
      <c r="B383" s="124" t="s">
        <v>700</v>
      </c>
      <c r="C383" s="106"/>
      <c r="D383" s="106" t="s">
        <v>136</v>
      </c>
    </row>
    <row r="384" spans="1:4" s="117" customFormat="1" x14ac:dyDescent="0.3">
      <c r="A384" s="124" t="s">
        <v>648</v>
      </c>
      <c r="B384" s="124" t="s">
        <v>564</v>
      </c>
      <c r="C384" s="106"/>
      <c r="D384" s="106" t="s">
        <v>136</v>
      </c>
    </row>
    <row r="385" spans="1:4" s="117" customFormat="1" x14ac:dyDescent="0.3">
      <c r="A385" s="124" t="s">
        <v>697</v>
      </c>
      <c r="B385" s="124" t="s">
        <v>699</v>
      </c>
      <c r="C385" s="124"/>
      <c r="D385" s="124" t="s">
        <v>136</v>
      </c>
    </row>
    <row r="386" spans="1:4" s="117" customFormat="1" x14ac:dyDescent="0.3">
      <c r="A386" s="124" t="s">
        <v>697</v>
      </c>
      <c r="B386" s="124" t="s">
        <v>612</v>
      </c>
      <c r="C386" s="124"/>
      <c r="D386" s="124" t="s">
        <v>136</v>
      </c>
    </row>
    <row r="387" spans="1:4" s="117" customFormat="1" x14ac:dyDescent="0.3">
      <c r="A387" s="124" t="s">
        <v>163</v>
      </c>
      <c r="B387" s="124" t="s">
        <v>674</v>
      </c>
      <c r="C387" s="124"/>
      <c r="D387" s="110" t="s">
        <v>136</v>
      </c>
    </row>
    <row r="388" spans="1:4" s="113" customFormat="1" x14ac:dyDescent="0.3">
      <c r="A388" s="124" t="s">
        <v>163</v>
      </c>
      <c r="B388" s="124"/>
      <c r="C388" s="124" t="s">
        <v>671</v>
      </c>
      <c r="D388" s="106" t="s">
        <v>136</v>
      </c>
    </row>
    <row r="389" spans="1:4" s="113" customFormat="1" x14ac:dyDescent="0.3">
      <c r="A389" s="128" t="s">
        <v>686</v>
      </c>
      <c r="B389" s="128" t="s">
        <v>157</v>
      </c>
      <c r="C389" s="124"/>
      <c r="D389" s="110" t="s">
        <v>136</v>
      </c>
    </row>
    <row r="390" spans="1:4" s="113" customFormat="1" x14ac:dyDescent="0.3">
      <c r="A390" s="128" t="s">
        <v>686</v>
      </c>
      <c r="B390" s="128" t="s">
        <v>688</v>
      </c>
      <c r="C390" s="124"/>
      <c r="D390" s="110" t="s">
        <v>136</v>
      </c>
    </row>
    <row r="391" spans="1:4" s="113" customFormat="1" x14ac:dyDescent="0.3">
      <c r="A391" s="128" t="s">
        <v>686</v>
      </c>
      <c r="B391" s="128" t="s">
        <v>689</v>
      </c>
      <c r="C391" s="124"/>
      <c r="D391" s="110" t="s">
        <v>136</v>
      </c>
    </row>
    <row r="392" spans="1:4" s="113" customFormat="1" x14ac:dyDescent="0.3">
      <c r="A392" s="128" t="s">
        <v>686</v>
      </c>
      <c r="B392" s="128" t="s">
        <v>690</v>
      </c>
      <c r="C392" s="124"/>
      <c r="D392" s="110" t="s">
        <v>136</v>
      </c>
    </row>
    <row r="393" spans="1:4" s="113" customFormat="1" x14ac:dyDescent="0.3">
      <c r="A393" s="124" t="s">
        <v>220</v>
      </c>
      <c r="B393" s="124" t="s">
        <v>719</v>
      </c>
      <c r="C393" s="106"/>
      <c r="D393" s="124" t="s">
        <v>137</v>
      </c>
    </row>
    <row r="394" spans="1:4" s="113" customFormat="1" x14ac:dyDescent="0.3">
      <c r="A394" s="124" t="s">
        <v>286</v>
      </c>
      <c r="B394" s="124" t="s">
        <v>715</v>
      </c>
      <c r="C394" s="106"/>
      <c r="D394" s="106" t="s">
        <v>137</v>
      </c>
    </row>
    <row r="395" spans="1:4" s="113" customFormat="1" x14ac:dyDescent="0.3">
      <c r="A395" s="124" t="s">
        <v>286</v>
      </c>
      <c r="B395" s="124" t="s">
        <v>716</v>
      </c>
      <c r="C395" s="106"/>
      <c r="D395" s="106" t="s">
        <v>137</v>
      </c>
    </row>
    <row r="396" spans="1:4" s="113" customFormat="1" x14ac:dyDescent="0.3">
      <c r="A396" s="124" t="s">
        <v>286</v>
      </c>
      <c r="B396" s="124" t="s">
        <v>625</v>
      </c>
      <c r="C396" s="106"/>
      <c r="D396" s="106" t="s">
        <v>137</v>
      </c>
    </row>
    <row r="397" spans="1:4" s="113" customFormat="1" x14ac:dyDescent="0.3">
      <c r="A397" s="124" t="s">
        <v>749</v>
      </c>
      <c r="B397" s="124" t="s">
        <v>754</v>
      </c>
      <c r="C397" s="124"/>
      <c r="D397" s="124" t="s">
        <v>138</v>
      </c>
    </row>
    <row r="398" spans="1:4" s="113" customFormat="1" x14ac:dyDescent="0.3">
      <c r="A398" s="124" t="s">
        <v>749</v>
      </c>
      <c r="B398" s="124" t="s">
        <v>750</v>
      </c>
      <c r="C398" s="124"/>
      <c r="D398" s="124" t="s">
        <v>138</v>
      </c>
    </row>
    <row r="399" spans="1:4" s="113" customFormat="1" x14ac:dyDescent="0.3">
      <c r="A399" s="124" t="s">
        <v>749</v>
      </c>
      <c r="B399" s="124" t="s">
        <v>753</v>
      </c>
      <c r="C399" s="124"/>
      <c r="D399" s="124" t="s">
        <v>138</v>
      </c>
    </row>
    <row r="400" spans="1:4" s="113" customFormat="1" x14ac:dyDescent="0.3">
      <c r="A400" s="124" t="s">
        <v>749</v>
      </c>
      <c r="B400" s="124" t="s">
        <v>751</v>
      </c>
      <c r="C400" s="124"/>
      <c r="D400" s="124" t="s">
        <v>138</v>
      </c>
    </row>
    <row r="401" spans="1:4" s="113" customFormat="1" x14ac:dyDescent="0.3">
      <c r="A401" s="124" t="s">
        <v>749</v>
      </c>
      <c r="B401" s="124" t="s">
        <v>752</v>
      </c>
      <c r="C401" s="124"/>
      <c r="D401" s="124" t="s">
        <v>138</v>
      </c>
    </row>
    <row r="402" spans="1:4" s="113" customFormat="1" x14ac:dyDescent="0.3">
      <c r="A402" s="124" t="s">
        <v>730</v>
      </c>
      <c r="B402" s="124" t="s">
        <v>734</v>
      </c>
      <c r="C402" s="106"/>
      <c r="D402" s="151" t="s">
        <v>138</v>
      </c>
    </row>
    <row r="403" spans="1:4" s="113" customFormat="1" x14ac:dyDescent="0.3">
      <c r="A403" s="124" t="s">
        <v>730</v>
      </c>
      <c r="B403" s="124" t="s">
        <v>732</v>
      </c>
      <c r="C403" s="124"/>
      <c r="D403" s="151" t="s">
        <v>138</v>
      </c>
    </row>
    <row r="404" spans="1:4" s="113" customFormat="1" x14ac:dyDescent="0.3">
      <c r="A404" s="124" t="s">
        <v>730</v>
      </c>
      <c r="B404" s="124" t="s">
        <v>733</v>
      </c>
      <c r="C404" s="106"/>
      <c r="D404" s="151" t="s">
        <v>138</v>
      </c>
    </row>
    <row r="405" spans="1:4" s="117" customFormat="1" x14ac:dyDescent="0.3">
      <c r="A405" s="124" t="s">
        <v>730</v>
      </c>
      <c r="B405" s="124" t="s">
        <v>718</v>
      </c>
      <c r="C405" s="106"/>
      <c r="D405" s="151" t="s">
        <v>138</v>
      </c>
    </row>
    <row r="406" spans="1:4" s="117" customFormat="1" x14ac:dyDescent="0.3">
      <c r="A406" s="124" t="s">
        <v>759</v>
      </c>
      <c r="B406" s="124" t="s">
        <v>762</v>
      </c>
      <c r="C406" s="124"/>
      <c r="D406" s="124" t="s">
        <v>139</v>
      </c>
    </row>
    <row r="407" spans="1:4" s="117" customFormat="1" x14ac:dyDescent="0.3">
      <c r="A407" s="124" t="s">
        <v>759</v>
      </c>
      <c r="B407" s="124" t="s">
        <v>760</v>
      </c>
      <c r="C407" s="124"/>
      <c r="D407" s="124" t="s">
        <v>139</v>
      </c>
    </row>
    <row r="408" spans="1:4" s="113" customFormat="1" x14ac:dyDescent="0.3">
      <c r="A408" s="124" t="s">
        <v>759</v>
      </c>
      <c r="B408" s="124" t="s">
        <v>7</v>
      </c>
      <c r="C408" s="124"/>
      <c r="D408" s="124" t="s">
        <v>139</v>
      </c>
    </row>
    <row r="409" spans="1:4" s="113" customFormat="1" x14ac:dyDescent="0.3">
      <c r="A409" s="124" t="s">
        <v>759</v>
      </c>
      <c r="B409" s="124" t="s">
        <v>202</v>
      </c>
      <c r="C409" s="124"/>
      <c r="D409" s="124" t="s">
        <v>139</v>
      </c>
    </row>
    <row r="410" spans="1:4" s="113" customFormat="1" x14ac:dyDescent="0.3">
      <c r="A410" s="124" t="s">
        <v>759</v>
      </c>
      <c r="B410" s="124" t="s">
        <v>763</v>
      </c>
      <c r="C410" s="124"/>
      <c r="D410" s="124" t="s">
        <v>139</v>
      </c>
    </row>
    <row r="411" spans="1:4" s="113" customFormat="1" x14ac:dyDescent="0.3">
      <c r="A411" s="124" t="s">
        <v>759</v>
      </c>
      <c r="B411" s="124" t="s">
        <v>765</v>
      </c>
      <c r="C411" s="124"/>
      <c r="D411" s="124" t="s">
        <v>139</v>
      </c>
    </row>
    <row r="412" spans="1:4" s="113" customFormat="1" x14ac:dyDescent="0.3">
      <c r="A412" s="124" t="s">
        <v>759</v>
      </c>
      <c r="B412" s="124" t="s">
        <v>6</v>
      </c>
      <c r="C412" s="124"/>
      <c r="D412" s="124" t="s">
        <v>139</v>
      </c>
    </row>
    <row r="413" spans="1:4" s="113" customFormat="1" x14ac:dyDescent="0.3">
      <c r="A413" s="124" t="s">
        <v>759</v>
      </c>
      <c r="B413" s="124" t="s">
        <v>766</v>
      </c>
      <c r="C413" s="124"/>
      <c r="D413" s="124" t="s">
        <v>139</v>
      </c>
    </row>
    <row r="414" spans="1:4" s="113" customFormat="1" ht="28.8" x14ac:dyDescent="0.3">
      <c r="A414" s="124" t="s">
        <v>759</v>
      </c>
      <c r="B414" s="124" t="s">
        <v>764</v>
      </c>
      <c r="C414" s="124"/>
      <c r="D414" s="124" t="s">
        <v>139</v>
      </c>
    </row>
    <row r="415" spans="1:4" s="113" customFormat="1" x14ac:dyDescent="0.3">
      <c r="A415" s="124" t="s">
        <v>759</v>
      </c>
      <c r="B415" s="124" t="s">
        <v>761</v>
      </c>
      <c r="C415" s="124"/>
      <c r="D415" s="124" t="s">
        <v>139</v>
      </c>
    </row>
    <row r="416" spans="1:4" s="113" customFormat="1" x14ac:dyDescent="0.3">
      <c r="A416" s="124" t="s">
        <v>615</v>
      </c>
      <c r="B416" s="124" t="s">
        <v>790</v>
      </c>
      <c r="C416" s="106"/>
      <c r="D416" s="106" t="s">
        <v>140</v>
      </c>
    </row>
    <row r="417" spans="1:4" s="113" customFormat="1" x14ac:dyDescent="0.3">
      <c r="A417" s="124" t="s">
        <v>615</v>
      </c>
      <c r="B417" s="124" t="s">
        <v>289</v>
      </c>
      <c r="C417" s="106"/>
      <c r="D417" s="106" t="s">
        <v>140</v>
      </c>
    </row>
    <row r="418" spans="1:4" s="113" customFormat="1" x14ac:dyDescent="0.3">
      <c r="A418" s="124" t="s">
        <v>615</v>
      </c>
      <c r="B418" s="124" t="s">
        <v>804</v>
      </c>
      <c r="C418" s="106"/>
      <c r="D418" s="106" t="s">
        <v>140</v>
      </c>
    </row>
    <row r="419" spans="1:4" s="113" customFormat="1" x14ac:dyDescent="0.3">
      <c r="A419" s="124" t="s">
        <v>864</v>
      </c>
      <c r="B419" s="124" t="s">
        <v>196</v>
      </c>
      <c r="C419" s="106"/>
      <c r="D419" s="110" t="s">
        <v>140</v>
      </c>
    </row>
    <row r="420" spans="1:4" s="113" customFormat="1" x14ac:dyDescent="0.3">
      <c r="A420" s="124" t="s">
        <v>864</v>
      </c>
      <c r="B420" s="124" t="s">
        <v>687</v>
      </c>
      <c r="C420" s="106"/>
      <c r="D420" s="110" t="s">
        <v>140</v>
      </c>
    </row>
    <row r="421" spans="1:4" s="113" customFormat="1" x14ac:dyDescent="0.3">
      <c r="A421" s="124" t="s">
        <v>864</v>
      </c>
      <c r="B421" s="124" t="s">
        <v>238</v>
      </c>
      <c r="C421" s="106"/>
      <c r="D421" s="110" t="s">
        <v>140</v>
      </c>
    </row>
    <row r="422" spans="1:4" s="113" customFormat="1" x14ac:dyDescent="0.3">
      <c r="A422" s="124" t="s">
        <v>864</v>
      </c>
      <c r="B422" s="124" t="s">
        <v>777</v>
      </c>
      <c r="C422" s="106"/>
      <c r="D422" s="110" t="s">
        <v>140</v>
      </c>
    </row>
    <row r="423" spans="1:4" s="113" customFormat="1" x14ac:dyDescent="0.3">
      <c r="A423" s="124" t="s">
        <v>864</v>
      </c>
      <c r="B423" s="124" t="s">
        <v>161</v>
      </c>
      <c r="C423" s="106"/>
      <c r="D423" s="110" t="s">
        <v>140</v>
      </c>
    </row>
    <row r="424" spans="1:4" s="113" customFormat="1" x14ac:dyDescent="0.3">
      <c r="A424" s="124" t="s">
        <v>864</v>
      </c>
      <c r="B424" s="124" t="s">
        <v>6</v>
      </c>
      <c r="C424" s="106"/>
      <c r="D424" s="110" t="s">
        <v>140</v>
      </c>
    </row>
    <row r="425" spans="1:4" s="113" customFormat="1" x14ac:dyDescent="0.3">
      <c r="A425" s="124" t="s">
        <v>864</v>
      </c>
      <c r="B425" s="124" t="s">
        <v>786</v>
      </c>
      <c r="C425" s="106"/>
      <c r="D425" s="110" t="s">
        <v>140</v>
      </c>
    </row>
    <row r="426" spans="1:4" s="113" customFormat="1" x14ac:dyDescent="0.3">
      <c r="A426" s="124" t="s">
        <v>778</v>
      </c>
      <c r="B426" s="124" t="s">
        <v>780</v>
      </c>
      <c r="C426" s="106"/>
      <c r="D426" s="106" t="s">
        <v>140</v>
      </c>
    </row>
    <row r="427" spans="1:4" s="113" customFormat="1" x14ac:dyDescent="0.3">
      <c r="A427" s="124" t="s">
        <v>778</v>
      </c>
      <c r="B427" s="124" t="s">
        <v>781</v>
      </c>
      <c r="C427" s="106"/>
      <c r="D427" s="106" t="s">
        <v>140</v>
      </c>
    </row>
    <row r="428" spans="1:4" s="113" customFormat="1" x14ac:dyDescent="0.3">
      <c r="A428" s="124" t="s">
        <v>791</v>
      </c>
      <c r="B428" s="124" t="s">
        <v>792</v>
      </c>
      <c r="C428" s="106"/>
      <c r="D428" s="106" t="s">
        <v>140</v>
      </c>
    </row>
    <row r="429" spans="1:4" s="113" customFormat="1" x14ac:dyDescent="0.3">
      <c r="A429" s="124" t="s">
        <v>791</v>
      </c>
      <c r="B429" s="124" t="s">
        <v>780</v>
      </c>
      <c r="C429" s="106"/>
      <c r="D429" s="106" t="s">
        <v>140</v>
      </c>
    </row>
    <row r="430" spans="1:4" s="113" customFormat="1" ht="28.8" x14ac:dyDescent="0.3">
      <c r="A430" s="124" t="s">
        <v>791</v>
      </c>
      <c r="B430" s="124" t="s">
        <v>779</v>
      </c>
      <c r="C430" s="106"/>
      <c r="D430" s="106" t="s">
        <v>140</v>
      </c>
    </row>
    <row r="431" spans="1:4" s="113" customFormat="1" x14ac:dyDescent="0.3">
      <c r="A431" s="124" t="s">
        <v>791</v>
      </c>
      <c r="B431" s="124" t="s">
        <v>196</v>
      </c>
      <c r="C431" s="106"/>
      <c r="D431" s="106" t="s">
        <v>140</v>
      </c>
    </row>
    <row r="432" spans="1:4" s="113" customFormat="1" x14ac:dyDescent="0.3">
      <c r="A432" s="124" t="s">
        <v>791</v>
      </c>
      <c r="B432" s="124" t="s">
        <v>784</v>
      </c>
      <c r="C432" s="106"/>
      <c r="D432" s="106" t="s">
        <v>140</v>
      </c>
    </row>
    <row r="433" spans="1:4" s="117" customFormat="1" x14ac:dyDescent="0.3">
      <c r="A433" s="124" t="s">
        <v>791</v>
      </c>
      <c r="B433" s="124" t="s">
        <v>7</v>
      </c>
      <c r="C433" s="106"/>
      <c r="D433" s="106" t="s">
        <v>140</v>
      </c>
    </row>
    <row r="434" spans="1:4" s="117" customFormat="1" x14ac:dyDescent="0.3">
      <c r="A434" s="124" t="s">
        <v>791</v>
      </c>
      <c r="B434" s="124" t="s">
        <v>709</v>
      </c>
      <c r="C434" s="106"/>
      <c r="D434" s="106" t="s">
        <v>140</v>
      </c>
    </row>
    <row r="435" spans="1:4" s="117" customFormat="1" x14ac:dyDescent="0.3">
      <c r="A435" s="124" t="s">
        <v>791</v>
      </c>
      <c r="B435" s="124" t="s">
        <v>782</v>
      </c>
      <c r="C435" s="106"/>
      <c r="D435" s="106" t="s">
        <v>140</v>
      </c>
    </row>
    <row r="436" spans="1:4" s="113" customFormat="1" x14ac:dyDescent="0.3">
      <c r="A436" s="124" t="s">
        <v>791</v>
      </c>
      <c r="B436" s="124" t="s">
        <v>781</v>
      </c>
      <c r="C436" s="106"/>
      <c r="D436" s="106" t="s">
        <v>140</v>
      </c>
    </row>
    <row r="437" spans="1:4" s="113" customFormat="1" x14ac:dyDescent="0.3">
      <c r="A437" s="124" t="s">
        <v>791</v>
      </c>
      <c r="B437" s="124" t="s">
        <v>6</v>
      </c>
      <c r="C437" s="106"/>
      <c r="D437" s="106" t="s">
        <v>140</v>
      </c>
    </row>
    <row r="438" spans="1:4" s="113" customFormat="1" x14ac:dyDescent="0.3">
      <c r="A438" s="124" t="s">
        <v>791</v>
      </c>
      <c r="B438" s="124" t="s">
        <v>785</v>
      </c>
      <c r="C438" s="106"/>
      <c r="D438" s="106" t="s">
        <v>140</v>
      </c>
    </row>
    <row r="439" spans="1:4" s="113" customFormat="1" x14ac:dyDescent="0.3">
      <c r="A439" s="124" t="s">
        <v>716</v>
      </c>
      <c r="B439" s="124" t="s">
        <v>700</v>
      </c>
      <c r="C439" s="106"/>
      <c r="D439" s="106" t="s">
        <v>140</v>
      </c>
    </row>
    <row r="440" spans="1:4" s="113" customFormat="1" x14ac:dyDescent="0.3">
      <c r="A440" s="124" t="s">
        <v>716</v>
      </c>
      <c r="B440" s="124" t="s">
        <v>802</v>
      </c>
      <c r="C440" s="106"/>
      <c r="D440" s="106" t="s">
        <v>140</v>
      </c>
    </row>
    <row r="441" spans="1:4" s="113" customFormat="1" x14ac:dyDescent="0.3">
      <c r="A441" s="124" t="s">
        <v>588</v>
      </c>
      <c r="B441" s="124" t="s">
        <v>781</v>
      </c>
      <c r="C441" s="106"/>
      <c r="D441" s="106" t="s">
        <v>140</v>
      </c>
    </row>
    <row r="442" spans="1:4" s="113" customFormat="1" x14ac:dyDescent="0.3">
      <c r="A442" s="124" t="s">
        <v>588</v>
      </c>
      <c r="B442" s="124" t="s">
        <v>794</v>
      </c>
      <c r="C442" s="106"/>
      <c r="D442" s="106" t="s">
        <v>140</v>
      </c>
    </row>
    <row r="443" spans="1:4" s="113" customFormat="1" x14ac:dyDescent="0.3">
      <c r="A443" s="124" t="s">
        <v>793</v>
      </c>
      <c r="B443" s="124" t="s">
        <v>780</v>
      </c>
      <c r="C443" s="124"/>
      <c r="D443" s="124" t="s">
        <v>140</v>
      </c>
    </row>
    <row r="444" spans="1:4" s="113" customFormat="1" ht="28.8" x14ac:dyDescent="0.3">
      <c r="A444" s="124" t="s">
        <v>793</v>
      </c>
      <c r="B444" s="124" t="s">
        <v>779</v>
      </c>
      <c r="C444" s="124"/>
      <c r="D444" s="124" t="s">
        <v>140</v>
      </c>
    </row>
    <row r="445" spans="1:4" s="113" customFormat="1" x14ac:dyDescent="0.3">
      <c r="A445" s="124" t="s">
        <v>793</v>
      </c>
      <c r="B445" s="124" t="s">
        <v>783</v>
      </c>
      <c r="C445" s="124"/>
      <c r="D445" s="124" t="s">
        <v>140</v>
      </c>
    </row>
    <row r="446" spans="1:4" s="113" customFormat="1" x14ac:dyDescent="0.3">
      <c r="A446" s="124" t="s">
        <v>793</v>
      </c>
      <c r="B446" s="124" t="s">
        <v>784</v>
      </c>
      <c r="C446" s="124"/>
      <c r="D446" s="124" t="s">
        <v>140</v>
      </c>
    </row>
    <row r="447" spans="1:4" s="113" customFormat="1" x14ac:dyDescent="0.3">
      <c r="A447" s="124" t="s">
        <v>793</v>
      </c>
      <c r="B447" s="124" t="s">
        <v>7</v>
      </c>
      <c r="C447" s="124"/>
      <c r="D447" s="124" t="s">
        <v>140</v>
      </c>
    </row>
    <row r="448" spans="1:4" s="113" customFormat="1" x14ac:dyDescent="0.3">
      <c r="A448" s="124" t="s">
        <v>793</v>
      </c>
      <c r="B448" s="124" t="s">
        <v>709</v>
      </c>
      <c r="C448" s="124"/>
      <c r="D448" s="124" t="s">
        <v>140</v>
      </c>
    </row>
    <row r="449" spans="1:4" s="113" customFormat="1" x14ac:dyDescent="0.3">
      <c r="A449" s="124" t="s">
        <v>793</v>
      </c>
      <c r="B449" s="124" t="s">
        <v>782</v>
      </c>
      <c r="C449" s="124"/>
      <c r="D449" s="124" t="s">
        <v>140</v>
      </c>
    </row>
    <row r="450" spans="1:4" s="113" customFormat="1" x14ac:dyDescent="0.3">
      <c r="A450" s="124" t="s">
        <v>793</v>
      </c>
      <c r="B450" s="124" t="s">
        <v>781</v>
      </c>
      <c r="C450" s="124"/>
      <c r="D450" s="124" t="s">
        <v>140</v>
      </c>
    </row>
    <row r="451" spans="1:4" s="113" customFormat="1" x14ac:dyDescent="0.3">
      <c r="A451" s="124" t="s">
        <v>793</v>
      </c>
      <c r="B451" s="124" t="s">
        <v>6</v>
      </c>
      <c r="C451" s="124"/>
      <c r="D451" s="124" t="s">
        <v>140</v>
      </c>
    </row>
    <row r="452" spans="1:4" s="113" customFormat="1" x14ac:dyDescent="0.3">
      <c r="A452" s="124" t="s">
        <v>793</v>
      </c>
      <c r="B452" s="124" t="s">
        <v>794</v>
      </c>
      <c r="C452" s="124"/>
      <c r="D452" s="124" t="s">
        <v>140</v>
      </c>
    </row>
    <row r="453" spans="1:4" s="113" customFormat="1" x14ac:dyDescent="0.3">
      <c r="A453" s="124" t="s">
        <v>793</v>
      </c>
      <c r="B453" s="124" t="s">
        <v>785</v>
      </c>
      <c r="C453" s="124"/>
      <c r="D453" s="124" t="s">
        <v>140</v>
      </c>
    </row>
    <row r="454" spans="1:4" s="113" customFormat="1" x14ac:dyDescent="0.3">
      <c r="A454" s="124" t="s">
        <v>633</v>
      </c>
      <c r="B454" s="124" t="s">
        <v>700</v>
      </c>
      <c r="C454" s="106"/>
      <c r="D454" s="106" t="s">
        <v>140</v>
      </c>
    </row>
    <row r="455" spans="1:4" s="113" customFormat="1" x14ac:dyDescent="0.3">
      <c r="A455" s="124" t="s">
        <v>633</v>
      </c>
      <c r="B455" s="124" t="s">
        <v>774</v>
      </c>
      <c r="C455" s="106"/>
      <c r="D455" s="106" t="s">
        <v>140</v>
      </c>
    </row>
    <row r="456" spans="1:4" s="113" customFormat="1" x14ac:dyDescent="0.3">
      <c r="A456" s="124" t="s">
        <v>633</v>
      </c>
      <c r="B456" s="124" t="s">
        <v>787</v>
      </c>
      <c r="C456" s="106"/>
      <c r="D456" s="106" t="s">
        <v>140</v>
      </c>
    </row>
    <row r="457" spans="1:4" s="113" customFormat="1" x14ac:dyDescent="0.3">
      <c r="A457" s="124" t="s">
        <v>633</v>
      </c>
      <c r="B457" s="124" t="s">
        <v>790</v>
      </c>
      <c r="C457" s="106"/>
      <c r="D457" s="106" t="s">
        <v>140</v>
      </c>
    </row>
    <row r="458" spans="1:4" s="113" customFormat="1" x14ac:dyDescent="0.3">
      <c r="A458" s="124" t="s">
        <v>633</v>
      </c>
      <c r="B458" s="124" t="s">
        <v>238</v>
      </c>
      <c r="C458" s="106"/>
      <c r="D458" s="106" t="s">
        <v>140</v>
      </c>
    </row>
    <row r="459" spans="1:4" s="113" customFormat="1" x14ac:dyDescent="0.3">
      <c r="A459" s="124" t="s">
        <v>633</v>
      </c>
      <c r="B459" s="124" t="s">
        <v>789</v>
      </c>
      <c r="C459" s="106"/>
      <c r="D459" s="106" t="s">
        <v>140</v>
      </c>
    </row>
    <row r="460" spans="1:4" s="113" customFormat="1" x14ac:dyDescent="0.3">
      <c r="A460" s="124" t="s">
        <v>633</v>
      </c>
      <c r="B460" s="124" t="s">
        <v>782</v>
      </c>
      <c r="C460" s="106"/>
      <c r="D460" s="106" t="s">
        <v>140</v>
      </c>
    </row>
    <row r="461" spans="1:4" s="113" customFormat="1" x14ac:dyDescent="0.3">
      <c r="A461" s="124" t="s">
        <v>633</v>
      </c>
      <c r="B461" s="124" t="s">
        <v>422</v>
      </c>
      <c r="C461" s="106"/>
      <c r="D461" s="106" t="s">
        <v>140</v>
      </c>
    </row>
    <row r="462" spans="1:4" s="113" customFormat="1" x14ac:dyDescent="0.3">
      <c r="A462" s="124" t="s">
        <v>633</v>
      </c>
      <c r="B462" s="124" t="s">
        <v>788</v>
      </c>
      <c r="C462" s="106"/>
      <c r="D462" s="106" t="s">
        <v>140</v>
      </c>
    </row>
    <row r="463" spans="1:4" s="113" customFormat="1" x14ac:dyDescent="0.3">
      <c r="A463" s="124" t="s">
        <v>633</v>
      </c>
      <c r="B463" s="124" t="s">
        <v>434</v>
      </c>
      <c r="C463" s="106"/>
      <c r="D463" s="106" t="s">
        <v>140</v>
      </c>
    </row>
    <row r="464" spans="1:4" s="113" customFormat="1" x14ac:dyDescent="0.3">
      <c r="A464" s="124" t="s">
        <v>633</v>
      </c>
      <c r="B464" s="124" t="s">
        <v>775</v>
      </c>
      <c r="C464" s="106"/>
      <c r="D464" s="106" t="s">
        <v>140</v>
      </c>
    </row>
    <row r="465" spans="1:4" s="113" customFormat="1" x14ac:dyDescent="0.3">
      <c r="A465" s="128" t="s">
        <v>10</v>
      </c>
      <c r="B465" s="110" t="s">
        <v>7</v>
      </c>
      <c r="C465" s="124"/>
      <c r="D465" s="110" t="s">
        <v>140</v>
      </c>
    </row>
    <row r="466" spans="1:4" s="113" customFormat="1" x14ac:dyDescent="0.3">
      <c r="A466" s="124" t="s">
        <v>10</v>
      </c>
      <c r="B466" s="124" t="s">
        <v>799</v>
      </c>
      <c r="C466" s="106"/>
      <c r="D466" s="106" t="s">
        <v>140</v>
      </c>
    </row>
    <row r="467" spans="1:4" s="113" customFormat="1" x14ac:dyDescent="0.3">
      <c r="A467" s="124" t="s">
        <v>10</v>
      </c>
      <c r="B467" s="124" t="s">
        <v>800</v>
      </c>
      <c r="C467" s="106"/>
      <c r="D467" s="106" t="s">
        <v>140</v>
      </c>
    </row>
    <row r="468" spans="1:4" s="113" customFormat="1" x14ac:dyDescent="0.3">
      <c r="A468" s="124" t="s">
        <v>629</v>
      </c>
      <c r="B468" s="124" t="s">
        <v>799</v>
      </c>
      <c r="C468" s="106"/>
      <c r="D468" s="106" t="s">
        <v>140</v>
      </c>
    </row>
    <row r="469" spans="1:4" s="113" customFormat="1" x14ac:dyDescent="0.3">
      <c r="A469" s="124" t="s">
        <v>629</v>
      </c>
      <c r="B469" s="124" t="s">
        <v>161</v>
      </c>
      <c r="C469" s="106"/>
      <c r="D469" s="106" t="s">
        <v>140</v>
      </c>
    </row>
    <row r="470" spans="1:4" s="113" customFormat="1" x14ac:dyDescent="0.3">
      <c r="A470" s="124" t="s">
        <v>629</v>
      </c>
      <c r="B470" s="124" t="s">
        <v>189</v>
      </c>
      <c r="C470" s="106"/>
      <c r="D470" s="106" t="s">
        <v>140</v>
      </c>
    </row>
    <row r="471" spans="1:4" s="113" customFormat="1" x14ac:dyDescent="0.3">
      <c r="A471" s="128" t="s">
        <v>805</v>
      </c>
      <c r="B471" s="110" t="s">
        <v>7</v>
      </c>
      <c r="C471" s="124"/>
      <c r="D471" s="110" t="s">
        <v>141</v>
      </c>
    </row>
    <row r="472" spans="1:4" s="113" customFormat="1" x14ac:dyDescent="0.3">
      <c r="A472" s="124" t="s">
        <v>148</v>
      </c>
      <c r="B472" s="124" t="s">
        <v>806</v>
      </c>
      <c r="C472" s="124"/>
      <c r="D472" s="124" t="s">
        <v>141</v>
      </c>
    </row>
    <row r="473" spans="1:4" s="113" customFormat="1" x14ac:dyDescent="0.3">
      <c r="A473" s="124" t="s">
        <v>148</v>
      </c>
      <c r="B473" s="124" t="s">
        <v>149</v>
      </c>
      <c r="C473" s="124"/>
      <c r="D473" s="124" t="s">
        <v>141</v>
      </c>
    </row>
    <row r="474" spans="1:4" s="113" customFormat="1" x14ac:dyDescent="0.3">
      <c r="A474" s="124" t="s">
        <v>148</v>
      </c>
      <c r="B474" s="124" t="s">
        <v>807</v>
      </c>
      <c r="C474" s="124"/>
      <c r="D474" s="124" t="s">
        <v>141</v>
      </c>
    </row>
    <row r="475" spans="1:4" s="113" customFormat="1" x14ac:dyDescent="0.3">
      <c r="A475" s="124" t="s">
        <v>455</v>
      </c>
      <c r="B475" s="124" t="s">
        <v>827</v>
      </c>
      <c r="C475" s="106"/>
      <c r="D475" s="106" t="s">
        <v>141</v>
      </c>
    </row>
    <row r="476" spans="1:4" s="113" customFormat="1" x14ac:dyDescent="0.3">
      <c r="A476" s="110" t="s">
        <v>455</v>
      </c>
      <c r="B476" s="110" t="s">
        <v>810</v>
      </c>
      <c r="C476" s="106"/>
      <c r="D476" s="106" t="s">
        <v>141</v>
      </c>
    </row>
    <row r="477" spans="1:4" s="113" customFormat="1" x14ac:dyDescent="0.3">
      <c r="A477" s="124" t="s">
        <v>455</v>
      </c>
      <c r="B477" s="124" t="s">
        <v>821</v>
      </c>
      <c r="C477" s="106"/>
      <c r="D477" s="106" t="s">
        <v>141</v>
      </c>
    </row>
    <row r="478" spans="1:4" s="113" customFormat="1" x14ac:dyDescent="0.3">
      <c r="A478" s="124" t="s">
        <v>455</v>
      </c>
      <c r="B478" s="124" t="s">
        <v>811</v>
      </c>
      <c r="C478" s="106"/>
      <c r="D478" s="106" t="s">
        <v>141</v>
      </c>
    </row>
    <row r="479" spans="1:4" s="113" customFormat="1" x14ac:dyDescent="0.3">
      <c r="A479" s="124" t="s">
        <v>829</v>
      </c>
      <c r="B479" s="124" t="s">
        <v>168</v>
      </c>
      <c r="C479" s="106"/>
      <c r="D479" s="106" t="s">
        <v>141</v>
      </c>
    </row>
    <row r="480" spans="1:4" s="113" customFormat="1" x14ac:dyDescent="0.3">
      <c r="A480" s="124" t="s">
        <v>829</v>
      </c>
      <c r="B480" s="124" t="s">
        <v>6</v>
      </c>
      <c r="C480" s="106"/>
      <c r="D480" s="106" t="s">
        <v>141</v>
      </c>
    </row>
    <row r="481" spans="1:4" s="113" customFormat="1" x14ac:dyDescent="0.3">
      <c r="A481" s="124" t="s">
        <v>829</v>
      </c>
      <c r="B481" s="124" t="s">
        <v>525</v>
      </c>
      <c r="C481" s="106"/>
      <c r="D481" s="106" t="s">
        <v>141</v>
      </c>
    </row>
    <row r="482" spans="1:4" s="113" customFormat="1" x14ac:dyDescent="0.3">
      <c r="A482" s="124" t="s">
        <v>627</v>
      </c>
      <c r="B482" s="124" t="s">
        <v>448</v>
      </c>
      <c r="C482" s="106"/>
      <c r="D482" s="106" t="s">
        <v>142</v>
      </c>
    </row>
    <row r="483" spans="1:4" s="113" customFormat="1" x14ac:dyDescent="0.3">
      <c r="A483" s="124" t="s">
        <v>627</v>
      </c>
      <c r="B483" s="124" t="s">
        <v>6</v>
      </c>
      <c r="C483" s="106"/>
      <c r="D483" s="106" t="s">
        <v>142</v>
      </c>
    </row>
    <row r="484" spans="1:4" s="113" customFormat="1" x14ac:dyDescent="0.3">
      <c r="A484" s="124" t="s">
        <v>627</v>
      </c>
      <c r="B484" s="124" t="s">
        <v>149</v>
      </c>
      <c r="C484" s="106"/>
      <c r="D484" s="106" t="s">
        <v>142</v>
      </c>
    </row>
    <row r="485" spans="1:4" s="113" customFormat="1" x14ac:dyDescent="0.3">
      <c r="A485" s="124" t="s">
        <v>843</v>
      </c>
      <c r="B485" s="124" t="s">
        <v>848</v>
      </c>
      <c r="C485" s="124"/>
      <c r="D485" s="124" t="s">
        <v>143</v>
      </c>
    </row>
    <row r="486" spans="1:4" s="113" customFormat="1" x14ac:dyDescent="0.3">
      <c r="A486" s="124" t="s">
        <v>843</v>
      </c>
      <c r="B486" s="124" t="s">
        <v>849</v>
      </c>
      <c r="C486" s="124"/>
      <c r="D486" s="124" t="s">
        <v>143</v>
      </c>
    </row>
    <row r="487" spans="1:4" s="113" customFormat="1" x14ac:dyDescent="0.3">
      <c r="A487" s="124" t="s">
        <v>843</v>
      </c>
      <c r="B487" s="124" t="s">
        <v>852</v>
      </c>
      <c r="C487" s="124"/>
      <c r="D487" s="124" t="s">
        <v>143</v>
      </c>
    </row>
    <row r="488" spans="1:4" s="113" customFormat="1" x14ac:dyDescent="0.3">
      <c r="A488" s="124" t="s">
        <v>843</v>
      </c>
      <c r="B488" s="124" t="s">
        <v>210</v>
      </c>
      <c r="C488" s="124"/>
      <c r="D488" s="124" t="s">
        <v>143</v>
      </c>
    </row>
    <row r="489" spans="1:4" s="113" customFormat="1" x14ac:dyDescent="0.3">
      <c r="A489" s="124" t="s">
        <v>843</v>
      </c>
      <c r="B489" s="124" t="s">
        <v>845</v>
      </c>
      <c r="C489" s="124"/>
      <c r="D489" s="124" t="s">
        <v>143</v>
      </c>
    </row>
    <row r="490" spans="1:4" s="113" customFormat="1" x14ac:dyDescent="0.3">
      <c r="A490" s="124" t="s">
        <v>843</v>
      </c>
      <c r="B490" s="124" t="s">
        <v>844</v>
      </c>
      <c r="C490" s="124"/>
      <c r="D490" s="124" t="s">
        <v>143</v>
      </c>
    </row>
    <row r="491" spans="1:4" s="113" customFormat="1" x14ac:dyDescent="0.3">
      <c r="A491" s="124" t="s">
        <v>843</v>
      </c>
      <c r="B491" s="124" t="s">
        <v>847</v>
      </c>
      <c r="C491" s="124"/>
      <c r="D491" s="124" t="s">
        <v>143</v>
      </c>
    </row>
    <row r="492" spans="1:4" s="113" customFormat="1" x14ac:dyDescent="0.3">
      <c r="A492" s="124" t="s">
        <v>843</v>
      </c>
      <c r="B492" s="124" t="s">
        <v>709</v>
      </c>
      <c r="C492" s="124"/>
      <c r="D492" s="124" t="s">
        <v>143</v>
      </c>
    </row>
    <row r="493" spans="1:4" s="113" customFormat="1" x14ac:dyDescent="0.3">
      <c r="A493" s="124" t="s">
        <v>843</v>
      </c>
      <c r="B493" s="124" t="s">
        <v>854</v>
      </c>
      <c r="C493" s="124"/>
      <c r="D493" s="124" t="s">
        <v>143</v>
      </c>
    </row>
    <row r="494" spans="1:4" s="113" customFormat="1" x14ac:dyDescent="0.3">
      <c r="A494" s="124" t="s">
        <v>843</v>
      </c>
      <c r="B494" s="124" t="s">
        <v>6</v>
      </c>
      <c r="C494" s="124"/>
      <c r="D494" s="124" t="s">
        <v>143</v>
      </c>
    </row>
    <row r="495" spans="1:4" s="113" customFormat="1" x14ac:dyDescent="0.3">
      <c r="A495" s="124" t="s">
        <v>843</v>
      </c>
      <c r="B495" s="124" t="s">
        <v>846</v>
      </c>
      <c r="C495" s="124"/>
      <c r="D495" s="124" t="s">
        <v>143</v>
      </c>
    </row>
    <row r="496" spans="1:4" s="113" customFormat="1" x14ac:dyDescent="0.3">
      <c r="A496" s="124" t="s">
        <v>843</v>
      </c>
      <c r="B496" s="124" t="s">
        <v>853</v>
      </c>
      <c r="C496" s="124"/>
      <c r="D496" s="124" t="s">
        <v>143</v>
      </c>
    </row>
    <row r="497" spans="1:4" s="113" customFormat="1" x14ac:dyDescent="0.3">
      <c r="A497" s="124" t="s">
        <v>843</v>
      </c>
      <c r="B497" s="124" t="s">
        <v>286</v>
      </c>
      <c r="C497" s="124"/>
      <c r="D497" s="124" t="s">
        <v>143</v>
      </c>
    </row>
    <row r="498" spans="1:4" s="113" customFormat="1" x14ac:dyDescent="0.3">
      <c r="A498" s="124" t="s">
        <v>843</v>
      </c>
      <c r="B498" s="124" t="s">
        <v>850</v>
      </c>
      <c r="C498" s="124"/>
      <c r="D498" s="124" t="s">
        <v>143</v>
      </c>
    </row>
    <row r="499" spans="1:4" s="113" customFormat="1" x14ac:dyDescent="0.3">
      <c r="A499" s="124" t="s">
        <v>843</v>
      </c>
      <c r="B499" s="124" t="s">
        <v>851</v>
      </c>
      <c r="C499" s="124"/>
      <c r="D499" s="124" t="s">
        <v>143</v>
      </c>
    </row>
    <row r="500" spans="1:4" s="113" customFormat="1" x14ac:dyDescent="0.3">
      <c r="A500" s="124" t="s">
        <v>155</v>
      </c>
      <c r="B500" s="124" t="s">
        <v>841</v>
      </c>
      <c r="C500" s="106"/>
      <c r="D500" s="151" t="s">
        <v>143</v>
      </c>
    </row>
  </sheetData>
  <sortState xmlns:xlrd2="http://schemas.microsoft.com/office/spreadsheetml/2017/richdata2" ref="A4:D86">
    <sortCondition descending="1" ref="D4:D86"/>
    <sortCondition ref="A4:A86"/>
    <sortCondition ref="B4:B86"/>
  </sortState>
  <mergeCells count="1">
    <mergeCell ref="A2:D2"/>
  </mergeCells>
  <hyperlinks>
    <hyperlink ref="E1" location="'1_About_Contents'!A1" display="Back to contents" xr:uid="{B74E49D8-8796-4310-ABFE-26421CB8621B}"/>
  </hyperlink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B29FB-7FEB-4403-AFAE-D9BC4A68FD36}">
  <dimension ref="A1:CO38"/>
  <sheetViews>
    <sheetView zoomScale="85" zoomScaleNormal="85" workbookViewId="0">
      <pane ySplit="3" topLeftCell="A4" activePane="bottomLeft" state="frozen"/>
      <selection pane="bottomLeft"/>
    </sheetView>
  </sheetViews>
  <sheetFormatPr defaultColWidth="9.109375" defaultRowHeight="14.4" x14ac:dyDescent="0.3"/>
  <cols>
    <col min="1" max="1" width="15.109375" style="1" bestFit="1" customWidth="1"/>
    <col min="2" max="2" width="23.109375" style="1" bestFit="1" customWidth="1"/>
    <col min="3" max="3" width="22.5546875" style="1" bestFit="1" customWidth="1"/>
    <col min="4" max="4" width="8.6640625" style="1" customWidth="1"/>
    <col min="5" max="5" width="26.88671875" style="1" bestFit="1" customWidth="1"/>
    <col min="6" max="6" width="23" style="1" bestFit="1" customWidth="1"/>
    <col min="7" max="7" width="8.6640625" style="1" customWidth="1"/>
    <col min="8" max="8" width="12.109375" style="1" bestFit="1" customWidth="1"/>
    <col min="9" max="9" width="8" style="1" bestFit="1" customWidth="1"/>
    <col min="10" max="10" width="8.6640625" style="1" customWidth="1"/>
    <col min="11" max="11" width="12.109375" style="1" bestFit="1" customWidth="1"/>
    <col min="12" max="12" width="8" style="1" bestFit="1" customWidth="1"/>
    <col min="13" max="13" width="8.6640625" style="1" customWidth="1"/>
    <col min="14" max="14" width="12.109375" style="1" bestFit="1" customWidth="1"/>
    <col min="15" max="15" width="8" style="1" bestFit="1" customWidth="1"/>
    <col min="16" max="16" width="8.6640625" style="1" customWidth="1"/>
    <col min="17" max="17" width="12.109375" style="1" bestFit="1" customWidth="1"/>
    <col min="18" max="18" width="8" style="1" bestFit="1" customWidth="1"/>
    <col min="19" max="19" width="9.109375" style="1"/>
    <col min="20" max="20" width="12.109375" style="1" bestFit="1" customWidth="1"/>
    <col min="21" max="21" width="8" style="1" bestFit="1" customWidth="1"/>
    <col min="22" max="22" width="8.6640625" style="1" customWidth="1"/>
    <col min="23" max="23" width="15.44140625" style="1" bestFit="1" customWidth="1"/>
    <col min="24" max="24" width="8" style="1" bestFit="1" customWidth="1"/>
    <col min="25" max="25" width="9.109375" style="1"/>
    <col min="26" max="26" width="31" style="1" bestFit="1" customWidth="1"/>
    <col min="27" max="27" width="8" style="1" bestFit="1" customWidth="1"/>
    <col min="28" max="28" width="8.6640625" style="1" customWidth="1"/>
    <col min="29" max="29" width="15.6640625" style="1" bestFit="1" customWidth="1"/>
    <col min="30" max="30" width="8" style="1" bestFit="1" customWidth="1"/>
    <col min="31" max="31" width="8.6640625" style="1" customWidth="1"/>
    <col min="32" max="32" width="12.109375" style="1" bestFit="1" customWidth="1"/>
    <col min="33" max="33" width="8" style="1" bestFit="1" customWidth="1"/>
    <col min="34" max="34" width="8.6640625" style="1" customWidth="1"/>
    <col min="35" max="35" width="12.109375" style="1" bestFit="1" customWidth="1"/>
    <col min="36" max="36" width="21.77734375" style="1" bestFit="1" customWidth="1"/>
    <col min="37" max="37" width="8.6640625" style="1" customWidth="1"/>
    <col min="38" max="38" width="12.109375" style="1" bestFit="1" customWidth="1"/>
    <col min="39" max="39" width="23.109375" style="1" bestFit="1" customWidth="1"/>
    <col min="40" max="40" width="8.6640625" style="1" customWidth="1"/>
    <col min="41" max="41" width="20.33203125" style="1" bestFit="1" customWidth="1"/>
    <col min="42" max="42" width="8" style="1" bestFit="1" customWidth="1"/>
    <col min="43" max="43" width="8.6640625" style="1" customWidth="1"/>
    <col min="44" max="44" width="12.109375" style="1" bestFit="1" customWidth="1"/>
    <col min="45" max="45" width="8" style="1" bestFit="1" customWidth="1"/>
    <col min="46" max="46" width="8.6640625" style="1" customWidth="1"/>
    <col min="47" max="47" width="12.109375" style="1" bestFit="1" customWidth="1"/>
    <col min="48" max="48" width="8" style="1" bestFit="1" customWidth="1"/>
    <col min="49" max="49" width="8.6640625" style="1" customWidth="1"/>
    <col min="50" max="50" width="12.109375" style="1" bestFit="1" customWidth="1"/>
    <col min="51" max="51" width="23.33203125" style="1" bestFit="1" customWidth="1"/>
    <col min="52" max="52" width="8.6640625" style="1" customWidth="1"/>
    <col min="53" max="53" width="12.109375" style="1" bestFit="1" customWidth="1"/>
    <col min="54" max="54" width="8" style="1" bestFit="1" customWidth="1"/>
    <col min="55" max="55" width="8.6640625" style="1" customWidth="1"/>
    <col min="56" max="56" width="12.109375" style="1" bestFit="1" customWidth="1"/>
    <col min="57" max="57" width="19.21875" style="1" bestFit="1" customWidth="1"/>
    <col min="58" max="58" width="8.6640625" style="1" customWidth="1"/>
    <col min="59" max="59" width="12.109375" style="1" bestFit="1" customWidth="1"/>
    <col min="60" max="60" width="8" style="1" bestFit="1" customWidth="1"/>
    <col min="61" max="61" width="8.6640625" style="1" customWidth="1"/>
    <col min="62" max="62" width="13.6640625" style="1" bestFit="1" customWidth="1"/>
    <col min="63" max="63" width="8" style="1" bestFit="1" customWidth="1"/>
    <col min="64" max="64" width="8.6640625" style="1" customWidth="1"/>
    <col min="65" max="65" width="12.109375" style="1" bestFit="1" customWidth="1"/>
    <col min="66" max="66" width="8" style="1" bestFit="1" customWidth="1"/>
    <col min="67" max="67" width="8.6640625" style="1" customWidth="1"/>
    <col min="68" max="68" width="14.109375" style="1" bestFit="1" customWidth="1"/>
    <col min="69" max="69" width="8" style="1" bestFit="1" customWidth="1"/>
    <col min="70" max="70" width="8.6640625" style="1" customWidth="1"/>
    <col min="71" max="71" width="28.88671875" style="1" bestFit="1" customWidth="1"/>
    <col min="72" max="72" width="21.5546875" style="1" bestFit="1" customWidth="1"/>
    <col min="73" max="73" width="8.6640625" style="1" customWidth="1"/>
    <col min="74" max="74" width="12.109375" style="1" bestFit="1" customWidth="1"/>
    <col min="75" max="75" width="8" style="1" bestFit="1" customWidth="1"/>
    <col min="76" max="76" width="8.6640625" style="1" customWidth="1"/>
    <col min="77" max="77" width="12.109375" style="1" bestFit="1" customWidth="1"/>
    <col min="78" max="78" width="18.6640625" style="1" bestFit="1" customWidth="1"/>
    <col min="79" max="79" width="8.6640625" style="1" customWidth="1"/>
    <col min="80" max="80" width="12.109375" style="1" bestFit="1" customWidth="1"/>
    <col min="81" max="81" width="8" style="1" bestFit="1" customWidth="1"/>
    <col min="82" max="82" width="8.6640625" style="1" customWidth="1"/>
    <col min="83" max="83" width="29.88671875" style="1" bestFit="1" customWidth="1"/>
    <col min="84" max="84" width="23.5546875" style="1" bestFit="1" customWidth="1"/>
    <col min="85" max="85" width="8.6640625" style="1" customWidth="1"/>
    <col min="86" max="86" width="12.109375" style="1" bestFit="1" customWidth="1"/>
    <col min="87" max="87" width="8" style="1" bestFit="1" customWidth="1"/>
    <col min="88" max="88" width="8.6640625" style="1" customWidth="1"/>
    <col min="89" max="89" width="12.109375" style="1" bestFit="1" customWidth="1"/>
    <col min="90" max="90" width="8" style="1" bestFit="1" customWidth="1"/>
    <col min="91" max="91" width="8.6640625" style="1" customWidth="1"/>
    <col min="92" max="92" width="21.33203125" style="1" bestFit="1" customWidth="1"/>
    <col min="93" max="93" width="19.88671875" style="1" bestFit="1" customWidth="1"/>
    <col min="94" max="16384" width="9.109375" style="1"/>
  </cols>
  <sheetData>
    <row r="1" spans="1:93" x14ac:dyDescent="0.3">
      <c r="A1" s="105" t="s">
        <v>1211</v>
      </c>
      <c r="B1" s="3" t="s">
        <v>423</v>
      </c>
      <c r="C1" s="3"/>
      <c r="E1" s="3" t="s">
        <v>123</v>
      </c>
      <c r="F1" s="3"/>
      <c r="H1" s="3" t="s">
        <v>117</v>
      </c>
      <c r="I1" s="3"/>
      <c r="K1" s="3" t="s">
        <v>118</v>
      </c>
      <c r="L1" s="3"/>
      <c r="N1" s="3" t="s">
        <v>119</v>
      </c>
      <c r="O1" s="3"/>
      <c r="Q1" s="3" t="s">
        <v>120</v>
      </c>
      <c r="R1" s="3"/>
      <c r="T1" s="3" t="s">
        <v>121</v>
      </c>
      <c r="U1" s="3"/>
      <c r="W1" s="3" t="s">
        <v>122</v>
      </c>
      <c r="X1" s="3"/>
      <c r="Z1" s="3" t="s">
        <v>432</v>
      </c>
      <c r="AA1" s="3"/>
      <c r="AC1" s="3" t="s">
        <v>436</v>
      </c>
      <c r="AD1" s="3"/>
      <c r="AF1" s="3" t="s">
        <v>124</v>
      </c>
      <c r="AG1" s="3"/>
      <c r="AI1" s="3" t="s">
        <v>125</v>
      </c>
      <c r="AJ1" s="3"/>
      <c r="AL1" s="3" t="s">
        <v>126</v>
      </c>
      <c r="AM1" s="3"/>
      <c r="AO1" s="3" t="s">
        <v>514</v>
      </c>
      <c r="AP1" s="3"/>
      <c r="AR1" s="3" t="s">
        <v>127</v>
      </c>
      <c r="AS1" s="3"/>
      <c r="AU1" s="3" t="s">
        <v>128</v>
      </c>
      <c r="AV1" s="3"/>
      <c r="AX1" s="3" t="s">
        <v>129</v>
      </c>
      <c r="AY1" s="3"/>
      <c r="BA1" s="3" t="s">
        <v>130</v>
      </c>
      <c r="BB1" s="3"/>
      <c r="BD1" s="3" t="s">
        <v>131</v>
      </c>
      <c r="BE1" s="3"/>
      <c r="BG1" s="3" t="s">
        <v>132</v>
      </c>
      <c r="BH1" s="3"/>
      <c r="BJ1" s="3" t="s">
        <v>133</v>
      </c>
      <c r="BK1" s="3"/>
      <c r="BM1" s="3" t="s">
        <v>134</v>
      </c>
      <c r="BN1" s="3"/>
      <c r="BP1" s="3" t="s">
        <v>135</v>
      </c>
      <c r="BQ1" s="3"/>
      <c r="BS1" s="3" t="s">
        <v>136</v>
      </c>
      <c r="BT1" s="3"/>
      <c r="BV1" s="3" t="s">
        <v>137</v>
      </c>
      <c r="BW1" s="3"/>
      <c r="BY1" s="3" t="s">
        <v>138</v>
      </c>
      <c r="BZ1" s="3"/>
      <c r="CB1" s="3" t="s">
        <v>139</v>
      </c>
      <c r="CC1" s="3"/>
      <c r="CE1" s="3" t="s">
        <v>140</v>
      </c>
      <c r="CF1" s="3"/>
      <c r="CH1" s="3" t="s">
        <v>141</v>
      </c>
      <c r="CI1" s="3"/>
      <c r="CK1" s="3" t="s">
        <v>142</v>
      </c>
      <c r="CL1" s="3"/>
      <c r="CN1" s="3" t="s">
        <v>143</v>
      </c>
      <c r="CO1" s="3"/>
    </row>
    <row r="2" spans="1:93" ht="15" customHeight="1" x14ac:dyDescent="0.3">
      <c r="B2" s="16" t="s">
        <v>61</v>
      </c>
      <c r="C2" s="16"/>
      <c r="E2" s="16" t="s">
        <v>61</v>
      </c>
      <c r="F2" s="16"/>
      <c r="H2" s="16" t="s">
        <v>61</v>
      </c>
      <c r="I2" s="16"/>
      <c r="K2" s="16" t="s">
        <v>61</v>
      </c>
      <c r="L2" s="16"/>
      <c r="N2" s="16" t="s">
        <v>61</v>
      </c>
      <c r="O2" s="16"/>
      <c r="Q2" s="16" t="s">
        <v>61</v>
      </c>
      <c r="R2" s="16"/>
      <c r="T2" s="16" t="s">
        <v>61</v>
      </c>
      <c r="U2" s="16"/>
      <c r="W2" s="16" t="s">
        <v>61</v>
      </c>
      <c r="X2" s="16"/>
      <c r="Z2" s="16" t="s">
        <v>61</v>
      </c>
      <c r="AA2" s="16"/>
      <c r="AC2" s="16" t="s">
        <v>61</v>
      </c>
      <c r="AD2" s="16"/>
      <c r="AF2" s="16" t="s">
        <v>61</v>
      </c>
      <c r="AG2" s="16"/>
      <c r="AI2" s="16" t="s">
        <v>61</v>
      </c>
      <c r="AJ2" s="16"/>
      <c r="AL2" s="16" t="s">
        <v>61</v>
      </c>
      <c r="AM2" s="16"/>
      <c r="AO2" s="16" t="s">
        <v>61</v>
      </c>
      <c r="AP2" s="16"/>
      <c r="AR2" s="16" t="s">
        <v>61</v>
      </c>
      <c r="AS2" s="16"/>
      <c r="AU2" s="16" t="s">
        <v>61</v>
      </c>
      <c r="AV2" s="16"/>
      <c r="AX2" s="16" t="s">
        <v>61</v>
      </c>
      <c r="AY2" s="16"/>
      <c r="BA2" s="16" t="s">
        <v>61</v>
      </c>
      <c r="BB2" s="16"/>
      <c r="BD2" s="16" t="s">
        <v>61</v>
      </c>
      <c r="BE2" s="16"/>
      <c r="BG2" s="16" t="s">
        <v>61</v>
      </c>
      <c r="BH2" s="16"/>
      <c r="BJ2" s="16" t="s">
        <v>61</v>
      </c>
      <c r="BK2" s="16"/>
      <c r="BM2" s="16" t="s">
        <v>61</v>
      </c>
      <c r="BN2" s="16"/>
      <c r="BP2" s="16" t="s">
        <v>61</v>
      </c>
      <c r="BQ2" s="16"/>
      <c r="BS2" s="16" t="s">
        <v>61</v>
      </c>
      <c r="BT2" s="16"/>
      <c r="BV2" s="16" t="s">
        <v>61</v>
      </c>
      <c r="BW2" s="16"/>
      <c r="BY2" s="16" t="s">
        <v>61</v>
      </c>
      <c r="BZ2" s="16"/>
      <c r="CB2" s="16" t="s">
        <v>61</v>
      </c>
      <c r="CC2" s="16"/>
      <c r="CE2" s="16" t="s">
        <v>61</v>
      </c>
      <c r="CF2" s="16"/>
      <c r="CH2" s="16" t="s">
        <v>61</v>
      </c>
      <c r="CI2" s="16"/>
      <c r="CK2" s="16" t="s">
        <v>61</v>
      </c>
      <c r="CL2" s="16"/>
      <c r="CN2" s="16" t="s">
        <v>61</v>
      </c>
      <c r="CO2" s="16"/>
    </row>
    <row r="3" spans="1:93" x14ac:dyDescent="0.3">
      <c r="B3" s="15" t="s">
        <v>0</v>
      </c>
      <c r="C3" s="15" t="s">
        <v>1</v>
      </c>
      <c r="E3" s="15" t="s">
        <v>0</v>
      </c>
      <c r="F3" s="15" t="s">
        <v>1</v>
      </c>
      <c r="H3" s="15" t="s">
        <v>0</v>
      </c>
      <c r="I3" s="15" t="s">
        <v>1</v>
      </c>
      <c r="K3" s="15" t="s">
        <v>0</v>
      </c>
      <c r="L3" s="15" t="s">
        <v>1</v>
      </c>
      <c r="N3" s="15" t="s">
        <v>0</v>
      </c>
      <c r="O3" s="15" t="s">
        <v>1</v>
      </c>
      <c r="Q3" s="15" t="s">
        <v>0</v>
      </c>
      <c r="R3" s="15" t="s">
        <v>1</v>
      </c>
      <c r="T3" s="15" t="s">
        <v>0</v>
      </c>
      <c r="U3" s="15" t="s">
        <v>1</v>
      </c>
      <c r="W3" s="15" t="s">
        <v>0</v>
      </c>
      <c r="X3" s="15" t="s">
        <v>1</v>
      </c>
      <c r="Z3" s="15" t="s">
        <v>0</v>
      </c>
      <c r="AA3" s="15" t="s">
        <v>1</v>
      </c>
      <c r="AC3" s="15" t="s">
        <v>0</v>
      </c>
      <c r="AD3" s="15" t="s">
        <v>1</v>
      </c>
      <c r="AF3" s="15" t="s">
        <v>0</v>
      </c>
      <c r="AG3" s="15" t="s">
        <v>1</v>
      </c>
      <c r="AI3" s="15" t="s">
        <v>0</v>
      </c>
      <c r="AJ3" s="15" t="s">
        <v>1</v>
      </c>
      <c r="AL3" s="15" t="s">
        <v>0</v>
      </c>
      <c r="AM3" s="15" t="s">
        <v>1</v>
      </c>
      <c r="AO3" s="15" t="s">
        <v>0</v>
      </c>
      <c r="AP3" s="15" t="s">
        <v>1</v>
      </c>
      <c r="AR3" s="15" t="s">
        <v>0</v>
      </c>
      <c r="AS3" s="15" t="s">
        <v>1</v>
      </c>
      <c r="AU3" s="15" t="s">
        <v>0</v>
      </c>
      <c r="AV3" s="15" t="s">
        <v>1</v>
      </c>
      <c r="AX3" s="15" t="s">
        <v>0</v>
      </c>
      <c r="AY3" s="15" t="s">
        <v>1</v>
      </c>
      <c r="BA3" s="15" t="s">
        <v>0</v>
      </c>
      <c r="BB3" s="15" t="s">
        <v>1</v>
      </c>
      <c r="BD3" s="15" t="s">
        <v>0</v>
      </c>
      <c r="BE3" s="15" t="s">
        <v>1</v>
      </c>
      <c r="BG3" s="15" t="s">
        <v>0</v>
      </c>
      <c r="BH3" s="15" t="s">
        <v>1</v>
      </c>
      <c r="BJ3" s="15" t="s">
        <v>0</v>
      </c>
      <c r="BK3" s="15" t="s">
        <v>1</v>
      </c>
      <c r="BM3" s="15" t="s">
        <v>0</v>
      </c>
      <c r="BN3" s="15" t="s">
        <v>1</v>
      </c>
      <c r="BP3" s="15" t="s">
        <v>0</v>
      </c>
      <c r="BQ3" s="15" t="s">
        <v>1</v>
      </c>
      <c r="BS3" s="15" t="s">
        <v>0</v>
      </c>
      <c r="BT3" s="15" t="s">
        <v>1</v>
      </c>
      <c r="BV3" s="15" t="s">
        <v>0</v>
      </c>
      <c r="BW3" s="15" t="s">
        <v>1</v>
      </c>
      <c r="BY3" s="15" t="s">
        <v>0</v>
      </c>
      <c r="BZ3" s="15" t="s">
        <v>1</v>
      </c>
      <c r="CB3" s="15" t="s">
        <v>0</v>
      </c>
      <c r="CC3" s="15" t="s">
        <v>1</v>
      </c>
      <c r="CE3" s="15" t="s">
        <v>0</v>
      </c>
      <c r="CF3" s="15" t="s">
        <v>1</v>
      </c>
      <c r="CH3" s="15" t="s">
        <v>0</v>
      </c>
      <c r="CI3" s="15" t="s">
        <v>1</v>
      </c>
      <c r="CK3" s="15" t="s">
        <v>0</v>
      </c>
      <c r="CL3" s="15" t="s">
        <v>1</v>
      </c>
      <c r="CN3" s="15" t="s">
        <v>0</v>
      </c>
      <c r="CO3" s="15" t="s">
        <v>1</v>
      </c>
    </row>
    <row r="4" spans="1:93" ht="43.2" x14ac:dyDescent="0.3">
      <c r="B4" s="1" t="s">
        <v>1016</v>
      </c>
      <c r="C4" s="1" t="s">
        <v>1017</v>
      </c>
      <c r="E4" s="1" t="s">
        <v>1007</v>
      </c>
      <c r="F4" s="1" t="s">
        <v>279</v>
      </c>
      <c r="AI4" s="1" t="s">
        <v>214</v>
      </c>
      <c r="AJ4" s="1" t="s">
        <v>1032</v>
      </c>
      <c r="AL4" s="1" t="s">
        <v>155</v>
      </c>
      <c r="AM4" s="1" t="s">
        <v>1043</v>
      </c>
      <c r="AX4" s="1" t="s">
        <v>155</v>
      </c>
      <c r="AY4" s="1" t="s">
        <v>1062</v>
      </c>
      <c r="BD4" s="1" t="s">
        <v>155</v>
      </c>
      <c r="BE4" s="1" t="s">
        <v>1068</v>
      </c>
      <c r="BJ4" s="1" t="s">
        <v>428</v>
      </c>
      <c r="BK4" s="1" t="s">
        <v>1077</v>
      </c>
      <c r="BS4" s="1" t="s">
        <v>428</v>
      </c>
      <c r="BT4" s="1" t="s">
        <v>1105</v>
      </c>
      <c r="BY4" s="1" t="s">
        <v>163</v>
      </c>
      <c r="BZ4" s="1" t="s">
        <v>1120</v>
      </c>
      <c r="CE4" s="1" t="s">
        <v>214</v>
      </c>
      <c r="CF4" s="1" t="s">
        <v>1124</v>
      </c>
      <c r="CN4" s="17" t="s">
        <v>155</v>
      </c>
      <c r="CO4" s="17" t="s">
        <v>1145</v>
      </c>
    </row>
    <row r="5" spans="1:93" ht="43.2" x14ac:dyDescent="0.3">
      <c r="B5" s="1" t="s">
        <v>1016</v>
      </c>
      <c r="C5" s="1" t="s">
        <v>1018</v>
      </c>
      <c r="E5" s="1" t="s">
        <v>1007</v>
      </c>
      <c r="F5" s="1" t="s">
        <v>285</v>
      </c>
      <c r="AI5" s="1" t="s">
        <v>214</v>
      </c>
      <c r="AJ5" s="1" t="s">
        <v>1033</v>
      </c>
      <c r="AL5" s="1" t="s">
        <v>155</v>
      </c>
      <c r="AM5" s="1" t="s">
        <v>1044</v>
      </c>
      <c r="BD5" s="1" t="s">
        <v>155</v>
      </c>
      <c r="BE5" s="1" t="s">
        <v>1069</v>
      </c>
      <c r="BS5" s="1" t="s">
        <v>428</v>
      </c>
      <c r="BT5" s="1" t="s">
        <v>1106</v>
      </c>
      <c r="BY5" s="1" t="s">
        <v>165</v>
      </c>
      <c r="BZ5" s="1" t="s">
        <v>750</v>
      </c>
      <c r="CE5" s="1" t="s">
        <v>778</v>
      </c>
      <c r="CF5" s="1" t="s">
        <v>779</v>
      </c>
      <c r="CN5" s="1" t="s">
        <v>428</v>
      </c>
      <c r="CO5" s="1" t="s">
        <v>1146</v>
      </c>
    </row>
    <row r="6" spans="1:93" ht="43.2" x14ac:dyDescent="0.3">
      <c r="B6" s="1" t="s">
        <v>1016</v>
      </c>
      <c r="C6" s="1" t="s">
        <v>307</v>
      </c>
      <c r="E6" s="1" t="s">
        <v>1007</v>
      </c>
      <c r="F6" s="1" t="s">
        <v>6</v>
      </c>
      <c r="X6"/>
      <c r="AI6" s="1" t="s">
        <v>214</v>
      </c>
      <c r="AJ6" s="1" t="s">
        <v>1034</v>
      </c>
      <c r="AL6" s="1" t="s">
        <v>155</v>
      </c>
      <c r="AM6" s="1" t="s">
        <v>1045</v>
      </c>
      <c r="BD6" s="1" t="s">
        <v>155</v>
      </c>
      <c r="BE6" s="1" t="s">
        <v>1070</v>
      </c>
      <c r="BS6" s="1" t="s">
        <v>428</v>
      </c>
      <c r="BT6" s="1" t="s">
        <v>1107</v>
      </c>
      <c r="BY6" s="1" t="s">
        <v>165</v>
      </c>
      <c r="BZ6" s="1" t="s">
        <v>1121</v>
      </c>
      <c r="CE6" s="1" t="s">
        <v>1128</v>
      </c>
      <c r="CF6" s="1" t="s">
        <v>279</v>
      </c>
    </row>
    <row r="7" spans="1:93" ht="28.8" x14ac:dyDescent="0.3">
      <c r="B7" s="1" t="s">
        <v>1016</v>
      </c>
      <c r="C7" s="1" t="s">
        <v>308</v>
      </c>
      <c r="E7" s="1" t="s">
        <v>1007</v>
      </c>
      <c r="F7" s="1" t="s">
        <v>7</v>
      </c>
      <c r="AI7" s="1" t="s">
        <v>155</v>
      </c>
      <c r="AJ7" s="1" t="s">
        <v>1035</v>
      </c>
      <c r="AL7" s="1" t="s">
        <v>155</v>
      </c>
      <c r="AM7" s="1" t="s">
        <v>1046</v>
      </c>
      <c r="BD7" s="1" t="s">
        <v>583</v>
      </c>
      <c r="BE7" s="1" t="s">
        <v>1071</v>
      </c>
      <c r="BS7" s="1" t="s">
        <v>675</v>
      </c>
      <c r="BT7" s="1" t="s">
        <v>6</v>
      </c>
      <c r="CE7" s="1" t="s">
        <v>1128</v>
      </c>
      <c r="CF7" s="1" t="s">
        <v>6</v>
      </c>
    </row>
    <row r="8" spans="1:93" ht="28.8" x14ac:dyDescent="0.3">
      <c r="B8" s="1" t="s">
        <v>1016</v>
      </c>
      <c r="C8" s="1" t="s">
        <v>309</v>
      </c>
      <c r="E8" s="1" t="s">
        <v>1007</v>
      </c>
      <c r="F8" s="1" t="s">
        <v>1008</v>
      </c>
      <c r="AI8" s="1" t="s">
        <v>155</v>
      </c>
      <c r="AJ8" s="1" t="s">
        <v>251</v>
      </c>
      <c r="AM8" s="1">
        <f>COUNTA(AM4:AM7)</f>
        <v>4</v>
      </c>
      <c r="BD8" s="1" t="s">
        <v>583</v>
      </c>
      <c r="BE8" s="1" t="s">
        <v>1072</v>
      </c>
      <c r="BS8" s="1" t="s">
        <v>675</v>
      </c>
      <c r="BT8" s="1" t="s">
        <v>1109</v>
      </c>
      <c r="CE8" s="1" t="s">
        <v>1128</v>
      </c>
      <c r="CF8" s="1" t="s">
        <v>167</v>
      </c>
    </row>
    <row r="9" spans="1:93" ht="28.8" x14ac:dyDescent="0.3">
      <c r="C9" s="1">
        <f>COUNTA(C4:C8)</f>
        <v>5</v>
      </c>
      <c r="E9" s="1" t="s">
        <v>1007</v>
      </c>
      <c r="F9" s="1" t="s">
        <v>1009</v>
      </c>
      <c r="AI9" s="1" t="s">
        <v>155</v>
      </c>
      <c r="AJ9" s="1" t="s">
        <v>1036</v>
      </c>
      <c r="BE9" s="1">
        <f>COUNTA(BE4:BE8)</f>
        <v>5</v>
      </c>
      <c r="BS9" s="1" t="s">
        <v>675</v>
      </c>
      <c r="BT9" s="1" t="s">
        <v>1110</v>
      </c>
      <c r="CE9" s="1" t="s">
        <v>1128</v>
      </c>
      <c r="CF9" s="1" t="s">
        <v>1129</v>
      </c>
    </row>
    <row r="10" spans="1:93" ht="28.8" x14ac:dyDescent="0.3">
      <c r="E10" s="1" t="s">
        <v>1007</v>
      </c>
      <c r="F10" s="1" t="s">
        <v>1010</v>
      </c>
      <c r="AI10" s="1" t="s">
        <v>155</v>
      </c>
      <c r="AJ10" s="1" t="s">
        <v>1037</v>
      </c>
      <c r="BS10" s="1" t="s">
        <v>1192</v>
      </c>
      <c r="BT10" s="1" t="s">
        <v>1112</v>
      </c>
      <c r="CE10" s="1" t="s">
        <v>1128</v>
      </c>
      <c r="CF10" s="1" t="s">
        <v>544</v>
      </c>
    </row>
    <row r="11" spans="1:93" ht="28.8" x14ac:dyDescent="0.3">
      <c r="E11" s="1" t="s">
        <v>1007</v>
      </c>
      <c r="F11" s="1" t="s">
        <v>1011</v>
      </c>
      <c r="AI11" s="1" t="s">
        <v>155</v>
      </c>
      <c r="AJ11" s="1" t="s">
        <v>1038</v>
      </c>
      <c r="BS11" s="1" t="s">
        <v>1192</v>
      </c>
      <c r="BT11" s="1" t="s">
        <v>1113</v>
      </c>
      <c r="CE11" s="1" t="s">
        <v>1128</v>
      </c>
      <c r="CF11" s="1" t="s">
        <v>211</v>
      </c>
    </row>
    <row r="12" spans="1:93" ht="28.8" x14ac:dyDescent="0.3">
      <c r="E12" s="1" t="s">
        <v>1007</v>
      </c>
      <c r="F12" s="1" t="s">
        <v>1012</v>
      </c>
      <c r="AI12" s="1" t="s">
        <v>155</v>
      </c>
      <c r="AJ12" s="1" t="s">
        <v>1039</v>
      </c>
      <c r="BS12" s="1" t="s">
        <v>1192</v>
      </c>
      <c r="BT12" s="1" t="s">
        <v>1114</v>
      </c>
      <c r="CE12" s="1" t="s">
        <v>1128</v>
      </c>
      <c r="CF12" s="1" t="s">
        <v>171</v>
      </c>
    </row>
    <row r="13" spans="1:93" ht="28.8" x14ac:dyDescent="0.3">
      <c r="E13" s="1" t="s">
        <v>1007</v>
      </c>
      <c r="F13" s="1" t="s">
        <v>85</v>
      </c>
      <c r="AI13" s="1" t="s">
        <v>155</v>
      </c>
      <c r="AJ13" s="1" t="s">
        <v>1040</v>
      </c>
      <c r="BS13" s="1" t="s">
        <v>1192</v>
      </c>
      <c r="BT13" s="1" t="s">
        <v>1115</v>
      </c>
      <c r="CE13" s="1" t="s">
        <v>1128</v>
      </c>
      <c r="CF13" s="1" t="s">
        <v>172</v>
      </c>
    </row>
    <row r="14" spans="1:93" ht="28.8" x14ac:dyDescent="0.3">
      <c r="E14" s="1" t="s">
        <v>1007</v>
      </c>
      <c r="F14" s="1" t="s">
        <v>1013</v>
      </c>
      <c r="AJ14" s="1">
        <f>COUNTA(AJ4:AJ13)</f>
        <v>10</v>
      </c>
      <c r="BS14" s="1" t="s">
        <v>1192</v>
      </c>
      <c r="BT14" s="1" t="s">
        <v>1116</v>
      </c>
      <c r="CE14" s="1" t="s">
        <v>1128</v>
      </c>
      <c r="CF14" s="1" t="s">
        <v>242</v>
      </c>
    </row>
    <row r="15" spans="1:93" ht="28.8" x14ac:dyDescent="0.3">
      <c r="E15" s="1" t="s">
        <v>1007</v>
      </c>
      <c r="F15" s="1" t="s">
        <v>1014</v>
      </c>
      <c r="BS15" s="1" t="s">
        <v>1192</v>
      </c>
      <c r="BT15" s="1" t="s">
        <v>260</v>
      </c>
      <c r="CE15" s="1" t="s">
        <v>1128</v>
      </c>
      <c r="CF15" s="1" t="s">
        <v>1130</v>
      </c>
    </row>
    <row r="16" spans="1:93" ht="28.8" x14ac:dyDescent="0.3">
      <c r="E16" s="1" t="s">
        <v>1007</v>
      </c>
      <c r="F16" s="1" t="s">
        <v>281</v>
      </c>
      <c r="BT16" s="1">
        <f>COUNTA(BT4:BT15)</f>
        <v>12</v>
      </c>
      <c r="CE16" s="1" t="s">
        <v>1131</v>
      </c>
      <c r="CF16" s="1" t="s">
        <v>240</v>
      </c>
    </row>
    <row r="17" spans="6:84" x14ac:dyDescent="0.3">
      <c r="F17" s="1">
        <f>COUNTA(F4:F16)</f>
        <v>13</v>
      </c>
      <c r="CE17" s="1" t="s">
        <v>1131</v>
      </c>
      <c r="CF17" s="1" t="s">
        <v>1132</v>
      </c>
    </row>
    <row r="18" spans="6:84" x14ac:dyDescent="0.3">
      <c r="CE18" s="1" t="s">
        <v>1131</v>
      </c>
      <c r="CF18" s="1" t="s">
        <v>488</v>
      </c>
    </row>
    <row r="19" spans="6:84" x14ac:dyDescent="0.3">
      <c r="CE19" s="1" t="s">
        <v>1131</v>
      </c>
      <c r="CF19" s="1" t="s">
        <v>1133</v>
      </c>
    </row>
    <row r="20" spans="6:84" x14ac:dyDescent="0.3">
      <c r="CE20" s="1" t="s">
        <v>1131</v>
      </c>
      <c r="CF20" s="1" t="s">
        <v>1134</v>
      </c>
    </row>
    <row r="21" spans="6:84" x14ac:dyDescent="0.3">
      <c r="CE21" s="1" t="s">
        <v>1131</v>
      </c>
      <c r="CF21" s="1" t="s">
        <v>490</v>
      </c>
    </row>
    <row r="22" spans="6:84" x14ac:dyDescent="0.3">
      <c r="CE22" s="1" t="s">
        <v>1131</v>
      </c>
      <c r="CF22" s="1" t="s">
        <v>171</v>
      </c>
    </row>
    <row r="23" spans="6:84" x14ac:dyDescent="0.3">
      <c r="CE23" s="1" t="s">
        <v>1131</v>
      </c>
      <c r="CF23" s="1" t="s">
        <v>172</v>
      </c>
    </row>
    <row r="24" spans="6:84" x14ac:dyDescent="0.3">
      <c r="CE24" s="1" t="s">
        <v>1135</v>
      </c>
      <c r="CF24" s="1" t="s">
        <v>6</v>
      </c>
    </row>
    <row r="25" spans="6:84" x14ac:dyDescent="0.3">
      <c r="CE25" s="1" t="s">
        <v>1135</v>
      </c>
      <c r="CF25" s="1" t="s">
        <v>7</v>
      </c>
    </row>
    <row r="26" spans="6:84" x14ac:dyDescent="0.3">
      <c r="CE26" s="1" t="s">
        <v>1135</v>
      </c>
      <c r="CF26" s="1" t="s">
        <v>156</v>
      </c>
    </row>
    <row r="27" spans="6:84" x14ac:dyDescent="0.3">
      <c r="CE27" s="1" t="s">
        <v>1135</v>
      </c>
      <c r="CF27" s="1" t="s">
        <v>428</v>
      </c>
    </row>
    <row r="28" spans="6:84" x14ac:dyDescent="0.3">
      <c r="CE28" s="1" t="s">
        <v>1135</v>
      </c>
      <c r="CF28" s="1" t="s">
        <v>202</v>
      </c>
    </row>
    <row r="29" spans="6:84" x14ac:dyDescent="0.3">
      <c r="CE29" s="1" t="s">
        <v>1135</v>
      </c>
      <c r="CF29" s="1" t="s">
        <v>434</v>
      </c>
    </row>
    <row r="30" spans="6:84" x14ac:dyDescent="0.3">
      <c r="CE30" s="1" t="s">
        <v>1135</v>
      </c>
      <c r="CF30" s="1" t="s">
        <v>1136</v>
      </c>
    </row>
    <row r="31" spans="6:84" ht="43.2" x14ac:dyDescent="0.3">
      <c r="CE31" s="2" t="s">
        <v>1193</v>
      </c>
      <c r="CF31" s="1" t="s">
        <v>6</v>
      </c>
    </row>
    <row r="32" spans="6:84" ht="28.8" x14ac:dyDescent="0.3">
      <c r="CE32" s="1" t="s">
        <v>1194</v>
      </c>
      <c r="CF32" s="1" t="s">
        <v>7</v>
      </c>
    </row>
    <row r="33" spans="83:84" ht="28.8" x14ac:dyDescent="0.3">
      <c r="CE33" s="1" t="s">
        <v>1194</v>
      </c>
      <c r="CF33" s="1" t="s">
        <v>196</v>
      </c>
    </row>
    <row r="34" spans="83:84" ht="28.8" x14ac:dyDescent="0.3">
      <c r="CE34" s="1" t="s">
        <v>1194</v>
      </c>
      <c r="CF34" s="1" t="s">
        <v>797</v>
      </c>
    </row>
    <row r="35" spans="83:84" ht="28.8" x14ac:dyDescent="0.3">
      <c r="CE35" s="1" t="s">
        <v>1194</v>
      </c>
      <c r="CF35" s="1" t="s">
        <v>427</v>
      </c>
    </row>
    <row r="36" spans="83:84" ht="28.8" x14ac:dyDescent="0.3">
      <c r="CE36" s="1" t="s">
        <v>1194</v>
      </c>
      <c r="CF36" s="1" t="s">
        <v>424</v>
      </c>
    </row>
    <row r="37" spans="83:84" ht="28.8" x14ac:dyDescent="0.3">
      <c r="CE37" s="1" t="s">
        <v>1194</v>
      </c>
      <c r="CF37" s="1" t="s">
        <v>799</v>
      </c>
    </row>
    <row r="38" spans="83:84" x14ac:dyDescent="0.3">
      <c r="CF38" s="1">
        <f>COUNTA(CF4:CF37)</f>
        <v>34</v>
      </c>
    </row>
  </sheetData>
  <hyperlinks>
    <hyperlink ref="A1" location="'1_About_Contents'!A1" display="Back to contents" xr:uid="{07F89E06-9AC2-442E-A322-F4E711DC1BD8}"/>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12</vt:i4>
      </vt:variant>
      <vt:variant>
        <vt:lpstr>Καθορισμένες περιοχές</vt:lpstr>
      </vt:variant>
      <vt:variant>
        <vt:i4>5</vt:i4>
      </vt:variant>
    </vt:vector>
  </HeadingPairs>
  <TitlesOfParts>
    <vt:vector size="17" baseType="lpstr">
      <vt:lpstr>1_About_Contents</vt:lpstr>
      <vt:lpstr>2_definitionsCPSV-AP</vt:lpstr>
      <vt:lpstr>3_Applied models</vt:lpstr>
      <vt:lpstr>4_Academic models</vt:lpstr>
      <vt:lpstr>5_MappingConceptstoCPSV-AP</vt:lpstr>
      <vt:lpstr>6_MappingConceptstoCPSV-APstat</vt:lpstr>
      <vt:lpstr>7_AdditionalConcepts</vt:lpstr>
      <vt:lpstr>8_AdditionalConcepts_stats</vt:lpstr>
      <vt:lpstr>9_UndefinedVagueConcepts</vt:lpstr>
      <vt:lpstr>10_RefinedAdditionalConcepts</vt:lpstr>
      <vt:lpstr>11_Enriched_CPSV-AP</vt:lpstr>
      <vt:lpstr>12_Enriched_CPSV-AP_UML</vt:lpstr>
      <vt:lpstr>'2_definitionsCPSV-AP'!_ftn1</vt:lpstr>
      <vt:lpstr>'2_definitionsCPSV-AP'!_ftnref1</vt:lpstr>
      <vt:lpstr>'1_About_Contents'!_Hlk528453283</vt:lpstr>
      <vt:lpstr>'3_Applied models'!_Toc415822028</vt:lpstr>
      <vt:lpstr>'3_Applied models'!_Toc415822030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2006-10-17T10:06:23Z</dcterms:created>
  <dcterms:modified xsi:type="dcterms:W3CDTF">2019-04-29T16:22:48Z</dcterms:modified>
</cp:coreProperties>
</file>