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5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L21" i="1"/>
  <c r="L25" i="1"/>
  <c r="L27" i="1"/>
  <c r="L28" i="1"/>
  <c r="B32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DQ50" i="1"/>
  <c r="H50" i="1"/>
  <c r="G50" i="1"/>
  <c r="F50" i="1"/>
  <c r="E50" i="1"/>
  <c r="D50" i="1"/>
  <c r="C50" i="1"/>
  <c r="B50" i="1"/>
  <c r="I34" i="1"/>
  <c r="I35" i="1"/>
  <c r="HK4" i="2"/>
  <c r="HE4" i="2"/>
  <c r="GY4" i="2"/>
  <c r="GS4" i="2"/>
  <c r="GM4" i="2"/>
  <c r="GG4" i="2"/>
  <c r="GA4" i="2"/>
  <c r="FU4" i="2"/>
  <c r="FO4" i="2"/>
  <c r="FI4" i="2"/>
  <c r="FC4" i="2"/>
  <c r="EW4" i="2"/>
  <c r="EQ4" i="2"/>
  <c r="EK4" i="2"/>
  <c r="EE4" i="2"/>
  <c r="DY4" i="2"/>
  <c r="DS4" i="2"/>
  <c r="DM4" i="2"/>
  <c r="DG4" i="2"/>
  <c r="DQ51" i="1"/>
  <c r="I2" i="1"/>
  <c r="DQ52" i="1"/>
  <c r="HO219" i="2"/>
  <c r="HO224" i="2"/>
  <c r="DR51" i="1"/>
  <c r="DR52" i="1"/>
  <c r="HN222" i="2"/>
  <c r="HN223" i="2"/>
  <c r="HM221" i="2"/>
  <c r="HM222" i="2"/>
  <c r="HL220" i="2"/>
  <c r="HL221" i="2"/>
  <c r="HK220" i="2"/>
  <c r="B20" i="1"/>
  <c r="DP51" i="1"/>
  <c r="DP52" i="1"/>
  <c r="HN217" i="2"/>
  <c r="DO51" i="1"/>
  <c r="DO52" i="1"/>
  <c r="HM216" i="2"/>
  <c r="B18" i="1"/>
  <c r="DN51" i="1"/>
  <c r="DN52" i="1"/>
  <c r="HL215" i="2"/>
  <c r="DM51" i="1"/>
  <c r="DM52" i="1"/>
  <c r="HK214" i="2"/>
  <c r="HJ213" i="2"/>
  <c r="HI212" i="2"/>
  <c r="HI213" i="2"/>
  <c r="HH211" i="2"/>
  <c r="HH212" i="2"/>
  <c r="HG210" i="2"/>
  <c r="HG211" i="2"/>
  <c r="HF209" i="2"/>
  <c r="HF210" i="2"/>
  <c r="HE209" i="2"/>
  <c r="DL51" i="1"/>
  <c r="DL52" i="1"/>
  <c r="HJ208" i="2"/>
  <c r="DK51" i="1"/>
  <c r="DK52" i="1"/>
  <c r="HI207" i="2"/>
  <c r="DJ51" i="1"/>
  <c r="DJ52" i="1"/>
  <c r="HH206" i="2"/>
  <c r="DI51" i="1"/>
  <c r="DI52" i="1"/>
  <c r="HG205" i="2"/>
  <c r="DH51" i="1"/>
  <c r="DH52" i="1"/>
  <c r="HF204" i="2"/>
  <c r="DG51" i="1"/>
  <c r="DG52" i="1"/>
  <c r="HE203" i="2"/>
  <c r="HD202" i="2"/>
  <c r="HC201" i="2"/>
  <c r="HC202" i="2"/>
  <c r="HB200" i="2"/>
  <c r="HB201" i="2"/>
  <c r="HA199" i="2"/>
  <c r="HA200" i="2"/>
  <c r="GZ198" i="2"/>
  <c r="GZ199" i="2"/>
  <c r="GY198" i="2"/>
  <c r="DF51" i="1"/>
  <c r="DF52" i="1"/>
  <c r="HD197" i="2"/>
  <c r="DE51" i="1"/>
  <c r="DE52" i="1"/>
  <c r="HC196" i="2"/>
  <c r="DD51" i="1"/>
  <c r="DD52" i="1"/>
  <c r="HB195" i="2"/>
  <c r="DC51" i="1"/>
  <c r="DC52" i="1"/>
  <c r="HA194" i="2"/>
  <c r="DB51" i="1"/>
  <c r="DB52" i="1"/>
  <c r="GZ193" i="2"/>
  <c r="DA51" i="1"/>
  <c r="DA52" i="1"/>
  <c r="GY192" i="2"/>
  <c r="GX191" i="2"/>
  <c r="GW190" i="2"/>
  <c r="GW191" i="2"/>
  <c r="GV189" i="2"/>
  <c r="GV190" i="2"/>
  <c r="GU188" i="2"/>
  <c r="GU189" i="2"/>
  <c r="GT187" i="2"/>
  <c r="GT188" i="2"/>
  <c r="GS187" i="2"/>
  <c r="CZ51" i="1"/>
  <c r="CZ52" i="1"/>
  <c r="GX186" i="2"/>
  <c r="CY51" i="1"/>
  <c r="CY52" i="1"/>
  <c r="GW185" i="2"/>
  <c r="CX51" i="1"/>
  <c r="CX52" i="1"/>
  <c r="GV184" i="2"/>
  <c r="CW51" i="1"/>
  <c r="CW52" i="1"/>
  <c r="GU183" i="2"/>
  <c r="CV51" i="1"/>
  <c r="CV52" i="1"/>
  <c r="GT182" i="2"/>
  <c r="CU51" i="1"/>
  <c r="CU52" i="1"/>
  <c r="GS181" i="2"/>
  <c r="GR180" i="2"/>
  <c r="GQ179" i="2"/>
  <c r="GQ180" i="2"/>
  <c r="GP178" i="2"/>
  <c r="GP179" i="2"/>
  <c r="GO177" i="2"/>
  <c r="GO178" i="2"/>
  <c r="GN176" i="2"/>
  <c r="GN177" i="2"/>
  <c r="GM176" i="2"/>
  <c r="CT51" i="1"/>
  <c r="CT52" i="1"/>
  <c r="GR175" i="2"/>
  <c r="CS51" i="1"/>
  <c r="CS52" i="1"/>
  <c r="GQ174" i="2"/>
  <c r="CR51" i="1"/>
  <c r="CR52" i="1"/>
  <c r="GP173" i="2"/>
  <c r="CQ51" i="1"/>
  <c r="CQ52" i="1"/>
  <c r="GO172" i="2"/>
  <c r="CP51" i="1"/>
  <c r="CP52" i="1"/>
  <c r="GN171" i="2"/>
  <c r="CO51" i="1"/>
  <c r="CO52" i="1"/>
  <c r="GM170" i="2"/>
  <c r="GL169" i="2"/>
  <c r="GK168" i="2"/>
  <c r="GK169" i="2"/>
  <c r="GJ167" i="2"/>
  <c r="GJ168" i="2"/>
  <c r="GI166" i="2"/>
  <c r="GI167" i="2"/>
  <c r="GH165" i="2"/>
  <c r="GH166" i="2"/>
  <c r="GG165" i="2"/>
  <c r="CN51" i="1"/>
  <c r="CN52" i="1"/>
  <c r="GL164" i="2"/>
  <c r="CM51" i="1"/>
  <c r="CM52" i="1"/>
  <c r="GK163" i="2"/>
  <c r="CL51" i="1"/>
  <c r="CL52" i="1"/>
  <c r="GJ162" i="2"/>
  <c r="CK51" i="1"/>
  <c r="CK52" i="1"/>
  <c r="GI161" i="2"/>
  <c r="CJ51" i="1"/>
  <c r="CJ52" i="1"/>
  <c r="GH160" i="2"/>
  <c r="CI51" i="1"/>
  <c r="CI52" i="1"/>
  <c r="GG159" i="2"/>
  <c r="GF158" i="2"/>
  <c r="GE157" i="2"/>
  <c r="GE158" i="2"/>
  <c r="GD156" i="2"/>
  <c r="GD157" i="2"/>
  <c r="GC155" i="2"/>
  <c r="GC156" i="2"/>
  <c r="GB154" i="2"/>
  <c r="GB155" i="2"/>
  <c r="GA154" i="2"/>
  <c r="CH51" i="1"/>
  <c r="CH52" i="1"/>
  <c r="GF153" i="2"/>
  <c r="CG51" i="1"/>
  <c r="CG52" i="1"/>
  <c r="GE152" i="2"/>
  <c r="CF51" i="1"/>
  <c r="CF52" i="1"/>
  <c r="GD151" i="2"/>
  <c r="CE51" i="1"/>
  <c r="CE52" i="1"/>
  <c r="GC150" i="2"/>
  <c r="CD51" i="1"/>
  <c r="CD52" i="1"/>
  <c r="GB149" i="2"/>
  <c r="CC51" i="1"/>
  <c r="CC52" i="1"/>
  <c r="GA148" i="2"/>
  <c r="FZ147" i="2"/>
  <c r="FY146" i="2"/>
  <c r="FY147" i="2"/>
  <c r="FX145" i="2"/>
  <c r="FX146" i="2"/>
  <c r="FW144" i="2"/>
  <c r="FW145" i="2"/>
  <c r="FV143" i="2"/>
  <c r="FV144" i="2"/>
  <c r="FU143" i="2"/>
  <c r="CB51" i="1"/>
  <c r="CB52" i="1"/>
  <c r="FZ142" i="2"/>
  <c r="CA51" i="1"/>
  <c r="CA52" i="1"/>
  <c r="FY141" i="2"/>
  <c r="BZ51" i="1"/>
  <c r="BZ52" i="1"/>
  <c r="FX140" i="2"/>
  <c r="BY51" i="1"/>
  <c r="BY52" i="1"/>
  <c r="FW139" i="2"/>
  <c r="BX51" i="1"/>
  <c r="BX52" i="1"/>
  <c r="FV138" i="2"/>
  <c r="BW51" i="1"/>
  <c r="BW52" i="1"/>
  <c r="FU137" i="2"/>
  <c r="FT136" i="2"/>
  <c r="FS135" i="2"/>
  <c r="FS136" i="2"/>
  <c r="FR134" i="2"/>
  <c r="FR135" i="2"/>
  <c r="FQ133" i="2"/>
  <c r="FQ134" i="2"/>
  <c r="FP132" i="2"/>
  <c r="FP133" i="2"/>
  <c r="FO132" i="2"/>
  <c r="BV51" i="1"/>
  <c r="BV52" i="1"/>
  <c r="FT131" i="2"/>
  <c r="BU51" i="1"/>
  <c r="BU52" i="1"/>
  <c r="FS130" i="2"/>
  <c r="BT51" i="1"/>
  <c r="BT52" i="1"/>
  <c r="FR129" i="2"/>
  <c r="BS51" i="1"/>
  <c r="BS52" i="1"/>
  <c r="FQ128" i="2"/>
  <c r="BR51" i="1"/>
  <c r="BR52" i="1"/>
  <c r="FP127" i="2"/>
  <c r="BQ51" i="1"/>
  <c r="BQ52" i="1"/>
  <c r="FO126" i="2"/>
  <c r="FN125" i="2"/>
  <c r="FM124" i="2"/>
  <c r="FM125" i="2"/>
  <c r="FL123" i="2"/>
  <c r="FL124" i="2"/>
  <c r="FK122" i="2"/>
  <c r="FK123" i="2"/>
  <c r="FJ121" i="2"/>
  <c r="FJ122" i="2"/>
  <c r="FI121" i="2"/>
  <c r="BP51" i="1"/>
  <c r="BP52" i="1"/>
  <c r="FN120" i="2"/>
  <c r="BO51" i="1"/>
  <c r="BO52" i="1"/>
  <c r="FM119" i="2"/>
  <c r="BN51" i="1"/>
  <c r="BN52" i="1"/>
  <c r="FL118" i="2"/>
  <c r="BM51" i="1"/>
  <c r="BM52" i="1"/>
  <c r="FK117" i="2"/>
  <c r="BL51" i="1"/>
  <c r="BL52" i="1"/>
  <c r="FJ116" i="2"/>
  <c r="BK51" i="1"/>
  <c r="BK52" i="1"/>
  <c r="FI115" i="2"/>
  <c r="FH114" i="2"/>
  <c r="FG113" i="2"/>
  <c r="FG114" i="2"/>
  <c r="FF112" i="2"/>
  <c r="FF113" i="2"/>
  <c r="FE111" i="2"/>
  <c r="FE112" i="2"/>
  <c r="FD110" i="2"/>
  <c r="FD111" i="2"/>
  <c r="FC110" i="2"/>
  <c r="BJ51" i="1"/>
  <c r="BJ52" i="1"/>
  <c r="FH109" i="2"/>
  <c r="BI51" i="1"/>
  <c r="BI52" i="1"/>
  <c r="FG108" i="2"/>
  <c r="BH51" i="1"/>
  <c r="BH52" i="1"/>
  <c r="FF107" i="2"/>
  <c r="BG51" i="1"/>
  <c r="BG52" i="1"/>
  <c r="FE106" i="2"/>
  <c r="BF51" i="1"/>
  <c r="BF52" i="1"/>
  <c r="FD105" i="2"/>
  <c r="BE51" i="1"/>
  <c r="BE52" i="1"/>
  <c r="FC104" i="2"/>
  <c r="FB103" i="2"/>
  <c r="FA102" i="2"/>
  <c r="FA103" i="2"/>
  <c r="EZ101" i="2"/>
  <c r="EZ102" i="2"/>
  <c r="EY100" i="2"/>
  <c r="EY101" i="2"/>
  <c r="EX99" i="2"/>
  <c r="EX100" i="2"/>
  <c r="EW99" i="2"/>
  <c r="BD51" i="1"/>
  <c r="BD52" i="1"/>
  <c r="FB98" i="2"/>
  <c r="BC51" i="1"/>
  <c r="BC52" i="1"/>
  <c r="FA97" i="2"/>
  <c r="BB51" i="1"/>
  <c r="BB52" i="1"/>
  <c r="EZ96" i="2"/>
  <c r="BA51" i="1"/>
  <c r="BA52" i="1"/>
  <c r="EY95" i="2"/>
  <c r="AZ51" i="1"/>
  <c r="AZ52" i="1"/>
  <c r="EX94" i="2"/>
  <c r="AY51" i="1"/>
  <c r="AY52" i="1"/>
  <c r="EW93" i="2"/>
  <c r="EV92" i="2"/>
  <c r="EU91" i="2"/>
  <c r="EU92" i="2"/>
  <c r="ET90" i="2"/>
  <c r="ET91" i="2"/>
  <c r="ES89" i="2"/>
  <c r="ES90" i="2"/>
  <c r="ER88" i="2"/>
  <c r="ER89" i="2"/>
  <c r="EQ88" i="2"/>
  <c r="AX51" i="1"/>
  <c r="AX52" i="1"/>
  <c r="EV87" i="2"/>
  <c r="AW51" i="1"/>
  <c r="AW52" i="1"/>
  <c r="EU86" i="2"/>
  <c r="AV51" i="1"/>
  <c r="AV52" i="1"/>
  <c r="ET85" i="2"/>
  <c r="AU51" i="1"/>
  <c r="AU52" i="1"/>
  <c r="ES84" i="2"/>
  <c r="AT51" i="1"/>
  <c r="AT52" i="1"/>
  <c r="ER83" i="2"/>
  <c r="AS51" i="1"/>
  <c r="AS52" i="1"/>
  <c r="EQ82" i="2"/>
  <c r="EP81" i="2"/>
  <c r="EO80" i="2"/>
  <c r="EO81" i="2"/>
  <c r="EN79" i="2"/>
  <c r="EN80" i="2"/>
  <c r="EM78" i="2"/>
  <c r="EM79" i="2"/>
  <c r="EL77" i="2"/>
  <c r="EL78" i="2"/>
  <c r="EK77" i="2"/>
  <c r="AR51" i="1"/>
  <c r="AR52" i="1"/>
  <c r="EP76" i="2"/>
  <c r="AQ51" i="1"/>
  <c r="AQ52" i="1"/>
  <c r="EO75" i="2"/>
  <c r="AP51" i="1"/>
  <c r="AP52" i="1"/>
  <c r="EN74" i="2"/>
  <c r="AO51" i="1"/>
  <c r="AO52" i="1"/>
  <c r="EM73" i="2"/>
  <c r="AN51" i="1"/>
  <c r="AN52" i="1"/>
  <c r="EL72" i="2"/>
  <c r="AM51" i="1"/>
  <c r="AM52" i="1"/>
  <c r="EK71" i="2"/>
  <c r="EJ70" i="2"/>
  <c r="EI69" i="2"/>
  <c r="EI70" i="2"/>
  <c r="EH68" i="2"/>
  <c r="EH69" i="2"/>
  <c r="EG67" i="2"/>
  <c r="EG68" i="2"/>
  <c r="EF66" i="2"/>
  <c r="EF67" i="2"/>
  <c r="EE66" i="2"/>
  <c r="AL51" i="1"/>
  <c r="AL52" i="1"/>
  <c r="EJ65" i="2"/>
  <c r="AK51" i="1"/>
  <c r="AK52" i="1"/>
  <c r="EI64" i="2"/>
  <c r="AJ51" i="1"/>
  <c r="AJ52" i="1"/>
  <c r="EH63" i="2"/>
  <c r="AI51" i="1"/>
  <c r="AI52" i="1"/>
  <c r="EG62" i="2"/>
  <c r="AH51" i="1"/>
  <c r="AH52" i="1"/>
  <c r="EF61" i="2"/>
  <c r="AG51" i="1"/>
  <c r="AG52" i="1"/>
  <c r="EE60" i="2"/>
  <c r="ED59" i="2"/>
  <c r="EC58" i="2"/>
  <c r="EC59" i="2"/>
  <c r="EB57" i="2"/>
  <c r="EB58" i="2"/>
  <c r="EA56" i="2"/>
  <c r="EA57" i="2"/>
  <c r="DZ55" i="2"/>
  <c r="DZ56" i="2"/>
  <c r="DY55" i="2"/>
  <c r="AF51" i="1"/>
  <c r="AF52" i="1"/>
  <c r="ED54" i="2"/>
  <c r="AE51" i="1"/>
  <c r="AE52" i="1"/>
  <c r="EC53" i="2"/>
  <c r="AD51" i="1"/>
  <c r="AD52" i="1"/>
  <c r="EB52" i="2"/>
  <c r="AC51" i="1"/>
  <c r="AC52" i="1"/>
  <c r="EA51" i="2"/>
  <c r="AB51" i="1"/>
  <c r="AB52" i="1"/>
  <c r="DZ50" i="2"/>
  <c r="AA51" i="1"/>
  <c r="AA52" i="1"/>
  <c r="DY49" i="2"/>
  <c r="DX48" i="2"/>
  <c r="DW47" i="2"/>
  <c r="DW48" i="2"/>
  <c r="DV46" i="2"/>
  <c r="DV47" i="2"/>
  <c r="DU45" i="2"/>
  <c r="DU46" i="2"/>
  <c r="DT44" i="2"/>
  <c r="DT45" i="2"/>
  <c r="DS44" i="2"/>
  <c r="Z51" i="1"/>
  <c r="Z52" i="1"/>
  <c r="DX43" i="2"/>
  <c r="Y51" i="1"/>
  <c r="Y52" i="1"/>
  <c r="DW42" i="2"/>
  <c r="X51" i="1"/>
  <c r="X52" i="1"/>
  <c r="DV41" i="2"/>
  <c r="W51" i="1"/>
  <c r="W52" i="1"/>
  <c r="DU40" i="2"/>
  <c r="V51" i="1"/>
  <c r="V52" i="1"/>
  <c r="DT39" i="2"/>
  <c r="U51" i="1"/>
  <c r="U52" i="1"/>
  <c r="DS38" i="2"/>
  <c r="DR37" i="2"/>
  <c r="DQ36" i="2"/>
  <c r="DQ37" i="2"/>
  <c r="DP35" i="2"/>
  <c r="DP36" i="2"/>
  <c r="DO34" i="2"/>
  <c r="DO35" i="2"/>
  <c r="DN33" i="2"/>
  <c r="DN34" i="2"/>
  <c r="DM33" i="2"/>
  <c r="T51" i="1"/>
  <c r="T52" i="1"/>
  <c r="DR32" i="2"/>
  <c r="S51" i="1"/>
  <c r="S52" i="1"/>
  <c r="DQ31" i="2"/>
  <c r="R51" i="1"/>
  <c r="R52" i="1"/>
  <c r="DP30" i="2"/>
  <c r="Q51" i="1"/>
  <c r="Q52" i="1"/>
  <c r="DO29" i="2"/>
  <c r="P51" i="1"/>
  <c r="P52" i="1"/>
  <c r="DN28" i="2"/>
  <c r="O51" i="1"/>
  <c r="O52" i="1"/>
  <c r="DM27" i="2"/>
  <c r="DL26" i="2"/>
  <c r="DK25" i="2"/>
  <c r="DK26" i="2"/>
  <c r="DJ24" i="2"/>
  <c r="DJ25" i="2"/>
  <c r="DI23" i="2"/>
  <c r="DI24" i="2"/>
  <c r="DH22" i="2"/>
  <c r="DH23" i="2"/>
  <c r="DG22" i="2"/>
  <c r="N51" i="1"/>
  <c r="N52" i="1"/>
  <c r="DL21" i="2"/>
  <c r="M51" i="1"/>
  <c r="M52" i="1"/>
  <c r="DK20" i="2"/>
  <c r="L51" i="1"/>
  <c r="L52" i="1"/>
  <c r="DJ19" i="2"/>
  <c r="K51" i="1"/>
  <c r="K52" i="1"/>
  <c r="DI18" i="2"/>
  <c r="J51" i="1"/>
  <c r="J52" i="1"/>
  <c r="DH17" i="2"/>
  <c r="I51" i="1"/>
  <c r="I52" i="1"/>
  <c r="DG16" i="2"/>
  <c r="DF15" i="2"/>
  <c r="DE14" i="2"/>
  <c r="DD13" i="2"/>
  <c r="DC12" i="2"/>
  <c r="DB11" i="2"/>
  <c r="DA11" i="2"/>
  <c r="H51" i="1"/>
  <c r="H52" i="1"/>
  <c r="DF10" i="2"/>
  <c r="G51" i="1"/>
  <c r="G52" i="1"/>
  <c r="DE9" i="2"/>
  <c r="F51" i="1"/>
  <c r="F52" i="1"/>
  <c r="DD8" i="2"/>
  <c r="E51" i="1"/>
  <c r="E52" i="1"/>
  <c r="DC7" i="2"/>
  <c r="D51" i="1"/>
  <c r="D52" i="1"/>
  <c r="DB6" i="2"/>
  <c r="C51" i="1"/>
  <c r="C52" i="1"/>
  <c r="DA5" i="2"/>
  <c r="DA4" i="2"/>
  <c r="CZ4" i="2"/>
  <c r="B51" i="1"/>
  <c r="B52" i="1"/>
  <c r="CZ3" i="2"/>
  <c r="B219" i="4"/>
  <c r="I15" i="1"/>
  <c r="B218" i="4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3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61" i="1"/>
  <c r="I11" i="1"/>
  <c r="I7" i="1"/>
  <c r="I17" i="1"/>
  <c r="B223" i="4"/>
  <c r="B224" i="4"/>
  <c r="B42" i="1"/>
  <c r="I6" i="1"/>
  <c r="HO219" i="3"/>
  <c r="HO218" i="3"/>
  <c r="B11" i="1"/>
  <c r="I5" i="1"/>
  <c r="HN217" i="3"/>
  <c r="I4" i="1"/>
  <c r="HM216" i="3"/>
  <c r="HM215" i="3"/>
  <c r="B9" i="1"/>
  <c r="I3" i="1"/>
  <c r="HK214" i="3"/>
  <c r="HJ208" i="3"/>
  <c r="HJ207" i="3"/>
  <c r="HH206" i="3"/>
  <c r="HG205" i="3"/>
  <c r="HG204" i="3"/>
  <c r="HE203" i="3"/>
  <c r="HD197" i="3"/>
  <c r="HD196" i="3"/>
  <c r="HB195" i="3"/>
  <c r="HA194" i="3"/>
  <c r="HA193" i="3"/>
  <c r="GY192" i="3"/>
  <c r="GX186" i="3"/>
  <c r="GX185" i="3"/>
  <c r="GV184" i="3"/>
  <c r="GU183" i="3"/>
  <c r="GU182" i="3"/>
  <c r="GS181" i="3"/>
  <c r="GR175" i="3"/>
  <c r="GR174" i="3"/>
  <c r="GP173" i="3"/>
  <c r="GO172" i="3"/>
  <c r="GO171" i="3"/>
  <c r="GM170" i="3"/>
  <c r="GL164" i="3"/>
  <c r="GL163" i="3"/>
  <c r="GJ162" i="3"/>
  <c r="GI161" i="3"/>
  <c r="GI160" i="3"/>
  <c r="GG159" i="3"/>
  <c r="GF153" i="3"/>
  <c r="GF152" i="3"/>
  <c r="GD151" i="3"/>
  <c r="GC150" i="3"/>
  <c r="GC149" i="3"/>
  <c r="GA148" i="3"/>
  <c r="FZ142" i="3"/>
  <c r="FZ141" i="3"/>
  <c r="FX140" i="3"/>
  <c r="FW139" i="3"/>
  <c r="FW138" i="3"/>
  <c r="FU137" i="3"/>
  <c r="FT131" i="3"/>
  <c r="FT130" i="3"/>
  <c r="FR129" i="3"/>
  <c r="FQ128" i="3"/>
  <c r="FQ127" i="3"/>
  <c r="FO126" i="3"/>
  <c r="FN120" i="3"/>
  <c r="FN119" i="3"/>
  <c r="FL118" i="3"/>
  <c r="FK117" i="3"/>
  <c r="FK116" i="3"/>
  <c r="FI115" i="3"/>
  <c r="FH109" i="3"/>
  <c r="FH108" i="3"/>
  <c r="FF107" i="3"/>
  <c r="FE106" i="3"/>
  <c r="FE105" i="3"/>
  <c r="FC104" i="3"/>
  <c r="FB98" i="3"/>
  <c r="FB97" i="3"/>
  <c r="EZ96" i="3"/>
  <c r="EY95" i="3"/>
  <c r="EY94" i="3"/>
  <c r="EW93" i="3"/>
  <c r="EV87" i="3"/>
  <c r="EV86" i="3"/>
  <c r="ET85" i="3"/>
  <c r="ES84" i="3"/>
  <c r="ES83" i="3"/>
  <c r="EQ82" i="3"/>
  <c r="EP76" i="3"/>
  <c r="EP75" i="3"/>
  <c r="EN74" i="3"/>
  <c r="EM73" i="3"/>
  <c r="EM72" i="3"/>
  <c r="EK71" i="3"/>
  <c r="EJ65" i="3"/>
  <c r="EJ64" i="3"/>
  <c r="EH63" i="3"/>
  <c r="EG62" i="3"/>
  <c r="EG61" i="3"/>
  <c r="EE60" i="3"/>
  <c r="ED54" i="3"/>
  <c r="ED53" i="3"/>
  <c r="EB52" i="3"/>
  <c r="EA51" i="3"/>
  <c r="EA50" i="3"/>
  <c r="DY49" i="3"/>
  <c r="DX43" i="3"/>
  <c r="DX42" i="3"/>
  <c r="DV41" i="3"/>
  <c r="DU40" i="3"/>
  <c r="DU39" i="3"/>
  <c r="DS38" i="3"/>
  <c r="DR32" i="3"/>
  <c r="DR31" i="3"/>
  <c r="DP30" i="3"/>
  <c r="DO29" i="3"/>
  <c r="DO28" i="3"/>
  <c r="DM27" i="3"/>
  <c r="DL21" i="3"/>
  <c r="DL20" i="3"/>
  <c r="DJ19" i="3"/>
  <c r="DI18" i="3"/>
  <c r="DI17" i="3"/>
  <c r="DG16" i="3"/>
  <c r="DF10" i="3"/>
  <c r="DF9" i="3"/>
  <c r="DD8" i="3"/>
  <c r="DC7" i="3"/>
  <c r="DC6" i="3"/>
  <c r="DA5" i="3"/>
  <c r="HK3" i="3"/>
  <c r="HE3" i="3"/>
  <c r="GY3" i="3"/>
  <c r="GS3" i="3"/>
  <c r="GM3" i="3"/>
  <c r="GG3" i="3"/>
  <c r="GA3" i="3"/>
  <c r="FU3" i="3"/>
  <c r="FO3" i="3"/>
  <c r="FI3" i="3"/>
  <c r="FC3" i="3"/>
  <c r="EW3" i="3"/>
  <c r="EQ3" i="3"/>
  <c r="EK3" i="3"/>
  <c r="EE3" i="3"/>
  <c r="DY3" i="3"/>
  <c r="DS3" i="3"/>
  <c r="DM3" i="3"/>
  <c r="DG3" i="3"/>
  <c r="DA3" i="3"/>
  <c r="I8" i="1"/>
  <c r="CZ3" i="3"/>
  <c r="DB12" i="2"/>
  <c r="DE15" i="2"/>
  <c r="DD14" i="2"/>
  <c r="DC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<sst xmlns="http://schemas.openxmlformats.org/spreadsheetml/2006/main" count="1483" uniqueCount="667">
  <si>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</si>
  <si>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</si>
  <si>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</si>
  <si>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</si>
  <si>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</si>
  <si>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</si>
  <si>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</si>
  <si>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</si>
  <si>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</si>
  <si>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</si>
  <si>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</si>
  <si>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</si>
  <si>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</si>
  <si>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</si>
  <si>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</si>
  <si>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</si>
  <si>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</si>
  <si>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</si>
  <si>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</si>
  <si>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</si>
  <si>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</si>
  <si>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</si>
  <si>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</si>
  <si>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</si>
  <si>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</si>
  <si>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</si>
  <si>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</si>
  <si>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</si>
  <si>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</si>
  <si>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</si>
  <si>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</si>
  <si>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</si>
  <si>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</si>
  <si>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</si>
  <si>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</si>
  <si>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</si>
  <si>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</si>
  <si>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</si>
  <si>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</si>
  <si>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</si>
  <si>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</si>
  <si>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</si>
  <si>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</si>
  <si>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</si>
  <si>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</si>
  <si>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</si>
  <si>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</si>
  <si>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</si>
  <si>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</si>
  <si>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</si>
  <si>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</si>
  <si>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</si>
  <si>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</si>
  <si>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</si>
  <si>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</si>
  <si>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</si>
  <si>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</si>
  <si>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</si>
  <si>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</si>
  <si>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</si>
  <si>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</si>
  <si>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</si>
  <si>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</si>
  <si>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</si>
  <si>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</si>
  <si>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</si>
  <si>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</si>
  <si>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</si>
  <si>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</si>
  <si>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</si>
  <si>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</si>
  <si>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</si>
  <si>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</si>
  <si>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</si>
  <si>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</si>
  <si>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</si>
  <si>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</si>
  <si>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</si>
  <si>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</si>
  <si>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</si>
  <si>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</si>
  <si>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</si>
  <si>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</si>
  <si>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</si>
  <si>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</si>
  <si>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</si>
  <si>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</si>
  <si>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</si>
  <si>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</si>
  <si>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</si>
  <si>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</si>
  <si>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</si>
  <si>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</si>
  <si>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</si>
  <si>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</si>
  <si>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</si>
  <si>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</si>
  <si>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</si>
  <si>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</si>
  <si>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</si>
  <si>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</si>
  <si>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</si>
  <si>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</si>
  <si>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</si>
  <si>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</si>
  <si>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</si>
  <si>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</si>
  <si>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</si>
  <si>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</si>
  <si>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</si>
  <si>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</si>
  <si>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</si>
  <si>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</si>
  <si>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</si>
  <si>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</si>
  <si>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</si>
  <si>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</si>
  <si>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</si>
  <si>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</si>
  <si>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</si>
  <si>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</si>
  <si>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</si>
  <si>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</si>
  <si>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</si>
  <si>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</si>
  <si>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</si>
  <si>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</si>
  <si>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</si>
  <si>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</si>
  <si>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</si>
  <si>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</si>
  <si>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</si>
  <si>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</si>
  <si>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</si>
  <si>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</si>
  <si>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</si>
  <si>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</si>
  <si>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</si>
  <si>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</si>
  <si>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</si>
  <si>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</si>
  <si>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</si>
  <si>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</si>
  <si>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</si>
  <si>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</si>
  <si>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</si>
  <si>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</si>
  <si>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</si>
  <si>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</si>
  <si>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</si>
  <si>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</si>
  <si>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</si>
  <si>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</si>
  <si>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</si>
  <si>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</si>
  <si>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</si>
  <si>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</si>
  <si>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</si>
  <si>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</si>
  <si>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</si>
  <si>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</si>
  <si>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</si>
  <si>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</si>
  <si>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</si>
  <si>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</si>
  <si>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</si>
  <si>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</si>
  <si>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</si>
  <si>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</si>
  <si>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</si>
  <si>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</si>
  <si>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</si>
  <si>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</si>
  <si>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</si>
  <si>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</si>
  <si>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</si>
  <si>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</si>
  <si>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</si>
  <si>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</si>
  <si>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</si>
  <si>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</si>
  <si>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</si>
  <si>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</si>
  <si>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</si>
  <si>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</si>
  <si>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</si>
  <si>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</si>
  <si>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</si>
  <si>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</si>
  <si>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</si>
  <si>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</si>
  <si>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</si>
  <si>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</si>
  <si>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</si>
  <si>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</si>
  <si>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</si>
  <si>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</si>
  <si>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</si>
  <si>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</si>
  <si>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</si>
  <si>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</si>
  <si>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</si>
  <si>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</si>
  <si>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</si>
  <si>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</si>
  <si>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</si>
  <si>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</si>
  <si>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</si>
  <si>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</si>
  <si>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</si>
  <si>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</si>
  <si>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</si>
  <si>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</si>
  <si>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</si>
  <si>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</si>
  <si>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</si>
  <si>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</si>
  <si>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</si>
  <si>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</si>
  <si>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</si>
  <si>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</si>
  <si>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</si>
  <si>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</si>
  <si>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</si>
  <si>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</si>
  <si>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</si>
  <si>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</si>
  <si>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</si>
  <si>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</si>
  <si>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</si>
  <si>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</si>
  <si>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</si>
  <si>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</si>
  <si>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</si>
  <si>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</si>
  <si>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</si>
  <si>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</si>
  <si>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</si>
  <si>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</si>
  <si>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</si>
  <si>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</si>
  <si>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</si>
  <si>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</si>
  <si>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</si>
  <si>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</si>
  <si>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</si>
  <si>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</si>
  <si>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</si>
  <si>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</si>
  <si>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</si>
  <si>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</si>
  <si>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</si>
  <si>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</si>
  <si>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</si>
  <si>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</si>
  <si>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</si>
  <si>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</si>
  <si>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</si>
  <si>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</si>
  <si>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</si>
  <si>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</si>
  <si>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</si>
  <si>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</si>
  <si>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</si>
  <si>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</si>
  <si>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</si>
  <si>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</si>
  <si>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</si>
  <si>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</si>
  <si>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</si>
  <si>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</si>
  <si>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</si>
  <si>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</si>
  <si>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</si>
  <si>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</si>
  <si>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</si>
  <si>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</si>
  <si>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</si>
  <si>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</si>
  <si>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</si>
  <si>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</si>
  <si>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</si>
  <si>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</si>
  <si>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</si>
  <si>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</si>
  <si>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</si>
  <si>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</si>
  <si>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</si>
  <si>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</si>
  <si>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</si>
  <si>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</si>
  <si>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</si>
  <si>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</si>
  <si>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</si>
  <si>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</si>
  <si>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</si>
  <si>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</si>
  <si>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</si>
  <si>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</si>
  <si>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</si>
  <si>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</si>
  <si>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</si>
  <si>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</si>
  <si>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</si>
  <si>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</si>
  <si>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</si>
  <si>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</si>
  <si>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</si>
  <si>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</si>
  <si>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</si>
  <si>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</si>
  <si>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</si>
  <si>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</si>
  <si>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</si>
  <si>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</si>
  <si>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</si>
  <si>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</si>
  <si>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</si>
  <si>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</si>
  <si>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</si>
  <si>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</si>
  <si>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</si>
  <si>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</si>
  <si>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</si>
  <si>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</si>
  <si>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</si>
  <si>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</si>
  <si>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</si>
  <si>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</si>
  <si>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</si>
  <si>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</si>
  <si>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</si>
  <si>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</si>
  <si>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</si>
  <si>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</si>
  <si>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</si>
  <si>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</si>
  <si>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</si>
  <si>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</si>
  <si>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</si>
  <si>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</si>
  <si>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</si>
  <si>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</si>
  <si>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</si>
  <si>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</si>
  <si>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</si>
  <si>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</si>
  <si>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</si>
  <si>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</si>
  <si>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</si>
  <si>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</si>
  <si>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</si>
  <si>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</si>
  <si>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</si>
  <si>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</si>
  <si>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</si>
  <si>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</si>
  <si>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</si>
  <si>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</si>
  <si>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</si>
  <si>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</si>
  <si>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</si>
  <si>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</si>
  <si>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</si>
  <si>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</si>
  <si>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</si>
  <si>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</si>
  <si>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</si>
  <si>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</si>
  <si>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</si>
  <si>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</si>
  <si>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</si>
  <si>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</si>
  <si>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</si>
  <si>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</si>
  <si>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</si>
  <si>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</si>
  <si>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</si>
  <si>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</si>
  <si>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</si>
  <si>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</si>
  <si>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</si>
  <si>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</si>
  <si>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</si>
  <si>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</si>
  <si>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</si>
  <si>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</si>
  <si>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</si>
  <si>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</si>
  <si>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</si>
  <si>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</si>
  <si>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</si>
  <si>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</si>
  <si>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</si>
  <si>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</si>
  <si>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</si>
  <si>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</si>
  <si>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</si>
  <si>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</si>
  <si>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</si>
  <si>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</si>
  <si>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</si>
  <si>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</si>
  <si>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</si>
  <si>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</si>
  <si>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</si>
  <si>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</si>
  <si>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</si>
  <si>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</si>
  <si>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</si>
  <si>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</si>
  <si>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</si>
  <si>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</si>
  <si>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</si>
  <si>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</si>
  <si>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</si>
  <si>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</si>
  <si>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</si>
  <si>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</si>
  <si>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</si>
  <si>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</si>
  <si>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</si>
  <si>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</si>
  <si>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</si>
  <si>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</si>
  <si>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</si>
  <si>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</si>
  <si>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</si>
  <si>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</si>
  <si>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</si>
  <si>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</si>
  <si>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</si>
  <si>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</si>
  <si>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</si>
  <si>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</si>
  <si>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</si>
  <si>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</si>
  <si>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</si>
  <si>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</si>
  <si>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</si>
  <si>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</si>
  <si>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</si>
  <si>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</si>
  <si>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</si>
  <si>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</si>
  <si>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</si>
  <si>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</si>
  <si>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</si>
  <si>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</si>
  <si>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</si>
  <si>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</si>
  <si>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</si>
  <si>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</si>
  <si>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</si>
  <si>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</si>
  <si>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</si>
  <si>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</si>
  <si>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</si>
  <si>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</si>
  <si>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</si>
  <si>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</si>
  <si>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</si>
  <si>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</si>
  <si>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</si>
  <si>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</si>
  <si>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</si>
  <si>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</si>
  <si>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</si>
  <si>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</si>
  <si>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</si>
  <si>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</si>
  <si>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</si>
  <si>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</si>
  <si>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</si>
  <si>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</si>
  <si>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</si>
  <si>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</si>
  <si>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</si>
  <si>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</si>
  <si>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</si>
  <si>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</si>
  <si>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</si>
  <si>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</si>
  <si>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</si>
  <si>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</si>
  <si>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</si>
  <si>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</si>
  <si>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</si>
  <si>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</si>
  <si>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</si>
  <si>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</si>
  <si>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</si>
  <si>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</si>
  <si>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</si>
  <si>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</si>
  <si>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</si>
  <si>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</si>
  <si>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</si>
  <si>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</si>
  <si>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</si>
  <si>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</si>
  <si>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</si>
  <si>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</si>
  <si>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</si>
  <si>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</si>
  <si>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</si>
  <si>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</si>
  <si>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</si>
  <si>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</si>
  <si>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</si>
  <si>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</si>
  <si>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</si>
  <si>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</si>
  <si>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</si>
  <si>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</si>
  <si>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</si>
  <si>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</si>
  <si>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</si>
  <si>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</si>
  <si>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</si>
  <si>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</si>
  <si>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</si>
  <si>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</si>
  <si>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</si>
  <si>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</si>
  <si>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</si>
  <si>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</si>
  <si>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</si>
  <si>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</si>
  <si>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</si>
  <si>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</si>
  <si>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</si>
  <si>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</si>
  <si>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</si>
  <si>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</si>
  <si>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</si>
  <si>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</si>
  <si>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</si>
  <si>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</si>
  <si>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</si>
  <si>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</si>
  <si>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</si>
  <si>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</si>
  <si>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</si>
  <si>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</si>
  <si>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</si>
  <si>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</si>
  <si>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</si>
  <si>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</si>
  <si>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</si>
  <si>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</si>
  <si>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</si>
  <si>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</si>
  <si>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</si>
  <si>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</si>
  <si>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</si>
  <si>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</si>
  <si>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</si>
  <si>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</si>
  <si>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</si>
  <si>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</si>
  <si>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</si>
  <si>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</si>
  <si>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</si>
  <si>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</si>
  <si>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</si>
  <si>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</si>
  <si>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</si>
  <si>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</si>
  <si>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</si>
  <si>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</si>
  <si>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</si>
  <si>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</si>
  <si>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</si>
  <si>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</si>
  <si>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</si>
  <si>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</si>
  <si>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</si>
  <si>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</si>
  <si>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</si>
  <si>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</si>
  <si>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</si>
  <si>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</si>
  <si>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</si>
  <si>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</si>
  <si>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</si>
  <si>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</si>
  <si>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</si>
  <si>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</si>
  <si>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</si>
  <si>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</si>
  <si>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</si>
  <si>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</si>
  <si>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</si>
  <si>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</si>
  <si>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</si>
  <si>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</si>
  <si>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</si>
  <si>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</si>
  <si>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</si>
  <si>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</si>
  <si>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</si>
  <si>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</si>
  <si>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</si>
  <si>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</si>
  <si>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</si>
  <si>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</si>
  <si>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</si>
  <si>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</si>
  <si>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</si>
  <si>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</si>
  <si>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</si>
  <si>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</si>
  <si>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</si>
  <si>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</si>
  <si>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</si>
  <si>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</si>
  <si>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</si>
  <si>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</si>
  <si>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</si>
  <si>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</si>
  <si>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</si>
  <si>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</si>
  <si>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</si>
  <si>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</si>
  <si>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</si>
  <si>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</si>
  <si>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</si>
  <si>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</si>
  <si>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</si>
  <si>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</si>
  <si>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</si>
  <si>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</si>
  <si>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</si>
  <si>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</si>
  <si>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</si>
  <si>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</si>
  <si>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</si>
  <si>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</si>
  <si>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</si>
  <si>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</si>
  <si>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</si>
  <si>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</si>
  <si>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</si>
  <si>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</si>
  <si>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</si>
  <si>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</si>
  <si>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</si>
  <si>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</si>
  <si>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</si>
  <si>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</si>
  <si>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</si>
  <si>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</si>
  <si>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</si>
  <si>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</si>
  <si>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</si>
  <si>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</si>
  <si>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</si>
  <si>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</si>
  <si>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</si>
  <si>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</si>
  <si>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</si>
  <si>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</si>
  <si>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</si>
  <si>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</si>
  <si>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</si>
  <si>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smallest available restrictor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</si>
</sst>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1" fontId="0" fillId="0" borderId="0" xfId="0" applyNumberFormat="1" applyBorder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1" fontId="0" fillId="2" borderId="0" xfId="0" applyNumberFormat="1" applyFill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tabSelected="1" topLeftCell="A50" workbookViewId="0">
      <selection activeCell="D68" sqref="D68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</cols>
  <sheetData>
    <row r="1" spans="1:14" s="8" customFormat="1">
      <c r="A1" s="43" t="s">
        <v>472</v>
      </c>
      <c r="B1" s="43"/>
      <c r="C1" s="43"/>
      <c r="D1" s="43"/>
      <c r="E1" s="43"/>
      <c r="F1" s="43"/>
      <c r="G1" s="44"/>
      <c r="H1" s="45" t="s">
        <v>494</v>
      </c>
      <c r="I1" s="46"/>
      <c r="J1" s="47"/>
      <c r="L1" s="42"/>
      <c r="M1" s="42"/>
      <c r="N1" s="42"/>
    </row>
    <row r="2" spans="1:14">
      <c r="A2" t="s">
        <v>4</v>
      </c>
      <c r="B2">
        <v>7.9799999999999999E-4</v>
      </c>
      <c r="C2" t="s">
        <v>5</v>
      </c>
      <c r="H2" s="31" t="s">
        <v>495</v>
      </c>
      <c r="I2" s="7">
        <f>B2*32</f>
        <v>2.5536E-2</v>
      </c>
      <c r="J2" s="17"/>
    </row>
    <row r="3" spans="1:14">
      <c r="A3" t="s">
        <v>9</v>
      </c>
      <c r="B3">
        <v>1000</v>
      </c>
      <c r="C3" t="s">
        <v>10</v>
      </c>
      <c r="H3" s="31" t="s">
        <v>496</v>
      </c>
      <c r="I3" s="7">
        <f>B9*$B$3/2</f>
        <v>148.89575735984496</v>
      </c>
      <c r="J3" s="17"/>
    </row>
    <row r="4" spans="1:14">
      <c r="A4" t="s">
        <v>17</v>
      </c>
      <c r="B4">
        <v>9.81</v>
      </c>
      <c r="C4" t="s">
        <v>18</v>
      </c>
      <c r="H4" s="31" t="s">
        <v>497</v>
      </c>
      <c r="I4" s="7">
        <f t="shared" ref="I4:I8" si="0">B10*$B$3/2</f>
        <v>500</v>
      </c>
      <c r="J4" s="17"/>
    </row>
    <row r="5" spans="1:14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1" t="s">
        <v>498</v>
      </c>
      <c r="I5" s="7">
        <f t="shared" si="0"/>
        <v>483.21136368279321</v>
      </c>
      <c r="J5" s="17"/>
    </row>
    <row r="6" spans="1:14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1" t="s">
        <v>499</v>
      </c>
      <c r="I6" s="7">
        <f t="shared" si="0"/>
        <v>500</v>
      </c>
      <c r="J6" s="17"/>
    </row>
    <row r="7" spans="1:14">
      <c r="A7" t="s">
        <v>11</v>
      </c>
      <c r="B7">
        <v>97421.6</v>
      </c>
      <c r="C7" t="s">
        <v>3</v>
      </c>
      <c r="H7" s="31" t="s">
        <v>500</v>
      </c>
      <c r="I7" s="7">
        <f t="shared" si="0"/>
        <v>0</v>
      </c>
      <c r="J7" s="17"/>
    </row>
    <row r="8" spans="1:14">
      <c r="H8" s="31" t="s">
        <v>501</v>
      </c>
      <c r="I8" s="7">
        <f t="shared" si="0"/>
        <v>500</v>
      </c>
      <c r="J8" s="17"/>
    </row>
    <row r="9" spans="1:14">
      <c r="A9" t="s">
        <v>21</v>
      </c>
      <c r="B9">
        <f>(1-(B25/B26)^2)^2</f>
        <v>0.29779151471968995</v>
      </c>
      <c r="H9" s="31" t="s">
        <v>502</v>
      </c>
      <c r="I9" s="7">
        <f>B3*B4</f>
        <v>9810</v>
      </c>
      <c r="J9" s="17"/>
    </row>
    <row r="10" spans="1:14">
      <c r="A10" t="s">
        <v>7</v>
      </c>
      <c r="B10">
        <v>1</v>
      </c>
      <c r="H10" s="31"/>
      <c r="I10" s="7"/>
      <c r="J10" s="17"/>
    </row>
    <row r="11" spans="1:14">
      <c r="A11" t="s">
        <v>8</v>
      </c>
      <c r="B11">
        <f>(1-(B28/B29)^2)^2</f>
        <v>0.96642272736558643</v>
      </c>
      <c r="H11" s="32" t="s">
        <v>503</v>
      </c>
      <c r="I11" s="7">
        <f>-I2*B17/(B25)^2</f>
        <v>-22.304131365184734</v>
      </c>
      <c r="J11" s="17"/>
    </row>
    <row r="12" spans="1:14">
      <c r="A12" t="s">
        <v>474</v>
      </c>
      <c r="B12">
        <v>1</v>
      </c>
      <c r="D12" t="s">
        <v>493</v>
      </c>
      <c r="H12" s="32" t="s">
        <v>504</v>
      </c>
      <c r="I12" s="7">
        <f>-I2*B18/(B26)^2</f>
        <v>-8090.9649947299904</v>
      </c>
      <c r="J12" s="17"/>
    </row>
    <row r="13" spans="1:14">
      <c r="A13" t="s">
        <v>6</v>
      </c>
      <c r="B13" s="5">
        <v>0</v>
      </c>
      <c r="H13" s="32" t="s">
        <v>505</v>
      </c>
      <c r="I13" s="7">
        <f>-I2*B19/(B27)^2</f>
        <v>-1105.2631578947367</v>
      </c>
      <c r="J13" s="17"/>
    </row>
    <row r="14" spans="1:14">
      <c r="A14" t="s">
        <v>390</v>
      </c>
      <c r="B14" s="5">
        <v>1</v>
      </c>
      <c r="H14" s="32" t="s">
        <v>506</v>
      </c>
      <c r="I14" s="7">
        <f>-I2*B20/(B28)^2</f>
        <v>-72818.684952569907</v>
      </c>
      <c r="J14" s="17"/>
    </row>
    <row r="15" spans="1:14">
      <c r="A15" s="36"/>
      <c r="B15" s="6"/>
      <c r="C15" s="6"/>
      <c r="D15" s="6"/>
      <c r="E15" s="6"/>
      <c r="F15" s="6" t="s">
        <v>651</v>
      </c>
      <c r="G15" s="37" t="s">
        <v>644</v>
      </c>
      <c r="H15" s="32" t="s">
        <v>507</v>
      </c>
      <c r="I15" s="7">
        <f>-I2*B21/(B29)^2</f>
        <v>-12.009674818597151</v>
      </c>
      <c r="J15" s="17"/>
    </row>
    <row r="16" spans="1:14">
      <c r="A16" s="31" t="s">
        <v>475</v>
      </c>
      <c r="B16" s="38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2" t="s">
        <v>508</v>
      </c>
      <c r="I16" s="7">
        <f>-I2*B22/(B30)^2</f>
        <v>-30398.115196230392</v>
      </c>
      <c r="J16" s="17"/>
      <c r="M16" s="3"/>
    </row>
    <row r="17" spans="1:13">
      <c r="A17" s="31" t="s">
        <v>476</v>
      </c>
      <c r="B17" s="38">
        <v>1E-3</v>
      </c>
      <c r="C17" s="7" t="s">
        <v>13</v>
      </c>
      <c r="D17" s="7"/>
      <c r="E17" s="7"/>
      <c r="F17" s="7"/>
      <c r="G17" s="17">
        <v>0</v>
      </c>
      <c r="H17" s="33" t="s">
        <v>642</v>
      </c>
      <c r="I17" s="34">
        <f>-I2*B16/(B24^2)</f>
        <v>-3.4635416666666674</v>
      </c>
      <c r="J17" s="35"/>
    </row>
    <row r="18" spans="1:13">
      <c r="A18" s="31" t="s">
        <v>477</v>
      </c>
      <c r="B18" s="38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3">
      <c r="A19" s="31" t="s">
        <v>478</v>
      </c>
      <c r="B19" s="38">
        <v>1E-3</v>
      </c>
      <c r="C19" s="7" t="s">
        <v>13</v>
      </c>
      <c r="D19" s="7" t="s">
        <v>492</v>
      </c>
      <c r="E19" s="7"/>
      <c r="F19" s="7"/>
      <c r="G19" s="17">
        <v>0</v>
      </c>
    </row>
    <row r="20" spans="1:13">
      <c r="A20" s="31" t="s">
        <v>479</v>
      </c>
      <c r="B20" s="38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50</v>
      </c>
    </row>
    <row r="21" spans="1:13">
      <c r="A21" s="31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L20/60^2/100^3</f>
        <v>1.3888888888888889E-8</v>
      </c>
      <c r="M21" s="3"/>
    </row>
    <row r="22" spans="1:13">
      <c r="A22" s="39" t="s">
        <v>481</v>
      </c>
      <c r="B22" s="40">
        <v>3</v>
      </c>
      <c r="C22" s="8" t="s">
        <v>13</v>
      </c>
      <c r="D22" s="8" t="s">
        <v>492</v>
      </c>
      <c r="E22" s="8"/>
      <c r="F22" s="8"/>
      <c r="G22" s="35">
        <v>0</v>
      </c>
    </row>
    <row r="23" spans="1:13">
      <c r="A23" s="36"/>
      <c r="B23" s="6"/>
      <c r="C23" s="6"/>
      <c r="D23" s="6"/>
      <c r="E23" s="6"/>
      <c r="F23" s="6" t="s">
        <v>651</v>
      </c>
      <c r="G23" s="37" t="s">
        <v>644</v>
      </c>
      <c r="K23" t="s">
        <v>660</v>
      </c>
      <c r="L23">
        <v>6.0000000000000001E-3</v>
      </c>
    </row>
    <row r="24" spans="1:13">
      <c r="A24" s="31" t="s">
        <v>482</v>
      </c>
      <c r="B24" s="41">
        <v>1.9199999999999998E-2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</row>
    <row r="25" spans="1:13">
      <c r="A25" s="31" t="s">
        <v>483</v>
      </c>
      <c r="B25" s="41">
        <v>1.07E-3</v>
      </c>
      <c r="C25" s="7" t="s">
        <v>13</v>
      </c>
      <c r="D25" s="7"/>
      <c r="E25" s="7"/>
      <c r="F25" s="7"/>
      <c r="G25" s="17">
        <v>0</v>
      </c>
      <c r="K25" t="s">
        <v>661</v>
      </c>
      <c r="L25">
        <f>PI()*(L23/2)^2*L24</f>
        <v>3.3929200658769765E-7</v>
      </c>
    </row>
    <row r="26" spans="1:13">
      <c r="A26" s="31" t="s">
        <v>484</v>
      </c>
      <c r="B26" s="7">
        <v>1.5874999999999999E-3</v>
      </c>
      <c r="C26" s="7" t="s">
        <v>13</v>
      </c>
      <c r="D26" s="7"/>
      <c r="E26" s="7"/>
      <c r="F26" s="7"/>
      <c r="G26" s="17">
        <v>0</v>
      </c>
    </row>
    <row r="27" spans="1:13">
      <c r="A27" s="31" t="s">
        <v>485</v>
      </c>
      <c r="B27" s="7">
        <v>1.5200000000000001E-4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48" t="s">
        <v>663</v>
      </c>
      <c r="J27" s="48"/>
      <c r="K27" s="48"/>
      <c r="L27">
        <f>PI()*(B29/2)^2*L24</f>
        <v>1.4027839516809146E-6</v>
      </c>
    </row>
    <row r="28" spans="1:13">
      <c r="A28" s="31" t="s">
        <v>486</v>
      </c>
      <c r="B28" s="7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3">
      <c r="A29" s="31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3">
      <c r="A30" s="39" t="s">
        <v>488</v>
      </c>
      <c r="B30" s="8">
        <v>1.5874999999999999E-3</v>
      </c>
      <c r="C30" s="8" t="s">
        <v>13</v>
      </c>
      <c r="D30" s="8"/>
      <c r="E30" s="8"/>
      <c r="F30" s="8"/>
      <c r="G30" s="35">
        <v>0</v>
      </c>
    </row>
    <row r="32" spans="1:13">
      <c r="A32" t="s">
        <v>470</v>
      </c>
      <c r="B32" s="30">
        <f>D32*E32</f>
        <v>4.9121896016017085E-4</v>
      </c>
      <c r="C32" t="s">
        <v>16</v>
      </c>
      <c r="D32">
        <f>L21/(PI()*(L23/2)^2)</f>
        <v>4.9121896016017085E-4</v>
      </c>
      <c r="E32">
        <v>1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0.97504432773708682</v>
      </c>
    </row>
    <row r="35" spans="1:10">
      <c r="A35" t="s">
        <v>510</v>
      </c>
      <c r="B35">
        <v>0</v>
      </c>
      <c r="C35" t="s">
        <v>13</v>
      </c>
      <c r="I35">
        <f ca="1">ROUND(RAND(),0)</f>
        <v>0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27" t="s">
        <v>639</v>
      </c>
      <c r="DR49" s="7" t="s">
        <v>619</v>
      </c>
    </row>
    <row r="50" spans="1:122">
      <c r="A50" s="7" t="s">
        <v>647</v>
      </c>
      <c r="B50" s="7">
        <f ca="1">((1+RAND()*$F$24*(RANDBETWEEN(0,1)*2-1))*$G$24+($G$24=0))*($B$24*(B54=0)+B55*B54)</f>
        <v>1.9199999999999998E-2</v>
      </c>
      <c r="C50" s="7">
        <f ca="1">((1+RAND()*$F$24*(RANDBETWEEN(0,1)*2-1))*$G$25+($G$25=0))*($B$25*(C54=0)+C55*C54)</f>
        <v>1.07E-3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1.5200000000000001E-4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1.07E-3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1.5200000000000001E-4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1.07E-3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1.5200000000000001E-4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1.07E-3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1.5200000000000001E-4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1.07E-3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1.5200000000000001E-4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1.07E-3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1.5200000000000001E-4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1.07E-3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1.5200000000000001E-4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1.07E-3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1.5200000000000001E-4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1.07E-3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1.5200000000000001E-4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1.07E-3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1.5200000000000001E-4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1.07E-3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1.5200000000000001E-4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1.07E-3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1.5200000000000001E-4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1.07E-3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1.5200000000000001E-4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1.07E-3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1.5200000000000001E-4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1.07E-3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1.5200000000000001E-4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1.07E-3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1.5200000000000001E-4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1.07E-3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1.5200000000000001E-4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1.07E-3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1.5200000000000001E-4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1.07E-3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1.5200000000000001E-4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1.07E-3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1.5200000000000001E-4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((1+RAND()*$F$24*(RANDBETWEEN(0,1)*2-1))*$G$30+($G$30=0))*($B$30*(DQ54=0)+DQ55*DQ54)</f>
        <v>1.5874999999999999E-3</v>
      </c>
      <c r="DR50" s="7">
        <f t="shared" ref="DR50" ca="1" si="114">((1+RAND()*$F$24*(RANDBETWEEN(0,1)*2-1))*$G$29+($G$29=0))*($B$29*(DR54=0)+DR55*DR54)</f>
        <v>1.2200000000000001E-2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1E-3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1E-3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1E-3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1E-3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1E-3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1E-3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1E-3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1E-3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1E-3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1E-3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1E-3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1E-3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1E-3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1E-3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1E-3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1E-3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1E-3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1E-3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1E-3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1E-3</v>
      </c>
      <c r="DP51" s="7">
        <f ca="1">(RAND()*$G$20+($G$20=0))*($B$20*(DP57=0)+DP58*DP57)</f>
        <v>7.1864999999999997</v>
      </c>
      <c r="DQ51" s="7">
        <f ca="1">(RAND()*$G$22+($G$22=0))*($B$22*(DQ57=0)+DQ58*DQ57)</f>
        <v>3</v>
      </c>
      <c r="DR51" s="7">
        <f ca="1">(RAND()*$G$21+($G$21=0))*($B$21*(DR57=0)+DR58*DR57)</f>
        <v>7.0000000000000007E-2</v>
      </c>
    </row>
    <row r="52" spans="1:122">
      <c r="A52" s="32" t="s">
        <v>650</v>
      </c>
      <c r="B52" s="7">
        <f ca="1">-$I$2*B51/(B50^2)</f>
        <v>-3.4635416666666674</v>
      </c>
      <c r="C52" s="7">
        <f t="shared" ref="C52:H52" ca="1" si="115">-$I$2*C51/(C50^2)</f>
        <v>-22.304131365184734</v>
      </c>
      <c r="D52" s="7">
        <f t="shared" ca="1" si="115"/>
        <v>-8090.9649947299904</v>
      </c>
      <c r="E52" s="7">
        <f t="shared" ca="1" si="115"/>
        <v>-1105.2631578947367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-22.304131365184734</v>
      </c>
      <c r="J52" s="7">
        <f t="shared" ref="J52" ca="1" si="117">-$I$2*J51/(J50^2)</f>
        <v>-8090.9649947299904</v>
      </c>
      <c r="K52" s="7">
        <f t="shared" ref="K52" ca="1" si="118">-$I$2*K51/(K50^2)</f>
        <v>-1105.2631578947367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-22.304131365184734</v>
      </c>
      <c r="P52" s="7">
        <f t="shared" ref="P52" ca="1" si="123">-$I$2*P51/(P50^2)</f>
        <v>-8090.9649947299904</v>
      </c>
      <c r="Q52" s="7">
        <f t="shared" ref="Q52" ca="1" si="124">-$I$2*Q51/(Q50^2)</f>
        <v>-1105.2631578947367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-22.304131365184734</v>
      </c>
      <c r="V52" s="7">
        <f t="shared" ref="V52" ca="1" si="129">-$I$2*V51/(V50^2)</f>
        <v>-8090.9649947299904</v>
      </c>
      <c r="W52" s="7">
        <f t="shared" ref="W52" ca="1" si="130">-$I$2*W51/(W50^2)</f>
        <v>-1105.2631578947367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-22.304131365184734</v>
      </c>
      <c r="AB52" s="7">
        <f t="shared" ref="AB52" ca="1" si="135">-$I$2*AB51/(AB50^2)</f>
        <v>-8090.9649947299904</v>
      </c>
      <c r="AC52" s="7">
        <f t="shared" ref="AC52" ca="1" si="136">-$I$2*AC51/(AC50^2)</f>
        <v>-1105.2631578947367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-22.304131365184734</v>
      </c>
      <c r="AH52" s="7">
        <f t="shared" ref="AH52" ca="1" si="141">-$I$2*AH51/(AH50^2)</f>
        <v>-8090.9649947299904</v>
      </c>
      <c r="AI52" s="7">
        <f t="shared" ref="AI52" ca="1" si="142">-$I$2*AI51/(AI50^2)</f>
        <v>-1105.2631578947367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-22.304131365184734</v>
      </c>
      <c r="AN52" s="7">
        <f t="shared" ref="AN52" ca="1" si="147">-$I$2*AN51/(AN50^2)</f>
        <v>-8090.9649947299904</v>
      </c>
      <c r="AO52" s="7">
        <f t="shared" ref="AO52" ca="1" si="148">-$I$2*AO51/(AO50^2)</f>
        <v>-1105.2631578947367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-22.304131365184734</v>
      </c>
      <c r="AT52" s="7">
        <f t="shared" ref="AT52" ca="1" si="153">-$I$2*AT51/(AT50^2)</f>
        <v>-8090.9649947299904</v>
      </c>
      <c r="AU52" s="7">
        <f t="shared" ref="AU52" ca="1" si="154">-$I$2*AU51/(AU50^2)</f>
        <v>-1105.2631578947367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-22.304131365184734</v>
      </c>
      <c r="AZ52" s="7">
        <f t="shared" ref="AZ52" ca="1" si="159">-$I$2*AZ51/(AZ50^2)</f>
        <v>-8090.9649947299904</v>
      </c>
      <c r="BA52" s="7">
        <f t="shared" ref="BA52" ca="1" si="160">-$I$2*BA51/(BA50^2)</f>
        <v>-1105.2631578947367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-22.304131365184734</v>
      </c>
      <c r="BF52" s="7">
        <f t="shared" ref="BF52" ca="1" si="165">-$I$2*BF51/(BF50^2)</f>
        <v>-8090.9649947299904</v>
      </c>
      <c r="BG52" s="7">
        <f t="shared" ref="BG52" ca="1" si="166">-$I$2*BG51/(BG50^2)</f>
        <v>-1105.2631578947367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-22.304131365184734</v>
      </c>
      <c r="BL52" s="7">
        <f t="shared" ref="BL52" ca="1" si="171">-$I$2*BL51/(BL50^2)</f>
        <v>-8090.9649947299904</v>
      </c>
      <c r="BM52" s="7">
        <f t="shared" ref="BM52" ca="1" si="172">-$I$2*BM51/(BM50^2)</f>
        <v>-1105.2631578947367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-22.304131365184734</v>
      </c>
      <c r="BR52" s="7">
        <f t="shared" ref="BR52" ca="1" si="177">-$I$2*BR51/(BR50^2)</f>
        <v>-8090.9649947299904</v>
      </c>
      <c r="BS52" s="7">
        <f t="shared" ref="BS52" ca="1" si="178">-$I$2*BS51/(BS50^2)</f>
        <v>-1105.2631578947367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-22.304131365184734</v>
      </c>
      <c r="BX52" s="7">
        <f t="shared" ref="BX52" ca="1" si="183">-$I$2*BX51/(BX50^2)</f>
        <v>-8090.9649947299904</v>
      </c>
      <c r="BY52" s="7">
        <f t="shared" ref="BY52" ca="1" si="184">-$I$2*BY51/(BY50^2)</f>
        <v>-1105.2631578947367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-22.304131365184734</v>
      </c>
      <c r="CD52" s="7">
        <f t="shared" ref="CD52" ca="1" si="189">-$I$2*CD51/(CD50^2)</f>
        <v>-8090.9649947299904</v>
      </c>
      <c r="CE52" s="7">
        <f t="shared" ref="CE52" ca="1" si="190">-$I$2*CE51/(CE50^2)</f>
        <v>-1105.2631578947367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-22.304131365184734</v>
      </c>
      <c r="CJ52" s="7">
        <f t="shared" ref="CJ52" ca="1" si="195">-$I$2*CJ51/(CJ50^2)</f>
        <v>-8090.9649947299904</v>
      </c>
      <c r="CK52" s="7">
        <f t="shared" ref="CK52" ca="1" si="196">-$I$2*CK51/(CK50^2)</f>
        <v>-1105.2631578947367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-22.304131365184734</v>
      </c>
      <c r="CP52" s="7">
        <f t="shared" ref="CP52" ca="1" si="201">-$I$2*CP51/(CP50^2)</f>
        <v>-8090.9649947299904</v>
      </c>
      <c r="CQ52" s="7">
        <f t="shared" ref="CQ52" ca="1" si="202">-$I$2*CQ51/(CQ50^2)</f>
        <v>-1105.2631578947367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-22.304131365184734</v>
      </c>
      <c r="CV52" s="7">
        <f t="shared" ref="CV52" ca="1" si="207">-$I$2*CV51/(CV50^2)</f>
        <v>-8090.9649947299904</v>
      </c>
      <c r="CW52" s="7">
        <f t="shared" ref="CW52" ca="1" si="208">-$I$2*CW51/(CW50^2)</f>
        <v>-1105.2631578947367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-22.304131365184734</v>
      </c>
      <c r="DB52" s="7">
        <f t="shared" ref="DB52" ca="1" si="213">-$I$2*DB51/(DB50^2)</f>
        <v>-8090.9649947299904</v>
      </c>
      <c r="DC52" s="7">
        <f t="shared" ref="DC52" ca="1" si="214">-$I$2*DC51/(DC50^2)</f>
        <v>-1105.2631578947367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-22.304131365184734</v>
      </c>
      <c r="DH52" s="7">
        <f t="shared" ref="DH52" ca="1" si="219">-$I$2*DH51/(DH50^2)</f>
        <v>-8090.9649947299904</v>
      </c>
      <c r="DI52" s="7">
        <f t="shared" ref="DI52" ca="1" si="220">-$I$2*DI51/(DI50^2)</f>
        <v>-1105.2631578947367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-22.304131365184734</v>
      </c>
      <c r="DN52" s="7">
        <f t="shared" ref="DN52" ca="1" si="225">-$I$2*DN51/(DN50^2)</f>
        <v>-8090.9649947299904</v>
      </c>
      <c r="DO52" s="7">
        <f t="shared" ref="DO52" ca="1" si="226">-$I$2*DO51/(DO50^2)</f>
        <v>-1105.2631578947367</v>
      </c>
      <c r="DP52" s="7">
        <f t="shared" ref="DP52" ca="1" si="227">-$I$2*DP51/(DP50^2)</f>
        <v>-72818.684952569907</v>
      </c>
      <c r="DQ52" s="7">
        <f t="shared" ref="DQ52" ca="1" si="228">-$I$2*DQ51/(DQ50^2)</f>
        <v>-30398.115196230392</v>
      </c>
      <c r="DR52" s="7">
        <f t="shared" ref="DR52" ca="1" si="229">-$I$2*DR51/(DR50^2)</f>
        <v>-12.009674818597151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27"/>
      <c r="DR53" s="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1.5875000000000001E-4</v>
      </c>
      <c r="DR55" s="7">
        <v>8.9999999999999993E-3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27">
        <v>3</v>
      </c>
      <c r="DR58" s="7">
        <v>0.1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>INDEX($B$49:$DR$49,1,ROW(A61)-ROW($A$61)+1)</f>
        <v>V_SA</v>
      </c>
      <c r="C61" t="s">
        <v>519</v>
      </c>
      <c r="D61">
        <v>0</v>
      </c>
    </row>
    <row r="62" spans="1:122">
      <c r="B62" t="str">
        <f>INDEX($B$49:$DR$49,1,ROW(A62)-ROW($A$61)+1)</f>
        <v>V_AB1</v>
      </c>
      <c r="C62" t="s">
        <v>520</v>
      </c>
      <c r="D62">
        <v>0</v>
      </c>
    </row>
    <row r="63" spans="1:122">
      <c r="B63" t="str">
        <f>INDEX($B$49:$DR$49,1,ROW(A63)-ROW($A$61)+1)</f>
        <v>V_BC1</v>
      </c>
      <c r="C63" t="s">
        <v>521</v>
      </c>
      <c r="D63">
        <v>0</v>
      </c>
    </row>
    <row r="64" spans="1:122">
      <c r="B64" t="str">
        <f>INDEX($B$49:$DR$49,1,ROW(A64)-ROW($A$61)+1)</f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>INDEX($B$49:$DR$49,1,ROW(A65)-ROW($A$61)+1)</f>
        <v>V_DE1</v>
      </c>
      <c r="C65" t="s">
        <v>523</v>
      </c>
      <c r="D65">
        <v>0</v>
      </c>
    </row>
    <row r="66" spans="2:8">
      <c r="B66" t="str">
        <f>INDEX($B$49:$DR$49,1,ROW(A66)-ROW($A$61)+1)</f>
        <v>V_EF1</v>
      </c>
      <c r="C66" t="s">
        <v>524</v>
      </c>
      <c r="D66">
        <v>0</v>
      </c>
    </row>
    <row r="67" spans="2:8">
      <c r="B67" t="str">
        <f>INDEX($B$49:$DR$49,1,ROW(A67)-ROW($A$61)+1)</f>
        <v>V_FG1</v>
      </c>
      <c r="C67" t="s">
        <v>620</v>
      </c>
      <c r="D67">
        <v>-0.1</v>
      </c>
    </row>
    <row r="68" spans="2:8">
      <c r="B68" t="str">
        <f>INDEX($B$49:$DR$49,1,ROW(A68)-ROW($A$61)+1)</f>
        <v>V_AB2</v>
      </c>
      <c r="C68" t="s">
        <v>525</v>
      </c>
      <c r="D68">
        <v>0</v>
      </c>
    </row>
    <row r="69" spans="2:8">
      <c r="B69" t="str">
        <f>INDEX($B$49:$DR$49,1,ROW(A69)-ROW($A$61)+1)</f>
        <v>V_BC2</v>
      </c>
      <c r="C69" t="s">
        <v>526</v>
      </c>
      <c r="D69">
        <v>0</v>
      </c>
    </row>
    <row r="70" spans="2:8">
      <c r="B70" t="str">
        <f>INDEX($B$49:$DR$49,1,ROW(A70)-ROW($A$61)+1)</f>
        <v>V_CD2</v>
      </c>
      <c r="C70" t="s">
        <v>527</v>
      </c>
      <c r="D70">
        <v>0</v>
      </c>
      <c r="F70">
        <f t="shared" ref="F70" ca="1" si="230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>INDEX($B$49:$DR$49,1,ROW(A71)-ROW($A$61)+1)</f>
        <v>V_DE2</v>
      </c>
      <c r="C71" t="s">
        <v>528</v>
      </c>
      <c r="D71">
        <v>0</v>
      </c>
    </row>
    <row r="72" spans="2:8">
      <c r="B72" t="str">
        <f>INDEX($B$49:$DR$49,1,ROW(A72)-ROW($A$61)+1)</f>
        <v>V_EF2</v>
      </c>
      <c r="C72" t="s">
        <v>529</v>
      </c>
      <c r="D72">
        <v>0</v>
      </c>
    </row>
    <row r="73" spans="2:8">
      <c r="B73" t="str">
        <f>INDEX($B$49:$DR$49,1,ROW(A73)-ROW($A$61)+1)</f>
        <v>V_FG2</v>
      </c>
      <c r="C73" t="s">
        <v>621</v>
      </c>
      <c r="D73">
        <v>0</v>
      </c>
    </row>
    <row r="74" spans="2:8">
      <c r="B74" t="str">
        <f>INDEX($B$49:$DR$49,1,ROW(A74)-ROW($A$61)+1)</f>
        <v>V_AB3</v>
      </c>
      <c r="C74" t="s">
        <v>530</v>
      </c>
      <c r="D74">
        <v>0</v>
      </c>
    </row>
    <row r="75" spans="2:8">
      <c r="B75" t="str">
        <f>INDEX($B$49:$DR$49,1,ROW(A75)-ROW($A$61)+1)</f>
        <v>V_BC3</v>
      </c>
      <c r="C75" t="s">
        <v>531</v>
      </c>
      <c r="D75">
        <v>0</v>
      </c>
    </row>
    <row r="76" spans="2:8">
      <c r="B76" t="str">
        <f>INDEX($B$49:$DR$49,1,ROW(A76)-ROW($A$61)+1)</f>
        <v>V_CD3</v>
      </c>
      <c r="C76" t="s">
        <v>532</v>
      </c>
      <c r="D76">
        <v>0</v>
      </c>
      <c r="F76">
        <f t="shared" ref="F76" ca="1" si="231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>INDEX($B$49:$DR$49,1,ROW(A77)-ROW($A$61)+1)</f>
        <v>V_DE3</v>
      </c>
      <c r="C77" t="s">
        <v>533</v>
      </c>
      <c r="D77">
        <v>0</v>
      </c>
    </row>
    <row r="78" spans="2:8">
      <c r="B78" t="str">
        <f>INDEX($B$49:$DR$49,1,ROW(A78)-ROW($A$61)+1)</f>
        <v>V_EF3</v>
      </c>
      <c r="C78" t="s">
        <v>534</v>
      </c>
      <c r="D78">
        <v>0</v>
      </c>
    </row>
    <row r="79" spans="2:8">
      <c r="B79" t="str">
        <f>INDEX($B$49:$DR$49,1,ROW(A79)-ROW($A$61)+1)</f>
        <v>V_FG3</v>
      </c>
      <c r="C79" t="s">
        <v>622</v>
      </c>
      <c r="D79">
        <v>0</v>
      </c>
    </row>
    <row r="80" spans="2:8">
      <c r="B80" t="str">
        <f>INDEX($B$49:$DR$49,1,ROW(A80)-ROW($A$61)+1)</f>
        <v>V_AB4</v>
      </c>
      <c r="C80" t="s">
        <v>535</v>
      </c>
      <c r="D80">
        <v>0</v>
      </c>
    </row>
    <row r="81" spans="2:8">
      <c r="B81" t="str">
        <f>INDEX($B$49:$DR$49,1,ROW(A81)-ROW($A$61)+1)</f>
        <v>V_BC4</v>
      </c>
      <c r="C81" t="s">
        <v>536</v>
      </c>
      <c r="D81">
        <v>0</v>
      </c>
    </row>
    <row r="82" spans="2:8">
      <c r="B82" t="str">
        <f>INDEX($B$49:$DR$49,1,ROW(A82)-ROW($A$61)+1)</f>
        <v>V_CD4</v>
      </c>
      <c r="C82" t="s">
        <v>537</v>
      </c>
      <c r="D82">
        <v>0</v>
      </c>
      <c r="F82">
        <f t="shared" ref="F82" ca="1" si="232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>INDEX($B$49:$DR$49,1,ROW(A83)-ROW($A$61)+1)</f>
        <v>V_DE4</v>
      </c>
      <c r="C83" t="s">
        <v>538</v>
      </c>
      <c r="D83">
        <v>0</v>
      </c>
    </row>
    <row r="84" spans="2:8">
      <c r="B84" t="str">
        <f>INDEX($B$49:$DR$49,1,ROW(A84)-ROW($A$61)+1)</f>
        <v>V_EF4</v>
      </c>
      <c r="C84" t="s">
        <v>539</v>
      </c>
      <c r="D84">
        <v>0</v>
      </c>
    </row>
    <row r="85" spans="2:8">
      <c r="B85" t="str">
        <f>INDEX($B$49:$DR$49,1,ROW(A85)-ROW($A$61)+1)</f>
        <v>V_FG4</v>
      </c>
      <c r="C85" t="s">
        <v>623</v>
      </c>
      <c r="D85">
        <v>0</v>
      </c>
    </row>
    <row r="86" spans="2:8">
      <c r="B86" t="str">
        <f>INDEX($B$49:$DR$49,1,ROW(A86)-ROW($A$61)+1)</f>
        <v>V_AB5</v>
      </c>
      <c r="C86" t="s">
        <v>540</v>
      </c>
      <c r="D86">
        <v>0</v>
      </c>
    </row>
    <row r="87" spans="2:8">
      <c r="B87" t="str">
        <f>INDEX($B$49:$DR$49,1,ROW(A87)-ROW($A$61)+1)</f>
        <v>V_BC5</v>
      </c>
      <c r="C87" t="s">
        <v>541</v>
      </c>
      <c r="D87">
        <v>0</v>
      </c>
    </row>
    <row r="88" spans="2:8">
      <c r="B88" t="str">
        <f>INDEX($B$49:$DR$49,1,ROW(A88)-ROW($A$61)+1)</f>
        <v>V_CD5</v>
      </c>
      <c r="C88" t="s">
        <v>542</v>
      </c>
      <c r="D88">
        <v>0</v>
      </c>
      <c r="F88">
        <f t="shared" ref="F88" ca="1" si="233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>INDEX($B$49:$DR$49,1,ROW(A89)-ROW($A$61)+1)</f>
        <v>V_DE5</v>
      </c>
      <c r="C89" t="s">
        <v>543</v>
      </c>
      <c r="D89">
        <v>0</v>
      </c>
    </row>
    <row r="90" spans="2:8">
      <c r="B90" t="str">
        <f>INDEX($B$49:$DR$49,1,ROW(A90)-ROW($A$61)+1)</f>
        <v>V_EF5</v>
      </c>
      <c r="C90" t="s">
        <v>544</v>
      </c>
      <c r="D90">
        <v>0</v>
      </c>
    </row>
    <row r="91" spans="2:8">
      <c r="B91" t="str">
        <f>INDEX($B$49:$DR$49,1,ROW(A91)-ROW($A$61)+1)</f>
        <v>V_FG5</v>
      </c>
      <c r="C91" t="s">
        <v>624</v>
      </c>
      <c r="D91">
        <v>0</v>
      </c>
    </row>
    <row r="92" spans="2:8">
      <c r="B92" t="str">
        <f>INDEX($B$49:$DR$49,1,ROW(A92)-ROW($A$61)+1)</f>
        <v>V_AB6</v>
      </c>
      <c r="C92" t="s">
        <v>545</v>
      </c>
      <c r="D92">
        <v>0</v>
      </c>
    </row>
    <row r="93" spans="2:8">
      <c r="B93" t="str">
        <f>INDEX($B$49:$DR$49,1,ROW(A93)-ROW($A$61)+1)</f>
        <v>V_BC6</v>
      </c>
      <c r="C93" t="s">
        <v>546</v>
      </c>
      <c r="D93">
        <v>0</v>
      </c>
    </row>
    <row r="94" spans="2:8">
      <c r="B94" t="str">
        <f>INDEX($B$49:$DR$49,1,ROW(A94)-ROW($A$61)+1)</f>
        <v>V_CD6</v>
      </c>
      <c r="C94" t="s">
        <v>547</v>
      </c>
      <c r="D94">
        <v>0</v>
      </c>
      <c r="F94">
        <f t="shared" ref="F94" ca="1" si="234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>INDEX($B$49:$DR$49,1,ROW(A95)-ROW($A$61)+1)</f>
        <v>V_DE6</v>
      </c>
      <c r="C95" t="s">
        <v>548</v>
      </c>
      <c r="D95">
        <v>0</v>
      </c>
    </row>
    <row r="96" spans="2:8">
      <c r="B96" t="str">
        <f>INDEX($B$49:$DR$49,1,ROW(A96)-ROW($A$61)+1)</f>
        <v>V_EF6</v>
      </c>
      <c r="C96" t="s">
        <v>549</v>
      </c>
      <c r="D96">
        <v>0</v>
      </c>
    </row>
    <row r="97" spans="2:8">
      <c r="B97" t="str">
        <f>INDEX($B$49:$DR$49,1,ROW(A97)-ROW($A$61)+1)</f>
        <v>V_FG6</v>
      </c>
      <c r="C97" t="s">
        <v>625</v>
      </c>
      <c r="D97">
        <v>0</v>
      </c>
    </row>
    <row r="98" spans="2:8">
      <c r="B98" t="str">
        <f>INDEX($B$49:$DR$49,1,ROW(A98)-ROW($A$61)+1)</f>
        <v>V_AB7</v>
      </c>
      <c r="C98" t="s">
        <v>550</v>
      </c>
      <c r="D98">
        <v>0</v>
      </c>
    </row>
    <row r="99" spans="2:8">
      <c r="B99" t="str">
        <f>INDEX($B$49:$DR$49,1,ROW(A99)-ROW($A$61)+1)</f>
        <v>V_BC7</v>
      </c>
      <c r="C99" t="s">
        <v>551</v>
      </c>
      <c r="D99">
        <v>0</v>
      </c>
    </row>
    <row r="100" spans="2:8">
      <c r="B100" t="str">
        <f>INDEX($B$49:$DR$49,1,ROW(A100)-ROW($A$61)+1)</f>
        <v>V_CD7</v>
      </c>
      <c r="C100" t="s">
        <v>552</v>
      </c>
      <c r="D100">
        <v>0</v>
      </c>
      <c r="F100">
        <f t="shared" ref="F100" ca="1" si="235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>INDEX($B$49:$DR$49,1,ROW(A101)-ROW($A$61)+1)</f>
        <v>V_DE7</v>
      </c>
      <c r="C101" t="s">
        <v>553</v>
      </c>
      <c r="D101">
        <v>0</v>
      </c>
    </row>
    <row r="102" spans="2:8">
      <c r="B102" t="str">
        <f>INDEX($B$49:$DR$49,1,ROW(A102)-ROW($A$61)+1)</f>
        <v>V_EF7</v>
      </c>
      <c r="C102" t="s">
        <v>554</v>
      </c>
      <c r="D102">
        <v>0</v>
      </c>
    </row>
    <row r="103" spans="2:8">
      <c r="B103" t="str">
        <f>INDEX($B$49:$DR$49,1,ROW(A103)-ROW($A$61)+1)</f>
        <v>V_FG7</v>
      </c>
      <c r="C103" t="s">
        <v>626</v>
      </c>
      <c r="D103">
        <v>0</v>
      </c>
    </row>
    <row r="104" spans="2:8">
      <c r="B104" t="str">
        <f>INDEX($B$49:$DR$49,1,ROW(A104)-ROW($A$61)+1)</f>
        <v>V_AB8</v>
      </c>
      <c r="C104" t="s">
        <v>555</v>
      </c>
      <c r="D104">
        <v>0</v>
      </c>
    </row>
    <row r="105" spans="2:8">
      <c r="B105" t="str">
        <f>INDEX($B$49:$DR$49,1,ROW(A105)-ROW($A$61)+1)</f>
        <v>V_BC8</v>
      </c>
      <c r="C105" t="s">
        <v>556</v>
      </c>
      <c r="D105">
        <v>0</v>
      </c>
    </row>
    <row r="106" spans="2:8">
      <c r="B106" t="str">
        <f>INDEX($B$49:$DR$49,1,ROW(A106)-ROW($A$61)+1)</f>
        <v>V_CD8</v>
      </c>
      <c r="C106" t="s">
        <v>557</v>
      </c>
      <c r="D106">
        <v>0</v>
      </c>
      <c r="F106">
        <f t="shared" ref="F106" ca="1" si="236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>INDEX($B$49:$DR$49,1,ROW(A107)-ROW($A$61)+1)</f>
        <v>V_DE8</v>
      </c>
      <c r="C107" t="s">
        <v>558</v>
      </c>
      <c r="D107">
        <v>0</v>
      </c>
    </row>
    <row r="108" spans="2:8">
      <c r="B108" t="str">
        <f>INDEX($B$49:$DR$49,1,ROW(A108)-ROW($A$61)+1)</f>
        <v>V_EF8</v>
      </c>
      <c r="C108" t="s">
        <v>559</v>
      </c>
      <c r="D108">
        <v>0</v>
      </c>
    </row>
    <row r="109" spans="2:8">
      <c r="B109" t="str">
        <f>INDEX($B$49:$DR$49,1,ROW(A109)-ROW($A$61)+1)</f>
        <v>V_FG8</v>
      </c>
      <c r="C109" t="s">
        <v>627</v>
      </c>
      <c r="D109">
        <v>0</v>
      </c>
    </row>
    <row r="110" spans="2:8">
      <c r="B110" t="str">
        <f>INDEX($B$49:$DR$49,1,ROW(A110)-ROW($A$61)+1)</f>
        <v>V_AB9</v>
      </c>
      <c r="C110" t="s">
        <v>560</v>
      </c>
      <c r="D110">
        <v>0</v>
      </c>
    </row>
    <row r="111" spans="2:8">
      <c r="B111" t="str">
        <f>INDEX($B$49:$DR$49,1,ROW(A111)-ROW($A$61)+1)</f>
        <v>V_BC9</v>
      </c>
      <c r="C111" t="s">
        <v>561</v>
      </c>
      <c r="D111">
        <v>0</v>
      </c>
    </row>
    <row r="112" spans="2:8">
      <c r="B112" t="str">
        <f>INDEX($B$49:$DR$49,1,ROW(A112)-ROW($A$61)+1)</f>
        <v>V_CD9</v>
      </c>
      <c r="C112" t="s">
        <v>562</v>
      </c>
      <c r="D112">
        <v>0</v>
      </c>
      <c r="F112">
        <f t="shared" ref="F112" ca="1" si="237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>INDEX($B$49:$DR$49,1,ROW(A113)-ROW($A$61)+1)</f>
        <v>V_DE9</v>
      </c>
      <c r="C113" t="s">
        <v>563</v>
      </c>
      <c r="D113">
        <v>0</v>
      </c>
    </row>
    <row r="114" spans="2:8">
      <c r="B114" t="str">
        <f>INDEX($B$49:$DR$49,1,ROW(A114)-ROW($A$61)+1)</f>
        <v>V_EF9</v>
      </c>
      <c r="C114" t="s">
        <v>564</v>
      </c>
      <c r="D114">
        <v>0</v>
      </c>
    </row>
    <row r="115" spans="2:8">
      <c r="B115" t="str">
        <f>INDEX($B$49:$DR$49,1,ROW(A115)-ROW($A$61)+1)</f>
        <v>V_FG9</v>
      </c>
      <c r="C115" t="s">
        <v>628</v>
      </c>
      <c r="D115">
        <v>0</v>
      </c>
    </row>
    <row r="116" spans="2:8">
      <c r="B116" t="str">
        <f>INDEX($B$49:$DR$49,1,ROW(A116)-ROW($A$61)+1)</f>
        <v>V_AB10</v>
      </c>
      <c r="C116" t="s">
        <v>565</v>
      </c>
      <c r="D116">
        <v>0</v>
      </c>
    </row>
    <row r="117" spans="2:8">
      <c r="B117" t="str">
        <f>INDEX($B$49:$DR$49,1,ROW(A117)-ROW($A$61)+1)</f>
        <v>V_BC10</v>
      </c>
      <c r="C117" t="s">
        <v>566</v>
      </c>
      <c r="D117">
        <v>0</v>
      </c>
    </row>
    <row r="118" spans="2:8">
      <c r="B118" t="str">
        <f>INDEX($B$49:$DR$49,1,ROW(A118)-ROW($A$61)+1)</f>
        <v>V_CD10</v>
      </c>
      <c r="C118" t="s">
        <v>567</v>
      </c>
      <c r="D118">
        <v>0</v>
      </c>
      <c r="F118">
        <f t="shared" ref="F118" ca="1" si="238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>INDEX($B$49:$DR$49,1,ROW(A119)-ROW($A$61)+1)</f>
        <v>V_DE10</v>
      </c>
      <c r="C119" t="s">
        <v>568</v>
      </c>
      <c r="D119">
        <v>0</v>
      </c>
    </row>
    <row r="120" spans="2:8">
      <c r="B120" t="str">
        <f>INDEX($B$49:$DR$49,1,ROW(A120)-ROW($A$61)+1)</f>
        <v>V_EF10</v>
      </c>
      <c r="C120" t="s">
        <v>569</v>
      </c>
      <c r="D120">
        <v>0</v>
      </c>
    </row>
    <row r="121" spans="2:8">
      <c r="B121" t="str">
        <f>INDEX($B$49:$DR$49,1,ROW(A121)-ROW($A$61)+1)</f>
        <v>V_FG10</v>
      </c>
      <c r="C121" t="s">
        <v>629</v>
      </c>
      <c r="D121">
        <v>0</v>
      </c>
    </row>
    <row r="122" spans="2:8">
      <c r="B122" t="str">
        <f>INDEX($B$49:$DR$49,1,ROW(A122)-ROW($A$61)+1)</f>
        <v>V_AB11</v>
      </c>
      <c r="C122" t="s">
        <v>570</v>
      </c>
      <c r="D122">
        <v>0</v>
      </c>
    </row>
    <row r="123" spans="2:8">
      <c r="B123" t="str">
        <f>INDEX($B$49:$DR$49,1,ROW(A123)-ROW($A$61)+1)</f>
        <v>V_BC11</v>
      </c>
      <c r="C123" t="s">
        <v>571</v>
      </c>
      <c r="D123">
        <v>0</v>
      </c>
    </row>
    <row r="124" spans="2:8">
      <c r="B124" t="str">
        <f>INDEX($B$49:$DR$49,1,ROW(A124)-ROW($A$61)+1)</f>
        <v>V_CD11</v>
      </c>
      <c r="C124" t="s">
        <v>572</v>
      </c>
      <c r="D124">
        <v>0</v>
      </c>
      <c r="F124">
        <f t="shared" ref="F124" ca="1" si="239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>INDEX($B$49:$DR$49,1,ROW(A125)-ROW($A$61)+1)</f>
        <v>V_DE11</v>
      </c>
      <c r="C125" t="s">
        <v>573</v>
      </c>
      <c r="D125">
        <v>0</v>
      </c>
    </row>
    <row r="126" spans="2:8">
      <c r="B126" t="str">
        <f>INDEX($B$49:$DR$49,1,ROW(A126)-ROW($A$61)+1)</f>
        <v>V_EF11</v>
      </c>
      <c r="C126" t="s">
        <v>574</v>
      </c>
      <c r="D126">
        <v>0</v>
      </c>
    </row>
    <row r="127" spans="2:8">
      <c r="B127" t="str">
        <f>INDEX($B$49:$DR$49,1,ROW(A127)-ROW($A$61)+1)</f>
        <v>V_FG11</v>
      </c>
      <c r="C127" t="s">
        <v>630</v>
      </c>
      <c r="D127">
        <v>0</v>
      </c>
    </row>
    <row r="128" spans="2:8">
      <c r="B128" t="str">
        <f>INDEX($B$49:$DR$49,1,ROW(A128)-ROW($A$61)+1)</f>
        <v>V_AB12</v>
      </c>
      <c r="C128" t="s">
        <v>575</v>
      </c>
      <c r="D128">
        <v>0</v>
      </c>
    </row>
    <row r="129" spans="2:8">
      <c r="B129" t="str">
        <f>INDEX($B$49:$DR$49,1,ROW(A129)-ROW($A$61)+1)</f>
        <v>V_BC12</v>
      </c>
      <c r="C129" t="s">
        <v>576</v>
      </c>
      <c r="D129">
        <v>0</v>
      </c>
    </row>
    <row r="130" spans="2:8">
      <c r="B130" t="str">
        <f>INDEX($B$49:$DR$49,1,ROW(A130)-ROW($A$61)+1)</f>
        <v>V_CD12</v>
      </c>
      <c r="C130" t="s">
        <v>577</v>
      </c>
      <c r="D130">
        <v>0</v>
      </c>
      <c r="F130">
        <f t="shared" ref="F130" ca="1" si="240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>INDEX($B$49:$DR$49,1,ROW(A131)-ROW($A$61)+1)</f>
        <v>V_DE12</v>
      </c>
      <c r="C131" t="s">
        <v>578</v>
      </c>
      <c r="D131">
        <v>0</v>
      </c>
    </row>
    <row r="132" spans="2:8">
      <c r="B132" t="str">
        <f>INDEX($B$49:$DR$49,1,ROW(A132)-ROW($A$61)+1)</f>
        <v>V_EF12</v>
      </c>
      <c r="C132" t="s">
        <v>579</v>
      </c>
      <c r="D132">
        <v>0</v>
      </c>
    </row>
    <row r="133" spans="2:8">
      <c r="B133" t="str">
        <f>INDEX($B$49:$DR$49,1,ROW(A133)-ROW($A$61)+1)</f>
        <v>V_FG12</v>
      </c>
      <c r="C133" t="s">
        <v>631</v>
      </c>
      <c r="D133">
        <v>0</v>
      </c>
    </row>
    <row r="134" spans="2:8">
      <c r="B134" t="str">
        <f>INDEX($B$49:$DR$49,1,ROW(A134)-ROW($A$61)+1)</f>
        <v>V_AB13</v>
      </c>
      <c r="C134" t="s">
        <v>580</v>
      </c>
      <c r="D134">
        <v>0</v>
      </c>
    </row>
    <row r="135" spans="2:8">
      <c r="B135" t="str">
        <f>INDEX($B$49:$DR$49,1,ROW(A135)-ROW($A$61)+1)</f>
        <v>V_BC13</v>
      </c>
      <c r="C135" t="s">
        <v>581</v>
      </c>
      <c r="D135">
        <v>0</v>
      </c>
    </row>
    <row r="136" spans="2:8">
      <c r="B136" t="str">
        <f>INDEX($B$49:$DR$49,1,ROW(A136)-ROW($A$61)+1)</f>
        <v>V_CD13</v>
      </c>
      <c r="C136" t="s">
        <v>582</v>
      </c>
      <c r="D136">
        <v>0</v>
      </c>
      <c r="F136">
        <f t="shared" ref="F136" ca="1" si="241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>INDEX($B$49:$DR$49,1,ROW(A137)-ROW($A$61)+1)</f>
        <v>V_DE13</v>
      </c>
      <c r="C137" t="s">
        <v>583</v>
      </c>
      <c r="D137">
        <v>0</v>
      </c>
    </row>
    <row r="138" spans="2:8">
      <c r="B138" t="str">
        <f>INDEX($B$49:$DR$49,1,ROW(A138)-ROW($A$61)+1)</f>
        <v>V_EF13</v>
      </c>
      <c r="C138" t="s">
        <v>584</v>
      </c>
      <c r="D138">
        <v>0</v>
      </c>
    </row>
    <row r="139" spans="2:8">
      <c r="B139" t="str">
        <f>INDEX($B$49:$DR$49,1,ROW(A139)-ROW($A$61)+1)</f>
        <v>V_FG13</v>
      </c>
      <c r="C139" t="s">
        <v>632</v>
      </c>
      <c r="D139">
        <v>0</v>
      </c>
    </row>
    <row r="140" spans="2:8">
      <c r="B140" t="str">
        <f>INDEX($B$49:$DR$49,1,ROW(A140)-ROW($A$61)+1)</f>
        <v>V_AB14</v>
      </c>
      <c r="C140" t="s">
        <v>585</v>
      </c>
      <c r="D140">
        <v>0</v>
      </c>
    </row>
    <row r="141" spans="2:8">
      <c r="B141" t="str">
        <f>INDEX($B$49:$DR$49,1,ROW(A141)-ROW($A$61)+1)</f>
        <v>V_BC14</v>
      </c>
      <c r="C141" t="s">
        <v>586</v>
      </c>
      <c r="D141">
        <v>0</v>
      </c>
    </row>
    <row r="142" spans="2:8">
      <c r="B142" t="str">
        <f>INDEX($B$49:$DR$49,1,ROW(A142)-ROW($A$61)+1)</f>
        <v>V_CD14</v>
      </c>
      <c r="C142" t="s">
        <v>587</v>
      </c>
      <c r="D142">
        <v>0</v>
      </c>
      <c r="F142">
        <f t="shared" ref="F142" ca="1" si="242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>INDEX($B$49:$DR$49,1,ROW(A143)-ROW($A$61)+1)</f>
        <v>V_DE14</v>
      </c>
      <c r="C143" t="s">
        <v>588</v>
      </c>
      <c r="D143">
        <v>0</v>
      </c>
    </row>
    <row r="144" spans="2:8">
      <c r="B144" t="str">
        <f>INDEX($B$49:$DR$49,1,ROW(A144)-ROW($A$61)+1)</f>
        <v>V_EF14</v>
      </c>
      <c r="C144" t="s">
        <v>589</v>
      </c>
      <c r="D144">
        <v>0</v>
      </c>
    </row>
    <row r="145" spans="2:8">
      <c r="B145" t="str">
        <f>INDEX($B$49:$DR$49,1,ROW(A145)-ROW($A$61)+1)</f>
        <v>V_FG14</v>
      </c>
      <c r="C145" t="s">
        <v>633</v>
      </c>
      <c r="D145">
        <v>0</v>
      </c>
    </row>
    <row r="146" spans="2:8">
      <c r="B146" t="str">
        <f>INDEX($B$49:$DR$49,1,ROW(A146)-ROW($A$61)+1)</f>
        <v>V_AB15</v>
      </c>
      <c r="C146" t="s">
        <v>590</v>
      </c>
      <c r="D146">
        <v>0</v>
      </c>
    </row>
    <row r="147" spans="2:8">
      <c r="B147" t="str">
        <f>INDEX($B$49:$DR$49,1,ROW(A147)-ROW($A$61)+1)</f>
        <v>V_BC15</v>
      </c>
      <c r="C147" t="s">
        <v>591</v>
      </c>
      <c r="D147">
        <v>0</v>
      </c>
    </row>
    <row r="148" spans="2:8">
      <c r="B148" t="str">
        <f>INDEX($B$49:$DR$49,1,ROW(A148)-ROW($A$61)+1)</f>
        <v>V_CD15</v>
      </c>
      <c r="C148" t="s">
        <v>592</v>
      </c>
      <c r="D148">
        <v>0</v>
      </c>
      <c r="F148">
        <f t="shared" ref="F148" ca="1" si="243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>INDEX($B$49:$DR$49,1,ROW(A149)-ROW($A$61)+1)</f>
        <v>V_DE15</v>
      </c>
      <c r="C149" t="s">
        <v>593</v>
      </c>
      <c r="D149">
        <v>0</v>
      </c>
    </row>
    <row r="150" spans="2:8">
      <c r="B150" t="str">
        <f>INDEX($B$49:$DR$49,1,ROW(A150)-ROW($A$61)+1)</f>
        <v>V_EF15</v>
      </c>
      <c r="C150" t="s">
        <v>594</v>
      </c>
      <c r="D150">
        <v>0</v>
      </c>
    </row>
    <row r="151" spans="2:8">
      <c r="B151" t="str">
        <f>INDEX($B$49:$DR$49,1,ROW(A151)-ROW($A$61)+1)</f>
        <v>V_FG15</v>
      </c>
      <c r="C151" t="s">
        <v>634</v>
      </c>
      <c r="D151">
        <v>0</v>
      </c>
    </row>
    <row r="152" spans="2:8">
      <c r="B152" t="str">
        <f>INDEX($B$49:$DR$49,1,ROW(A152)-ROW($A$61)+1)</f>
        <v>V_AB16</v>
      </c>
      <c r="C152" t="s">
        <v>595</v>
      </c>
      <c r="D152">
        <v>0</v>
      </c>
    </row>
    <row r="153" spans="2:8">
      <c r="B153" t="str">
        <f>INDEX($B$49:$DR$49,1,ROW(A153)-ROW($A$61)+1)</f>
        <v>V_BC16</v>
      </c>
      <c r="C153" t="s">
        <v>596</v>
      </c>
      <c r="D153">
        <v>0</v>
      </c>
    </row>
    <row r="154" spans="2:8">
      <c r="B154" t="str">
        <f>INDEX($B$49:$DR$49,1,ROW(A154)-ROW($A$61)+1)</f>
        <v>V_CD16</v>
      </c>
      <c r="C154" t="s">
        <v>597</v>
      </c>
      <c r="D154">
        <v>0</v>
      </c>
      <c r="F154">
        <f t="shared" ref="F154" ca="1" si="244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>INDEX($B$49:$DR$49,1,ROW(A155)-ROW($A$61)+1)</f>
        <v>V_DE16</v>
      </c>
      <c r="C155" t="s">
        <v>598</v>
      </c>
      <c r="D155">
        <v>0</v>
      </c>
    </row>
    <row r="156" spans="2:8">
      <c r="B156" t="str">
        <f>INDEX($B$49:$DR$49,1,ROW(A156)-ROW($A$61)+1)</f>
        <v>V_EF16</v>
      </c>
      <c r="C156" t="s">
        <v>599</v>
      </c>
      <c r="D156">
        <v>0</v>
      </c>
    </row>
    <row r="157" spans="2:8">
      <c r="B157" t="str">
        <f>INDEX($B$49:$DR$49,1,ROW(A157)-ROW($A$61)+1)</f>
        <v>V_FG16</v>
      </c>
      <c r="C157" t="s">
        <v>635</v>
      </c>
      <c r="D157">
        <v>0</v>
      </c>
    </row>
    <row r="158" spans="2:8">
      <c r="B158" t="str">
        <f>INDEX($B$49:$DR$49,1,ROW(A158)-ROW($A$61)+1)</f>
        <v>V_AB17</v>
      </c>
      <c r="C158" t="s">
        <v>600</v>
      </c>
      <c r="D158">
        <v>0</v>
      </c>
    </row>
    <row r="159" spans="2:8">
      <c r="B159" t="str">
        <f>INDEX($B$49:$DR$49,1,ROW(A159)-ROW($A$61)+1)</f>
        <v>V_BC17</v>
      </c>
      <c r="C159" t="s">
        <v>601</v>
      </c>
      <c r="D159">
        <v>0</v>
      </c>
    </row>
    <row r="160" spans="2:8">
      <c r="B160" t="str">
        <f>INDEX($B$49:$DR$49,1,ROW(A160)-ROW($A$61)+1)</f>
        <v>V_CD17</v>
      </c>
      <c r="C160" t="s">
        <v>602</v>
      </c>
      <c r="D160">
        <v>0</v>
      </c>
      <c r="F160">
        <f t="shared" ref="F160" ca="1" si="245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>INDEX($B$49:$DR$49,1,ROW(A161)-ROW($A$61)+1)</f>
        <v>V_DE17</v>
      </c>
      <c r="C161" t="s">
        <v>603</v>
      </c>
      <c r="D161">
        <v>0</v>
      </c>
    </row>
    <row r="162" spans="2:8">
      <c r="B162" t="str">
        <f>INDEX($B$49:$DR$49,1,ROW(A162)-ROW($A$61)+1)</f>
        <v>V_EF17</v>
      </c>
      <c r="C162" t="s">
        <v>604</v>
      </c>
      <c r="D162">
        <v>0</v>
      </c>
    </row>
    <row r="163" spans="2:8">
      <c r="B163" t="str">
        <f>INDEX($B$49:$DR$49,1,ROW(A163)-ROW($A$61)+1)</f>
        <v>V_FG17</v>
      </c>
      <c r="C163" t="s">
        <v>636</v>
      </c>
      <c r="D163">
        <v>0</v>
      </c>
    </row>
    <row r="164" spans="2:8">
      <c r="B164" t="str">
        <f>INDEX($B$49:$DR$49,1,ROW(A164)-ROW($A$61)+1)</f>
        <v>V_AB18</v>
      </c>
      <c r="C164" t="s">
        <v>605</v>
      </c>
      <c r="D164">
        <v>0</v>
      </c>
    </row>
    <row r="165" spans="2:8">
      <c r="B165" t="str">
        <f>INDEX($B$49:$DR$49,1,ROW(A165)-ROW($A$61)+1)</f>
        <v>V_BC18</v>
      </c>
      <c r="C165" t="s">
        <v>606</v>
      </c>
      <c r="D165">
        <v>0</v>
      </c>
    </row>
    <row r="166" spans="2:8">
      <c r="B166" t="str">
        <f>INDEX($B$49:$DR$49,1,ROW(A166)-ROW($A$61)+1)</f>
        <v>V_CD18</v>
      </c>
      <c r="C166" t="s">
        <v>607</v>
      </c>
      <c r="D166">
        <v>0</v>
      </c>
      <c r="F166">
        <f t="shared" ref="F166" ca="1" si="246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>INDEX($B$49:$DR$49,1,ROW(A167)-ROW($A$61)+1)</f>
        <v>V_DE18</v>
      </c>
      <c r="C167" t="s">
        <v>608</v>
      </c>
      <c r="D167">
        <v>0</v>
      </c>
    </row>
    <row r="168" spans="2:8">
      <c r="B168" t="str">
        <f>INDEX($B$49:$DR$49,1,ROW(A168)-ROW($A$61)+1)</f>
        <v>V_EF18</v>
      </c>
      <c r="C168" t="s">
        <v>609</v>
      </c>
      <c r="D168">
        <v>0</v>
      </c>
    </row>
    <row r="169" spans="2:8">
      <c r="B169" t="str">
        <f>INDEX($B$49:$DR$49,1,ROW(A169)-ROW($A$61)+1)</f>
        <v>V_FG18</v>
      </c>
      <c r="C169" t="s">
        <v>637</v>
      </c>
      <c r="D169">
        <v>0</v>
      </c>
    </row>
    <row r="170" spans="2:8">
      <c r="B170" t="str">
        <f>INDEX($B$49:$DR$49,1,ROW(A170)-ROW($A$61)+1)</f>
        <v>V_AB19</v>
      </c>
      <c r="C170" t="s">
        <v>610</v>
      </c>
      <c r="D170">
        <v>0</v>
      </c>
    </row>
    <row r="171" spans="2:8">
      <c r="B171" t="str">
        <f>INDEX($B$49:$DR$49,1,ROW(A171)-ROW($A$61)+1)</f>
        <v>V_BC19</v>
      </c>
      <c r="C171" t="s">
        <v>611</v>
      </c>
      <c r="D171">
        <v>0</v>
      </c>
    </row>
    <row r="172" spans="2:8">
      <c r="B172" t="str">
        <f>INDEX($B$49:$DR$49,1,ROW(A172)-ROW($A$61)+1)</f>
        <v>V_CD19</v>
      </c>
      <c r="C172" t="s">
        <v>612</v>
      </c>
      <c r="D172">
        <v>0</v>
      </c>
      <c r="F172">
        <f t="shared" ref="F172" ca="1" si="247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>INDEX($B$49:$DR$49,1,ROW(A173)-ROW($A$61)+1)</f>
        <v>V_DE19</v>
      </c>
      <c r="C173" t="s">
        <v>613</v>
      </c>
      <c r="D173">
        <v>0</v>
      </c>
    </row>
    <row r="174" spans="2:8">
      <c r="B174" t="str">
        <f>INDEX($B$49:$DR$49,1,ROW(A174)-ROW($A$61)+1)</f>
        <v>V_EF19</v>
      </c>
      <c r="C174" t="s">
        <v>614</v>
      </c>
      <c r="D174">
        <v>0</v>
      </c>
    </row>
    <row r="175" spans="2:8">
      <c r="B175" t="str">
        <f>INDEX($B$49:$DR$49,1,ROW(A175)-ROW($A$61)+1)</f>
        <v>V_FG19</v>
      </c>
      <c r="C175" t="s">
        <v>638</v>
      </c>
      <c r="D175">
        <v>0</v>
      </c>
    </row>
    <row r="176" spans="2:8">
      <c r="B176" t="str">
        <f>INDEX($B$49:$DR$49,1,ROW(A176)-ROW($A$61)+1)</f>
        <v>V_AB20</v>
      </c>
      <c r="C176" t="s">
        <v>615</v>
      </c>
      <c r="D176">
        <v>0</v>
      </c>
    </row>
    <row r="177" spans="2:8">
      <c r="B177" t="str">
        <f>INDEX($B$49:$DR$49,1,ROW(A177)-ROW($A$61)+1)</f>
        <v>V_BC20</v>
      </c>
      <c r="C177" t="s">
        <v>616</v>
      </c>
      <c r="D177">
        <v>0</v>
      </c>
    </row>
    <row r="178" spans="2:8">
      <c r="B178" t="str">
        <f>INDEX($B$49:$DR$49,1,ROW(A178)-ROW($A$61)+1)</f>
        <v>V_CD20</v>
      </c>
      <c r="C178" t="s">
        <v>617</v>
      </c>
      <c r="D178">
        <v>0</v>
      </c>
      <c r="F178">
        <f t="shared" ref="F178" ca="1" si="248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>INDEX($B$49:$DR$49,1,ROW(A179)-ROW($A$61)+1)</f>
        <v>V_DE20</v>
      </c>
      <c r="C179" t="s">
        <v>618</v>
      </c>
      <c r="D179">
        <v>0</v>
      </c>
    </row>
    <row r="180" spans="2:8">
      <c r="B180" t="str">
        <f>INDEX($B$49:$DR$49,1,ROW(A180)-ROW($A$61)+1)</f>
        <v>V_FG20</v>
      </c>
      <c r="C180" t="s">
        <v>619</v>
      </c>
      <c r="D180">
        <v>0</v>
      </c>
    </row>
    <row r="181" spans="2:8">
      <c r="B181" t="str">
        <f>INDEX($B$49:$DR$49,1,ROW(A181)-ROW($A$61)+1)</f>
        <v>V_EF20</v>
      </c>
      <c r="C181" t="s">
        <v>639</v>
      </c>
      <c r="D181">
        <v>0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opLeftCell="HE202" workbookViewId="0">
      <selection activeCell="HO219" sqref="HO219"/>
    </sheetView>
  </sheetViews>
  <sheetFormatPr baseColWidth="10" defaultRowHeight="15" x14ac:dyDescent="0"/>
  <cols>
    <col min="1" max="1" width="10.83203125" style="17"/>
    <col min="105" max="105" width="11.83203125" bestFit="1" customWidth="1"/>
    <col min="106" max="106" width="12.83203125" bestFit="1" customWidth="1"/>
    <col min="107" max="107" width="11.83203125" bestFit="1" customWidth="1"/>
    <col min="108" max="108" width="12.83203125" bestFit="1" customWidth="1"/>
    <col min="110" max="110" width="12.83203125" bestFit="1" customWidth="1"/>
    <col min="111" max="111" width="11.83203125" bestFit="1" customWidth="1"/>
    <col min="223" max="223" width="12.83203125" bestFit="1" customWidth="1"/>
  </cols>
  <sheetData>
    <row r="1" spans="1:225">
      <c r="A1" s="23" t="s">
        <v>22</v>
      </c>
      <c r="HM1" s="5" t="s">
        <v>491</v>
      </c>
      <c r="HN1" s="5"/>
      <c r="HP1" s="49" t="s">
        <v>641</v>
      </c>
      <c r="HQ1" s="49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519</v>
      </c>
      <c r="DA2" t="s">
        <v>520</v>
      </c>
      <c r="DB2" t="s">
        <v>521</v>
      </c>
      <c r="DC2" t="s">
        <v>522</v>
      </c>
      <c r="DD2" t="s">
        <v>523</v>
      </c>
      <c r="DE2" t="s">
        <v>524</v>
      </c>
      <c r="DF2" t="s">
        <v>620</v>
      </c>
      <c r="DG2" t="s">
        <v>525</v>
      </c>
      <c r="DH2" t="s">
        <v>526</v>
      </c>
      <c r="DI2" t="s">
        <v>527</v>
      </c>
      <c r="DJ2" t="s">
        <v>528</v>
      </c>
      <c r="DK2" t="s">
        <v>529</v>
      </c>
      <c r="DL2" t="s">
        <v>621</v>
      </c>
      <c r="DM2" t="s">
        <v>530</v>
      </c>
      <c r="DN2" t="s">
        <v>531</v>
      </c>
      <c r="DO2" t="s">
        <v>532</v>
      </c>
      <c r="DP2" t="s">
        <v>533</v>
      </c>
      <c r="DQ2" t="s">
        <v>534</v>
      </c>
      <c r="DR2" t="s">
        <v>622</v>
      </c>
      <c r="DS2" t="s">
        <v>535</v>
      </c>
      <c r="DT2" t="s">
        <v>536</v>
      </c>
      <c r="DU2" t="s">
        <v>537</v>
      </c>
      <c r="DV2" t="s">
        <v>538</v>
      </c>
      <c r="DW2" t="s">
        <v>539</v>
      </c>
      <c r="DX2" t="s">
        <v>623</v>
      </c>
      <c r="DY2" t="s">
        <v>540</v>
      </c>
      <c r="DZ2" t="s">
        <v>541</v>
      </c>
      <c r="EA2" t="s">
        <v>542</v>
      </c>
      <c r="EB2" t="s">
        <v>543</v>
      </c>
      <c r="EC2" t="s">
        <v>544</v>
      </c>
      <c r="ED2" t="s">
        <v>624</v>
      </c>
      <c r="EE2" t="s">
        <v>545</v>
      </c>
      <c r="EF2" t="s">
        <v>546</v>
      </c>
      <c r="EG2" t="s">
        <v>547</v>
      </c>
      <c r="EH2" t="s">
        <v>548</v>
      </c>
      <c r="EI2" t="s">
        <v>549</v>
      </c>
      <c r="EJ2" t="s">
        <v>625</v>
      </c>
      <c r="EK2" t="s">
        <v>550</v>
      </c>
      <c r="EL2" t="s">
        <v>551</v>
      </c>
      <c r="EM2" t="s">
        <v>552</v>
      </c>
      <c r="EN2" t="s">
        <v>553</v>
      </c>
      <c r="EO2" t="s">
        <v>554</v>
      </c>
      <c r="EP2" t="s">
        <v>626</v>
      </c>
      <c r="EQ2" t="s">
        <v>555</v>
      </c>
      <c r="ER2" t="s">
        <v>556</v>
      </c>
      <c r="ES2" t="s">
        <v>557</v>
      </c>
      <c r="ET2" t="s">
        <v>558</v>
      </c>
      <c r="EU2" t="s">
        <v>559</v>
      </c>
      <c r="EV2" t="s">
        <v>627</v>
      </c>
      <c r="EW2" t="s">
        <v>560</v>
      </c>
      <c r="EX2" t="s">
        <v>561</v>
      </c>
      <c r="EY2" t="s">
        <v>562</v>
      </c>
      <c r="EZ2" t="s">
        <v>563</v>
      </c>
      <c r="FA2" t="s">
        <v>564</v>
      </c>
      <c r="FB2" t="s">
        <v>628</v>
      </c>
      <c r="FC2" t="s">
        <v>565</v>
      </c>
      <c r="FD2" t="s">
        <v>566</v>
      </c>
      <c r="FE2" t="s">
        <v>567</v>
      </c>
      <c r="FF2" t="s">
        <v>568</v>
      </c>
      <c r="FG2" t="s">
        <v>569</v>
      </c>
      <c r="FH2" t="s">
        <v>629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630</v>
      </c>
      <c r="FO2" t="s">
        <v>575</v>
      </c>
      <c r="FP2" t="s">
        <v>576</v>
      </c>
      <c r="FQ2" t="s">
        <v>577</v>
      </c>
      <c r="FR2" t="s">
        <v>578</v>
      </c>
      <c r="FS2" t="s">
        <v>579</v>
      </c>
      <c r="FT2" t="s">
        <v>631</v>
      </c>
      <c r="FU2" t="s">
        <v>580</v>
      </c>
      <c r="FV2" t="s">
        <v>581</v>
      </c>
      <c r="FW2" t="s">
        <v>582</v>
      </c>
      <c r="FX2" t="s">
        <v>583</v>
      </c>
      <c r="FY2" t="s">
        <v>584</v>
      </c>
      <c r="FZ2" t="s">
        <v>632</v>
      </c>
      <c r="GA2" t="s">
        <v>585</v>
      </c>
      <c r="GB2" t="s">
        <v>586</v>
      </c>
      <c r="GC2" t="s">
        <v>587</v>
      </c>
      <c r="GD2" t="s">
        <v>588</v>
      </c>
      <c r="GE2" t="s">
        <v>589</v>
      </c>
      <c r="GF2" t="s">
        <v>633</v>
      </c>
      <c r="GG2" t="s">
        <v>590</v>
      </c>
      <c r="GH2" t="s">
        <v>591</v>
      </c>
      <c r="GI2" t="s">
        <v>592</v>
      </c>
      <c r="GJ2" t="s">
        <v>593</v>
      </c>
      <c r="GK2" t="s">
        <v>594</v>
      </c>
      <c r="GL2" t="s">
        <v>634</v>
      </c>
      <c r="GM2" t="s">
        <v>595</v>
      </c>
      <c r="GN2" t="s">
        <v>596</v>
      </c>
      <c r="GO2" t="s">
        <v>597</v>
      </c>
      <c r="GP2" t="s">
        <v>598</v>
      </c>
      <c r="GQ2" t="s">
        <v>599</v>
      </c>
      <c r="GR2" t="s">
        <v>635</v>
      </c>
      <c r="GS2" t="s">
        <v>600</v>
      </c>
      <c r="GT2" t="s">
        <v>601</v>
      </c>
      <c r="GU2" t="s">
        <v>602</v>
      </c>
      <c r="GV2" t="s">
        <v>603</v>
      </c>
      <c r="GW2" t="s">
        <v>604</v>
      </c>
      <c r="GX2" t="s">
        <v>636</v>
      </c>
      <c r="GY2" t="s">
        <v>605</v>
      </c>
      <c r="GZ2" t="s">
        <v>606</v>
      </c>
      <c r="HA2" t="s">
        <v>607</v>
      </c>
      <c r="HB2" t="s">
        <v>608</v>
      </c>
      <c r="HC2" t="s">
        <v>609</v>
      </c>
      <c r="HD2" t="s">
        <v>637</v>
      </c>
      <c r="HE2" t="s">
        <v>610</v>
      </c>
      <c r="HF2" t="s">
        <v>611</v>
      </c>
      <c r="HG2" t="s">
        <v>612</v>
      </c>
      <c r="HH2" t="s">
        <v>613</v>
      </c>
      <c r="HI2" t="s">
        <v>614</v>
      </c>
      <c r="HJ2" t="s">
        <v>638</v>
      </c>
      <c r="HK2" t="s">
        <v>615</v>
      </c>
      <c r="HL2" t="s">
        <v>616</v>
      </c>
      <c r="HM2" t="s">
        <v>617</v>
      </c>
      <c r="HN2" t="s">
        <v>618</v>
      </c>
      <c r="HO2" t="s">
        <v>639</v>
      </c>
      <c r="HP2" s="28" t="s">
        <v>619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  <c r="CZ3" s="6">
        <f ca="1">Sheet1!B52</f>
        <v>-3.4635416666666674</v>
      </c>
    </row>
    <row r="4" spans="1:225">
      <c r="A4" s="18" t="s">
        <v>24</v>
      </c>
      <c r="CZ4" s="3">
        <f ca="1">Sheet1!B50^2</f>
        <v>3.6863999999999994E-4</v>
      </c>
      <c r="DA4">
        <f ca="1">-(Sheet1!C50^2)</f>
        <v>-1.1449E-6</v>
      </c>
      <c r="DG4">
        <f ca="1">-(Sheet1!I50^2)</f>
        <v>-1.1449E-6</v>
      </c>
      <c r="DM4">
        <f ca="1">-(Sheet1!O50^2)</f>
        <v>-1.1449E-6</v>
      </c>
      <c r="DS4">
        <f ca="1">-(Sheet1!U50^2)</f>
        <v>-1.1449E-6</v>
      </c>
      <c r="DY4">
        <f ca="1">-(Sheet1!AA50^2)</f>
        <v>-1.1449E-6</v>
      </c>
      <c r="EE4">
        <f ca="1">-(Sheet1!AG50^2)</f>
        <v>-1.1449E-6</v>
      </c>
      <c r="EK4">
        <f ca="1">-(Sheet1!AM50^2)</f>
        <v>-1.1449E-6</v>
      </c>
      <c r="EQ4">
        <f ca="1">-(Sheet1!AS50^2)</f>
        <v>-1.1449E-6</v>
      </c>
      <c r="EW4">
        <f ca="1">-(Sheet1!AY50^2)</f>
        <v>-1.1449E-6</v>
      </c>
      <c r="FC4">
        <f ca="1">-(Sheet1!BE50^2)</f>
        <v>-1.1449E-6</v>
      </c>
      <c r="FI4">
        <f ca="1">-(Sheet1!BK50^2)</f>
        <v>-1.1449E-6</v>
      </c>
      <c r="FO4">
        <f ca="1">-(Sheet1!BQ50^2)</f>
        <v>-1.1449E-6</v>
      </c>
      <c r="FU4">
        <f ca="1">-(Sheet1!BW50^2)</f>
        <v>-1.1449E-6</v>
      </c>
      <c r="GA4">
        <f ca="1">-(Sheet1!CC50^2)</f>
        <v>-1.1449E-6</v>
      </c>
      <c r="GG4">
        <f ca="1">-(Sheet1!CI50^2)</f>
        <v>-1.1449E-6</v>
      </c>
      <c r="GM4">
        <f ca="1">-(Sheet1!CO50^2)</f>
        <v>-1.1449E-6</v>
      </c>
      <c r="GS4">
        <f ca="1">-(Sheet1!CU50^2)</f>
        <v>-1.1449E-6</v>
      </c>
      <c r="GY4">
        <f ca="1">-(Sheet1!DA50^2)</f>
        <v>-1.1449E-6</v>
      </c>
      <c r="HE4">
        <f ca="1">-(Sheet1!DG50^2)</f>
        <v>-1.1449E-6</v>
      </c>
      <c r="HK4">
        <f ca="1">-(Sheet1!DM50^2)</f>
        <v>-1.1449E-6</v>
      </c>
    </row>
    <row r="5" spans="1:225" s="6" customFormat="1">
      <c r="A5" s="11" t="s">
        <v>25</v>
      </c>
      <c r="C5" s="6">
        <v>1</v>
      </c>
      <c r="D5" s="6">
        <v>-1</v>
      </c>
      <c r="DA5" s="6">
        <f ca="1">Sheet1!C$52</f>
        <v>-22.304131365184734</v>
      </c>
    </row>
    <row r="6" spans="1:225">
      <c r="A6" s="12" t="s">
        <v>26</v>
      </c>
      <c r="D6">
        <v>1</v>
      </c>
      <c r="E6">
        <v>-1</v>
      </c>
      <c r="DB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C7">
        <f ca="1">Sheet1!E$52</f>
        <v>-1105.2631578947367</v>
      </c>
    </row>
    <row r="8" spans="1:225">
      <c r="A8" s="12" t="s">
        <v>28</v>
      </c>
      <c r="F8">
        <v>1</v>
      </c>
      <c r="G8">
        <v>-1</v>
      </c>
      <c r="DD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E9">
        <f ca="1">Sheet1!G$52</f>
        <v>-12.009674818597151</v>
      </c>
    </row>
    <row r="10" spans="1:225">
      <c r="A10" s="12" t="s">
        <v>30</v>
      </c>
      <c r="H10">
        <v>1</v>
      </c>
      <c r="DF10">
        <f ca="1">Sheet1!H$52</f>
        <v>-30398.115196230392</v>
      </c>
    </row>
    <row r="11" spans="1:225">
      <c r="A11" s="13" t="s">
        <v>31</v>
      </c>
      <c r="DA11">
        <f ca="1">(Sheet1!C$50^2)</f>
        <v>1.1449E-6</v>
      </c>
      <c r="DB11">
        <f ca="1">-(Sheet1!D$50^2)</f>
        <v>-2.5201562499999999E-6</v>
      </c>
    </row>
    <row r="12" spans="1:225">
      <c r="A12" s="13" t="s">
        <v>32</v>
      </c>
      <c r="DB12">
        <f ca="1">-DB11</f>
        <v>2.5201562499999999E-6</v>
      </c>
      <c r="DC12">
        <f ca="1">-(Sheet1!E$50^2)</f>
        <v>-2.3104000000000003E-8</v>
      </c>
    </row>
    <row r="13" spans="1:225">
      <c r="A13" s="13" t="s">
        <v>33</v>
      </c>
      <c r="DC13">
        <f ca="1">-DC12</f>
        <v>2.3104000000000003E-8</v>
      </c>
      <c r="DD13">
        <f ca="1">-(Sheet1!F$50^2)</f>
        <v>-2.5201562499999999E-6</v>
      </c>
    </row>
    <row r="14" spans="1:225">
      <c r="A14" s="13" t="s">
        <v>34</v>
      </c>
      <c r="DD14">
        <f ca="1">-DD13</f>
        <v>2.5201562499999999E-6</v>
      </c>
      <c r="DE14">
        <f ca="1">-(Sheet1!G$50^2)</f>
        <v>-1.4884000000000002E-4</v>
      </c>
    </row>
    <row r="15" spans="1:225">
      <c r="A15" s="13" t="s">
        <v>35</v>
      </c>
      <c r="DE15">
        <f ca="1">-DE14</f>
        <v>1.4884000000000002E-4</v>
      </c>
      <c r="DF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G16" s="6">
        <f ca="1">Sheet1!I$52</f>
        <v>-22.304131365184734</v>
      </c>
    </row>
    <row r="17" spans="1:122">
      <c r="A17" s="15" t="s">
        <v>37</v>
      </c>
      <c r="I17">
        <v>1</v>
      </c>
      <c r="J17">
        <v>-1</v>
      </c>
      <c r="DH17">
        <f ca="1">Sheet1!J$52</f>
        <v>-8090.9649947299904</v>
      </c>
    </row>
    <row r="18" spans="1:122">
      <c r="A18" s="15" t="s">
        <v>38</v>
      </c>
      <c r="J18">
        <v>1</v>
      </c>
      <c r="K18">
        <v>-1</v>
      </c>
      <c r="DI18">
        <f ca="1">Sheet1!K$52</f>
        <v>-1105.2631578947367</v>
      </c>
    </row>
    <row r="19" spans="1:122">
      <c r="A19" s="15" t="s">
        <v>39</v>
      </c>
      <c r="K19">
        <v>1</v>
      </c>
      <c r="L19">
        <v>-1</v>
      </c>
      <c r="DJ19">
        <f ca="1">Sheet1!L$52</f>
        <v>-72818.684952569907</v>
      </c>
    </row>
    <row r="20" spans="1:122">
      <c r="A20" s="15" t="s">
        <v>40</v>
      </c>
      <c r="L20">
        <v>1</v>
      </c>
      <c r="M20">
        <v>-1</v>
      </c>
      <c r="DK20">
        <f ca="1">Sheet1!M$52</f>
        <v>-12.009674818597151</v>
      </c>
    </row>
    <row r="21" spans="1:122">
      <c r="A21" s="15" t="s">
        <v>41</v>
      </c>
      <c r="M21">
        <v>1</v>
      </c>
      <c r="DL21">
        <f ca="1">Sheet1!N$52</f>
        <v>-30398.115196230392</v>
      </c>
    </row>
    <row r="22" spans="1:122">
      <c r="A22" s="16" t="s">
        <v>42</v>
      </c>
      <c r="DG22">
        <f ca="1">(Sheet1!I$50^2)</f>
        <v>1.1449E-6</v>
      </c>
      <c r="DH22">
        <f ca="1">-(Sheet1!J$50^2)</f>
        <v>-2.5201562499999999E-6</v>
      </c>
    </row>
    <row r="23" spans="1:122">
      <c r="A23" s="16" t="s">
        <v>43</v>
      </c>
      <c r="DH23">
        <f ca="1">-DH22</f>
        <v>2.5201562499999999E-6</v>
      </c>
      <c r="DI23">
        <f ca="1">-(Sheet1!K$50^2)</f>
        <v>-2.3104000000000003E-8</v>
      </c>
    </row>
    <row r="24" spans="1:122">
      <c r="A24" s="16" t="s">
        <v>44</v>
      </c>
      <c r="DI24">
        <f ca="1">-DI23</f>
        <v>2.3104000000000003E-8</v>
      </c>
      <c r="DJ24">
        <f ca="1">-(Sheet1!L$50^2)</f>
        <v>-2.5201562499999999E-6</v>
      </c>
    </row>
    <row r="25" spans="1:122">
      <c r="A25" s="16" t="s">
        <v>45</v>
      </c>
      <c r="DJ25">
        <f ca="1">-DJ24</f>
        <v>2.5201562499999999E-6</v>
      </c>
      <c r="DK25">
        <f ca="1">-(Sheet1!M$50^2)</f>
        <v>-1.4884000000000002E-4</v>
      </c>
    </row>
    <row r="26" spans="1:122">
      <c r="A26" s="16" t="s">
        <v>46</v>
      </c>
      <c r="DK26">
        <f ca="1">-DK25</f>
        <v>1.4884000000000002E-4</v>
      </c>
      <c r="DL26">
        <f ca="1">-(Sheet1!N$50^2)</f>
        <v>-2.5201562499999999E-6</v>
      </c>
    </row>
    <row r="27" spans="1:122" s="6" customFormat="1">
      <c r="A27" s="11" t="s">
        <v>47</v>
      </c>
      <c r="C27" s="6">
        <v>1</v>
      </c>
      <c r="N27" s="6">
        <v>-1</v>
      </c>
      <c r="DM27" s="6">
        <f ca="1">Sheet1!O$52</f>
        <v>-22.304131365184734</v>
      </c>
    </row>
    <row r="28" spans="1:122">
      <c r="A28" s="12" t="s">
        <v>48</v>
      </c>
      <c r="N28">
        <v>1</v>
      </c>
      <c r="O28">
        <v>-1</v>
      </c>
      <c r="DN28">
        <f ca="1">Sheet1!P$52</f>
        <v>-8090.9649947299904</v>
      </c>
    </row>
    <row r="29" spans="1:122">
      <c r="A29" s="12" t="s">
        <v>49</v>
      </c>
      <c r="O29">
        <v>1</v>
      </c>
      <c r="P29">
        <v>-1</v>
      </c>
      <c r="DO29">
        <f ca="1">Sheet1!Q$52</f>
        <v>-1105.2631578947367</v>
      </c>
    </row>
    <row r="30" spans="1:122">
      <c r="A30" s="12" t="s">
        <v>50</v>
      </c>
      <c r="P30">
        <v>1</v>
      </c>
      <c r="Q30">
        <v>-1</v>
      </c>
      <c r="DP30">
        <f ca="1">Sheet1!R$52</f>
        <v>-72818.684952569907</v>
      </c>
    </row>
    <row r="31" spans="1:122">
      <c r="A31" s="12" t="s">
        <v>51</v>
      </c>
      <c r="Q31">
        <v>1</v>
      </c>
      <c r="R31">
        <v>-1</v>
      </c>
      <c r="DQ31">
        <f ca="1">Sheet1!S$52</f>
        <v>-12.009674818597151</v>
      </c>
    </row>
    <row r="32" spans="1:122">
      <c r="A32" s="12" t="s">
        <v>52</v>
      </c>
      <c r="R32">
        <v>1</v>
      </c>
      <c r="DR32">
        <f ca="1">Sheet1!T$52</f>
        <v>-30398.115196230392</v>
      </c>
    </row>
    <row r="33" spans="1:128">
      <c r="A33" s="13" t="s">
        <v>53</v>
      </c>
      <c r="H33" s="4"/>
      <c r="I33" s="4"/>
      <c r="J33" s="4"/>
      <c r="K33" s="4"/>
      <c r="L33" s="4"/>
      <c r="DM33">
        <f ca="1">(Sheet1!O$50^2)</f>
        <v>1.1449E-6</v>
      </c>
      <c r="DN33">
        <f ca="1">-(Sheet1!P$50^2)</f>
        <v>-2.5201562499999999E-6</v>
      </c>
    </row>
    <row r="34" spans="1:128">
      <c r="A34" s="13" t="s">
        <v>54</v>
      </c>
      <c r="H34" s="4"/>
      <c r="I34" s="4"/>
      <c r="J34" s="4"/>
      <c r="K34" s="4"/>
      <c r="L34" s="4"/>
      <c r="DN34">
        <f ca="1">-DN33</f>
        <v>2.5201562499999999E-6</v>
      </c>
      <c r="DO34">
        <f ca="1">-(Sheet1!Q$50^2)</f>
        <v>-2.3104000000000003E-8</v>
      </c>
    </row>
    <row r="35" spans="1:128">
      <c r="A35" s="13" t="s">
        <v>55</v>
      </c>
      <c r="H35" s="4"/>
      <c r="I35" s="4"/>
      <c r="J35" s="4"/>
      <c r="K35" s="4"/>
      <c r="L35" s="4"/>
      <c r="DO35">
        <f ca="1">-DO34</f>
        <v>2.3104000000000003E-8</v>
      </c>
      <c r="DP35">
        <f ca="1">-(Sheet1!R$50^2)</f>
        <v>-2.5201562499999999E-6</v>
      </c>
    </row>
    <row r="36" spans="1:128">
      <c r="A36" s="13" t="s">
        <v>56</v>
      </c>
      <c r="H36" s="4"/>
      <c r="I36" s="4"/>
      <c r="J36" s="4"/>
      <c r="K36" s="4"/>
      <c r="L36" s="4"/>
      <c r="DP36">
        <f ca="1">-DP35</f>
        <v>2.5201562499999999E-6</v>
      </c>
      <c r="DQ36">
        <f ca="1">-(Sheet1!S$50^2)</f>
        <v>-1.4884000000000002E-4</v>
      </c>
    </row>
    <row r="37" spans="1:128">
      <c r="A37" s="13" t="s">
        <v>57</v>
      </c>
      <c r="H37" s="4"/>
      <c r="I37" s="4"/>
      <c r="J37" s="4"/>
      <c r="K37" s="4"/>
      <c r="L37" s="4"/>
      <c r="DQ37">
        <f ca="1">-DQ36</f>
        <v>1.4884000000000002E-4</v>
      </c>
      <c r="DR37">
        <f ca="1">-(Sheet1!T$50^2)</f>
        <v>-2.5201562499999999E-6</v>
      </c>
    </row>
    <row r="38" spans="1:128" s="6" customFormat="1">
      <c r="A38" s="14" t="s">
        <v>58</v>
      </c>
      <c r="C38" s="6">
        <v>1</v>
      </c>
      <c r="S38" s="6">
        <v>-1</v>
      </c>
      <c r="DS38" s="6">
        <f ca="1">Sheet1!U$52</f>
        <v>-22.304131365184734</v>
      </c>
    </row>
    <row r="39" spans="1:128">
      <c r="A39" s="15" t="s">
        <v>59</v>
      </c>
      <c r="S39">
        <v>1</v>
      </c>
      <c r="T39">
        <v>-1</v>
      </c>
      <c r="DT39">
        <f ca="1">Sheet1!V$52</f>
        <v>-8090.9649947299904</v>
      </c>
    </row>
    <row r="40" spans="1:128">
      <c r="A40" s="15" t="s">
        <v>60</v>
      </c>
      <c r="T40">
        <v>1</v>
      </c>
      <c r="U40">
        <v>-1</v>
      </c>
      <c r="DU40">
        <f ca="1">Sheet1!W$52</f>
        <v>-1105.2631578947367</v>
      </c>
    </row>
    <row r="41" spans="1:128">
      <c r="A41" s="15" t="s">
        <v>61</v>
      </c>
      <c r="U41">
        <v>1</v>
      </c>
      <c r="V41">
        <v>-1</v>
      </c>
      <c r="DV41">
        <f ca="1">Sheet1!X$52</f>
        <v>-72818.684952569907</v>
      </c>
    </row>
    <row r="42" spans="1:128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W42">
        <f ca="1">Sheet1!Y$52</f>
        <v>-12.009674818597151</v>
      </c>
    </row>
    <row r="43" spans="1:128">
      <c r="A43" s="15" t="s">
        <v>63</v>
      </c>
      <c r="M43" s="4"/>
      <c r="N43" s="4"/>
      <c r="O43" s="4"/>
      <c r="P43" s="4"/>
      <c r="Q43" s="4"/>
      <c r="W43">
        <v>1</v>
      </c>
      <c r="DX43">
        <f ca="1">Sheet1!Z$52</f>
        <v>-30398.115196230392</v>
      </c>
    </row>
    <row r="44" spans="1:128">
      <c r="A44" s="16" t="s">
        <v>64</v>
      </c>
      <c r="M44" s="4"/>
      <c r="N44" s="4"/>
      <c r="O44" s="4"/>
      <c r="P44" s="4"/>
      <c r="Q44" s="4"/>
      <c r="DS44">
        <f ca="1">(Sheet1!U$50^2)</f>
        <v>1.1449E-6</v>
      </c>
      <c r="DT44">
        <f ca="1">-(Sheet1!V$50^2)</f>
        <v>-2.5201562499999999E-6</v>
      </c>
    </row>
    <row r="45" spans="1:128">
      <c r="A45" s="16" t="s">
        <v>65</v>
      </c>
      <c r="M45" s="4"/>
      <c r="N45" s="4"/>
      <c r="O45" s="4"/>
      <c r="P45" s="4"/>
      <c r="Q45" s="4"/>
      <c r="DT45">
        <f ca="1">-DT44</f>
        <v>2.5201562499999999E-6</v>
      </c>
      <c r="DU45">
        <f ca="1">-(Sheet1!W$50^2)</f>
        <v>-2.3104000000000003E-8</v>
      </c>
    </row>
    <row r="46" spans="1:128">
      <c r="A46" s="16" t="s">
        <v>66</v>
      </c>
      <c r="M46" s="4"/>
      <c r="N46" s="4"/>
      <c r="O46" s="4"/>
      <c r="P46" s="4"/>
      <c r="Q46" s="4"/>
      <c r="DU46">
        <f ca="1">-DU45</f>
        <v>2.3104000000000003E-8</v>
      </c>
      <c r="DV46">
        <f ca="1">-(Sheet1!X$50^2)</f>
        <v>-2.5201562499999999E-6</v>
      </c>
    </row>
    <row r="47" spans="1:128">
      <c r="A47" s="16" t="s">
        <v>67</v>
      </c>
      <c r="DV47">
        <f ca="1">-DV46</f>
        <v>2.5201562499999999E-6</v>
      </c>
      <c r="DW47">
        <f ca="1">-(Sheet1!Y$50^2)</f>
        <v>-1.4884000000000002E-4</v>
      </c>
    </row>
    <row r="48" spans="1:128">
      <c r="A48" s="16" t="s">
        <v>68</v>
      </c>
      <c r="DW48">
        <f ca="1">-DW47</f>
        <v>1.4884000000000002E-4</v>
      </c>
      <c r="DX48">
        <f ca="1">-(Sheet1!Z$50^2)</f>
        <v>-2.5201562499999999E-6</v>
      </c>
    </row>
    <row r="49" spans="1:139" s="6" customFormat="1">
      <c r="A49" s="11" t="s">
        <v>69</v>
      </c>
      <c r="C49" s="6">
        <v>1</v>
      </c>
      <c r="X49" s="6">
        <v>-1</v>
      </c>
      <c r="DY49" s="6">
        <f ca="1">Sheet1!AA$52</f>
        <v>-22.304131365184734</v>
      </c>
    </row>
    <row r="50" spans="1:139">
      <c r="A50" s="12" t="s">
        <v>70</v>
      </c>
      <c r="X50">
        <v>1</v>
      </c>
      <c r="Y50">
        <v>-1</v>
      </c>
      <c r="DZ50">
        <f ca="1">Sheet1!AB$52</f>
        <v>-8090.9649947299904</v>
      </c>
    </row>
    <row r="51" spans="1:139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EA51">
        <f ca="1">Sheet1!AC$52</f>
        <v>-1105.2631578947367</v>
      </c>
    </row>
    <row r="52" spans="1:139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B52">
        <f ca="1">Sheet1!AD$52</f>
        <v>-72818.684952569907</v>
      </c>
    </row>
    <row r="53" spans="1:139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C53">
        <f ca="1">Sheet1!AE$52</f>
        <v>-12.009674818597151</v>
      </c>
    </row>
    <row r="54" spans="1:139">
      <c r="A54" s="12" t="s">
        <v>74</v>
      </c>
      <c r="R54" s="4"/>
      <c r="S54" s="4"/>
      <c r="T54" s="4"/>
      <c r="U54" s="4"/>
      <c r="V54" s="4"/>
      <c r="AB54">
        <v>1</v>
      </c>
      <c r="ED54">
        <f ca="1">Sheet1!AF$52</f>
        <v>-30398.115196230392</v>
      </c>
    </row>
    <row r="55" spans="1:139">
      <c r="A55" s="13" t="s">
        <v>75</v>
      </c>
      <c r="R55" s="4"/>
      <c r="S55" s="4"/>
      <c r="T55" s="4"/>
      <c r="U55" s="4"/>
      <c r="V55" s="4"/>
      <c r="DY55">
        <f ca="1">(Sheet1!AA$50^2)</f>
        <v>1.1449E-6</v>
      </c>
      <c r="DZ55">
        <f ca="1">-(Sheet1!AB$50^2)</f>
        <v>-2.5201562499999999E-6</v>
      </c>
    </row>
    <row r="56" spans="1:139">
      <c r="A56" s="13" t="s">
        <v>76</v>
      </c>
      <c r="DZ56">
        <f ca="1">-DZ55</f>
        <v>2.5201562499999999E-6</v>
      </c>
      <c r="EA56">
        <f ca="1">-(Sheet1!AC$50^2)</f>
        <v>-2.3104000000000003E-8</v>
      </c>
    </row>
    <row r="57" spans="1:139">
      <c r="A57" s="13" t="s">
        <v>77</v>
      </c>
      <c r="EA57">
        <f ca="1">-EA56</f>
        <v>2.3104000000000003E-8</v>
      </c>
      <c r="EB57">
        <f ca="1">-(Sheet1!AD$50^2)</f>
        <v>-2.5201562499999999E-6</v>
      </c>
    </row>
    <row r="58" spans="1:139">
      <c r="A58" s="13" t="s">
        <v>78</v>
      </c>
      <c r="EB58">
        <f ca="1">-EB57</f>
        <v>2.5201562499999999E-6</v>
      </c>
      <c r="EC58">
        <f ca="1">-(Sheet1!AE$50^2)</f>
        <v>-1.4884000000000002E-4</v>
      </c>
    </row>
    <row r="59" spans="1:139">
      <c r="A59" s="13" t="s">
        <v>79</v>
      </c>
      <c r="EC59">
        <f ca="1">-EC58</f>
        <v>1.4884000000000002E-4</v>
      </c>
      <c r="ED59">
        <f ca="1">-(Sheet1!AF$50^2)</f>
        <v>-2.5201562499999999E-6</v>
      </c>
    </row>
    <row r="60" spans="1:139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E60" s="6">
        <f ca="1">Sheet1!AG$52</f>
        <v>-22.304131365184734</v>
      </c>
    </row>
    <row r="61" spans="1:139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F61">
        <f ca="1">Sheet1!AH$52</f>
        <v>-8090.9649947299904</v>
      </c>
    </row>
    <row r="62" spans="1:139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G62">
        <f ca="1">Sheet1!AI$52</f>
        <v>-1105.2631578947367</v>
      </c>
    </row>
    <row r="63" spans="1:139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H63">
        <f ca="1">Sheet1!AJ$52</f>
        <v>-72818.684952569907</v>
      </c>
    </row>
    <row r="64" spans="1:139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I64">
        <f ca="1">Sheet1!AK$52</f>
        <v>-12.009674818597151</v>
      </c>
    </row>
    <row r="65" spans="1:146">
      <c r="A65" s="15" t="s">
        <v>85</v>
      </c>
      <c r="AG65">
        <v>1</v>
      </c>
      <c r="EJ65">
        <f ca="1">Sheet1!AL$52</f>
        <v>-30398.115196230392</v>
      </c>
    </row>
    <row r="66" spans="1:146">
      <c r="A66" s="16" t="s">
        <v>86</v>
      </c>
      <c r="EE66">
        <f ca="1">(Sheet1!AG$50^2)</f>
        <v>1.1449E-6</v>
      </c>
      <c r="EF66">
        <f ca="1">-(Sheet1!AH$50^2)</f>
        <v>-2.5201562499999999E-6</v>
      </c>
    </row>
    <row r="67" spans="1:146">
      <c r="A67" s="16" t="s">
        <v>87</v>
      </c>
      <c r="EF67">
        <f ca="1">-EF66</f>
        <v>2.5201562499999999E-6</v>
      </c>
      <c r="EG67">
        <f ca="1">-(Sheet1!AI$50^2)</f>
        <v>-2.3104000000000003E-8</v>
      </c>
    </row>
    <row r="68" spans="1:146">
      <c r="A68" s="16" t="s">
        <v>88</v>
      </c>
      <c r="EG68">
        <f ca="1">-EG67</f>
        <v>2.3104000000000003E-8</v>
      </c>
      <c r="EH68">
        <f ca="1">-(Sheet1!AJ$50^2)</f>
        <v>-2.5201562499999999E-6</v>
      </c>
    </row>
    <row r="69" spans="1:146">
      <c r="A69" s="16" t="s">
        <v>89</v>
      </c>
      <c r="AA69" s="4"/>
      <c r="AB69" s="4"/>
      <c r="AC69" s="4"/>
      <c r="AD69" s="4"/>
      <c r="AE69" s="4"/>
      <c r="AF69" s="4"/>
      <c r="EH69">
        <f ca="1">-EH68</f>
        <v>2.5201562499999999E-6</v>
      </c>
      <c r="EI69">
        <f ca="1">-(Sheet1!AK$50^2)</f>
        <v>-1.4884000000000002E-4</v>
      </c>
    </row>
    <row r="70" spans="1:146">
      <c r="A70" s="16" t="s">
        <v>90</v>
      </c>
      <c r="AA70" s="4"/>
      <c r="AB70" s="4"/>
      <c r="AC70" s="4"/>
      <c r="AD70" s="4"/>
      <c r="AE70" s="4"/>
      <c r="AF70" s="4"/>
      <c r="EI70">
        <f ca="1">-EI69</f>
        <v>1.4884000000000002E-4</v>
      </c>
      <c r="EJ70">
        <f ca="1">-(Sheet1!AL$50^2)</f>
        <v>-2.5201562499999999E-6</v>
      </c>
    </row>
    <row r="71" spans="1:146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K71" s="6">
        <f ca="1">Sheet1!AM$52</f>
        <v>-22.304131365184734</v>
      </c>
    </row>
    <row r="72" spans="1:146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L72">
        <f ca="1">Sheet1!AN$52</f>
        <v>-8090.9649947299904</v>
      </c>
    </row>
    <row r="73" spans="1:146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M73">
        <f ca="1">Sheet1!AO$52</f>
        <v>-1105.2631578947367</v>
      </c>
    </row>
    <row r="74" spans="1:146">
      <c r="A74" s="12" t="s">
        <v>94</v>
      </c>
      <c r="AJ74">
        <v>1</v>
      </c>
      <c r="AK74">
        <v>-1</v>
      </c>
      <c r="EN74">
        <f ca="1">Sheet1!AP$52</f>
        <v>-72818.684952569907</v>
      </c>
    </row>
    <row r="75" spans="1:146">
      <c r="A75" s="12" t="s">
        <v>95</v>
      </c>
      <c r="AK75">
        <v>1</v>
      </c>
      <c r="AL75">
        <v>-1</v>
      </c>
      <c r="EO75">
        <f ca="1">Sheet1!AQ$52</f>
        <v>-12.009674818597151</v>
      </c>
    </row>
    <row r="76" spans="1:146">
      <c r="A76" s="12" t="s">
        <v>96</v>
      </c>
      <c r="AL76">
        <v>1</v>
      </c>
      <c r="EP76">
        <f ca="1">Sheet1!AR$52</f>
        <v>-30398.115196230392</v>
      </c>
    </row>
    <row r="77" spans="1:146">
      <c r="A77" s="13" t="s">
        <v>97</v>
      </c>
      <c r="EK77">
        <f ca="1">(Sheet1!AM$50^2)</f>
        <v>1.1449E-6</v>
      </c>
      <c r="EL77">
        <f ca="1">-(Sheet1!AN$50^2)</f>
        <v>-2.5201562499999999E-6</v>
      </c>
    </row>
    <row r="78" spans="1:146">
      <c r="A78" s="13" t="s">
        <v>98</v>
      </c>
      <c r="AG78" s="4"/>
      <c r="AH78" s="4"/>
      <c r="AI78" s="4"/>
      <c r="AJ78" s="4"/>
      <c r="AK78" s="4"/>
      <c r="EL78">
        <f ca="1">-EL77</f>
        <v>2.5201562499999999E-6</v>
      </c>
      <c r="EM78">
        <f ca="1">-(Sheet1!AO$50^2)</f>
        <v>-2.3104000000000003E-8</v>
      </c>
    </row>
    <row r="79" spans="1:146">
      <c r="A79" s="13" t="s">
        <v>99</v>
      </c>
      <c r="AG79" s="4"/>
      <c r="AH79" s="4"/>
      <c r="AI79" s="4"/>
      <c r="AJ79" s="4"/>
      <c r="AK79" s="4"/>
      <c r="EM79">
        <f ca="1">-EM78</f>
        <v>2.3104000000000003E-8</v>
      </c>
      <c r="EN79">
        <f ca="1">-(Sheet1!AP$50^2)</f>
        <v>-2.5201562499999999E-6</v>
      </c>
    </row>
    <row r="80" spans="1:146">
      <c r="A80" s="13" t="s">
        <v>100</v>
      </c>
      <c r="AG80" s="4"/>
      <c r="AH80" s="4"/>
      <c r="AI80" s="4"/>
      <c r="AJ80" s="4"/>
      <c r="AK80" s="4"/>
      <c r="EN80">
        <f ca="1">-EN79</f>
        <v>2.5201562499999999E-6</v>
      </c>
      <c r="EO80">
        <f ca="1">-(Sheet1!AQ$50^2)</f>
        <v>-1.4884000000000002E-4</v>
      </c>
    </row>
    <row r="81" spans="1:156">
      <c r="A81" s="13" t="s">
        <v>101</v>
      </c>
      <c r="AG81" s="4"/>
      <c r="AH81" s="4"/>
      <c r="AI81" s="4"/>
      <c r="AJ81" s="4"/>
      <c r="AK81" s="4"/>
      <c r="EO81">
        <f ca="1">-EO80</f>
        <v>1.4884000000000002E-4</v>
      </c>
      <c r="EP81">
        <f ca="1">-(Sheet1!AR$50^2)</f>
        <v>-2.5201562499999999E-6</v>
      </c>
    </row>
    <row r="82" spans="1:156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Q82" s="6">
        <f ca="1">Sheet1!AS$52</f>
        <v>-22.304131365184734</v>
      </c>
    </row>
    <row r="83" spans="1:156">
      <c r="A83" s="15" t="s">
        <v>103</v>
      </c>
      <c r="AM83">
        <v>1</v>
      </c>
      <c r="AN83">
        <v>-1</v>
      </c>
      <c r="ER83">
        <f ca="1">Sheet1!AT$52</f>
        <v>-8090.9649947299904</v>
      </c>
    </row>
    <row r="84" spans="1:156">
      <c r="A84" s="15" t="s">
        <v>104</v>
      </c>
      <c r="AN84">
        <v>1</v>
      </c>
      <c r="AO84">
        <v>-1</v>
      </c>
      <c r="ES84">
        <f ca="1">Sheet1!AU$52</f>
        <v>-1105.2631578947367</v>
      </c>
    </row>
    <row r="85" spans="1:156">
      <c r="A85" s="15" t="s">
        <v>105</v>
      </c>
      <c r="AO85">
        <v>1</v>
      </c>
      <c r="AP85">
        <v>-1</v>
      </c>
      <c r="ET85">
        <f ca="1">Sheet1!AV$52</f>
        <v>-72818.684952569907</v>
      </c>
    </row>
    <row r="86" spans="1:156">
      <c r="A86" s="15" t="s">
        <v>106</v>
      </c>
      <c r="AP86">
        <v>1</v>
      </c>
      <c r="AQ86">
        <v>-1</v>
      </c>
      <c r="EU86">
        <f ca="1">Sheet1!AW$52</f>
        <v>-12.009674818597151</v>
      </c>
    </row>
    <row r="87" spans="1:156">
      <c r="A87" s="15" t="s">
        <v>107</v>
      </c>
      <c r="AL87" s="4"/>
      <c r="AQ87">
        <v>1</v>
      </c>
      <c r="EV87">
        <f ca="1">Sheet1!AX$52</f>
        <v>-30398.115196230392</v>
      </c>
    </row>
    <row r="88" spans="1:156">
      <c r="A88" s="16" t="s">
        <v>108</v>
      </c>
      <c r="AL88" s="4"/>
      <c r="AM88" s="4"/>
      <c r="AN88" s="4"/>
      <c r="AO88" s="4"/>
      <c r="AP88" s="4"/>
      <c r="EQ88">
        <f ca="1">(Sheet1!AS$50^2)</f>
        <v>1.1449E-6</v>
      </c>
      <c r="ER88">
        <f ca="1">-(Sheet1!AT$50^2)</f>
        <v>-2.5201562499999999E-6</v>
      </c>
    </row>
    <row r="89" spans="1:156">
      <c r="A89" s="16" t="s">
        <v>109</v>
      </c>
      <c r="AL89" s="4"/>
      <c r="AM89" s="4"/>
      <c r="AN89" s="4"/>
      <c r="AO89" s="4"/>
      <c r="AP89" s="4"/>
      <c r="ER89">
        <f ca="1">-ER88</f>
        <v>2.5201562499999999E-6</v>
      </c>
      <c r="ES89">
        <f ca="1">-(Sheet1!AU$50^2)</f>
        <v>-2.3104000000000003E-8</v>
      </c>
    </row>
    <row r="90" spans="1:156">
      <c r="A90" s="16" t="s">
        <v>110</v>
      </c>
      <c r="AL90" s="4"/>
      <c r="AM90" s="4"/>
      <c r="AN90" s="4"/>
      <c r="AO90" s="4"/>
      <c r="AP90" s="4"/>
      <c r="ES90">
        <f ca="1">-ES89</f>
        <v>2.3104000000000003E-8</v>
      </c>
      <c r="ET90">
        <f ca="1">-(Sheet1!AV$50^2)</f>
        <v>-2.5201562499999999E-6</v>
      </c>
    </row>
    <row r="91" spans="1:156">
      <c r="A91" s="16" t="s">
        <v>111</v>
      </c>
      <c r="AL91" s="4"/>
      <c r="AM91" s="4"/>
      <c r="AN91" s="4"/>
      <c r="AO91" s="4"/>
      <c r="AP91" s="4"/>
      <c r="ET91">
        <f ca="1">-ET90</f>
        <v>2.5201562499999999E-6</v>
      </c>
      <c r="EU91">
        <f ca="1">-(Sheet1!AW$50^2)</f>
        <v>-1.4884000000000002E-4</v>
      </c>
    </row>
    <row r="92" spans="1:156">
      <c r="A92" s="16" t="s">
        <v>112</v>
      </c>
      <c r="EU92">
        <f ca="1">-EU91</f>
        <v>1.4884000000000002E-4</v>
      </c>
      <c r="EV92">
        <f ca="1">-(Sheet1!AX$50^2)</f>
        <v>-2.5201562499999999E-6</v>
      </c>
    </row>
    <row r="93" spans="1:156" s="6" customFormat="1">
      <c r="A93" s="11" t="s">
        <v>113</v>
      </c>
      <c r="C93" s="6">
        <v>1</v>
      </c>
      <c r="AR93" s="6">
        <v>-1</v>
      </c>
      <c r="EW93" s="6">
        <f ca="1">Sheet1!AY$52</f>
        <v>-22.304131365184734</v>
      </c>
    </row>
    <row r="94" spans="1:156">
      <c r="A94" s="12" t="s">
        <v>114</v>
      </c>
      <c r="AR94">
        <v>1</v>
      </c>
      <c r="AS94">
        <v>-1</v>
      </c>
      <c r="EX94">
        <f ca="1">Sheet1!AZ$52</f>
        <v>-8090.9649947299904</v>
      </c>
    </row>
    <row r="95" spans="1:156">
      <c r="A95" s="12" t="s">
        <v>115</v>
      </c>
      <c r="AS95">
        <v>1</v>
      </c>
      <c r="AT95">
        <v>-1</v>
      </c>
      <c r="EY95">
        <f ca="1">Sheet1!BA$52</f>
        <v>-1105.2631578947367</v>
      </c>
    </row>
    <row r="96" spans="1:156">
      <c r="A96" s="12" t="s">
        <v>116</v>
      </c>
      <c r="AQ96" s="4"/>
      <c r="AT96">
        <v>1</v>
      </c>
      <c r="AU96">
        <v>-1</v>
      </c>
      <c r="EZ96">
        <f ca="1">Sheet1!BB$52</f>
        <v>-72818.684952569907</v>
      </c>
    </row>
    <row r="97" spans="1:164">
      <c r="A97" s="12" t="s">
        <v>117</v>
      </c>
      <c r="AQ97" s="4"/>
      <c r="AU97">
        <v>1</v>
      </c>
      <c r="AV97">
        <v>-1</v>
      </c>
      <c r="FA97">
        <f ca="1">Sheet1!BC$52</f>
        <v>-12.009674818597151</v>
      </c>
    </row>
    <row r="98" spans="1:164">
      <c r="A98" s="12" t="s">
        <v>118</v>
      </c>
      <c r="AQ98" s="4"/>
      <c r="AV98">
        <v>1</v>
      </c>
      <c r="FB98">
        <f ca="1">Sheet1!BD$52</f>
        <v>-30398.115196230392</v>
      </c>
    </row>
    <row r="99" spans="1:164">
      <c r="A99" s="13" t="s">
        <v>119</v>
      </c>
      <c r="AQ99" s="4"/>
      <c r="AR99" s="4"/>
      <c r="AS99" s="4"/>
      <c r="AT99" s="4"/>
      <c r="AU99" s="4"/>
      <c r="EW99">
        <f ca="1">(Sheet1!AY$50^2)</f>
        <v>1.1449E-6</v>
      </c>
      <c r="EX99">
        <f ca="1">-(Sheet1!AZ$50^2)</f>
        <v>-2.5201562499999999E-6</v>
      </c>
    </row>
    <row r="100" spans="1:164">
      <c r="A100" s="13" t="s">
        <v>120</v>
      </c>
      <c r="AQ100" s="4"/>
      <c r="AR100" s="4"/>
      <c r="AS100" s="4"/>
      <c r="AT100" s="4"/>
      <c r="AU100" s="4"/>
      <c r="EX100">
        <f ca="1">-EX99</f>
        <v>2.5201562499999999E-6</v>
      </c>
      <c r="EY100">
        <f ca="1">-(Sheet1!BA$50^2)</f>
        <v>-2.3104000000000003E-8</v>
      </c>
    </row>
    <row r="101" spans="1:164">
      <c r="A101" s="13" t="s">
        <v>121</v>
      </c>
      <c r="EY101">
        <f ca="1">-EY100</f>
        <v>2.3104000000000003E-8</v>
      </c>
      <c r="EZ101">
        <f ca="1">-(Sheet1!BB$50^2)</f>
        <v>-2.5201562499999999E-6</v>
      </c>
    </row>
    <row r="102" spans="1:164">
      <c r="A102" s="13" t="s">
        <v>122</v>
      </c>
      <c r="EZ102">
        <f ca="1">-EZ101</f>
        <v>2.5201562499999999E-6</v>
      </c>
      <c r="FA102">
        <f ca="1">-(Sheet1!BC$50^2)</f>
        <v>-1.4884000000000002E-4</v>
      </c>
    </row>
    <row r="103" spans="1:164">
      <c r="A103" s="13" t="s">
        <v>123</v>
      </c>
      <c r="FA103">
        <f ca="1">-FA102</f>
        <v>1.4884000000000002E-4</v>
      </c>
      <c r="FB103">
        <f ca="1">-(Sheet1!BD$50^2)</f>
        <v>-2.5201562499999999E-6</v>
      </c>
    </row>
    <row r="104" spans="1:164" s="6" customFormat="1">
      <c r="A104" s="14" t="s">
        <v>124</v>
      </c>
      <c r="C104" s="6">
        <v>1</v>
      </c>
      <c r="AW104" s="6">
        <v>-1</v>
      </c>
      <c r="FC104" s="6">
        <f ca="1">Sheet1!BE$52</f>
        <v>-22.304131365184734</v>
      </c>
    </row>
    <row r="105" spans="1:164">
      <c r="A105" s="15" t="s">
        <v>125</v>
      </c>
      <c r="AV105" s="4"/>
      <c r="AW105">
        <v>1</v>
      </c>
      <c r="AX105">
        <v>-1</v>
      </c>
      <c r="FD105">
        <f ca="1">Sheet1!BF$52</f>
        <v>-8090.9649947299904</v>
      </c>
    </row>
    <row r="106" spans="1:164">
      <c r="A106" s="15" t="s">
        <v>126</v>
      </c>
      <c r="AV106" s="4"/>
      <c r="AX106">
        <v>1</v>
      </c>
      <c r="AY106">
        <v>-1</v>
      </c>
      <c r="FE106">
        <f ca="1">Sheet1!BG$52</f>
        <v>-1105.2631578947367</v>
      </c>
    </row>
    <row r="107" spans="1:164">
      <c r="A107" s="15" t="s">
        <v>127</v>
      </c>
      <c r="AV107" s="4"/>
      <c r="AY107">
        <v>1</v>
      </c>
      <c r="AZ107">
        <v>-1</v>
      </c>
      <c r="FF107">
        <f ca="1">Sheet1!BH$52</f>
        <v>-72818.684952569907</v>
      </c>
    </row>
    <row r="108" spans="1:164">
      <c r="A108" s="15" t="s">
        <v>128</v>
      </c>
      <c r="AV108" s="4"/>
      <c r="AZ108">
        <v>1</v>
      </c>
      <c r="BA108">
        <v>-1</v>
      </c>
      <c r="FG108">
        <f ca="1">Sheet1!BI$52</f>
        <v>-12.009674818597151</v>
      </c>
    </row>
    <row r="109" spans="1:164">
      <c r="A109" s="15" t="s">
        <v>129</v>
      </c>
      <c r="AV109" s="4"/>
      <c r="BA109">
        <v>1</v>
      </c>
      <c r="FH109">
        <f ca="1">Sheet1!BJ$52</f>
        <v>-30398.115196230392</v>
      </c>
    </row>
    <row r="110" spans="1:164">
      <c r="A110" s="16" t="s">
        <v>130</v>
      </c>
      <c r="FC110">
        <f ca="1">(Sheet1!BE$50^2)</f>
        <v>1.1449E-6</v>
      </c>
      <c r="FD110">
        <f ca="1">-(Sheet1!BF$50^2)</f>
        <v>-2.5201562499999999E-6</v>
      </c>
    </row>
    <row r="111" spans="1:164">
      <c r="A111" s="16" t="s">
        <v>131</v>
      </c>
      <c r="FD111">
        <f ca="1">-FD110</f>
        <v>2.5201562499999999E-6</v>
      </c>
      <c r="FE111">
        <f ca="1">-(Sheet1!BG$50^2)</f>
        <v>-2.3104000000000003E-8</v>
      </c>
    </row>
    <row r="112" spans="1:164">
      <c r="A112" s="16" t="s">
        <v>132</v>
      </c>
      <c r="FE112">
        <f ca="1">-FE111</f>
        <v>2.3104000000000003E-8</v>
      </c>
      <c r="FF112">
        <f ca="1">-(Sheet1!BH$50^2)</f>
        <v>-2.5201562499999999E-6</v>
      </c>
    </row>
    <row r="113" spans="1:173">
      <c r="A113" s="16" t="s">
        <v>133</v>
      </c>
      <c r="FF113">
        <f ca="1">-FF112</f>
        <v>2.5201562499999999E-6</v>
      </c>
      <c r="FG113">
        <f ca="1">-(Sheet1!BI$50^2)</f>
        <v>-1.4884000000000002E-4</v>
      </c>
    </row>
    <row r="114" spans="1:173">
      <c r="A114" s="16" t="s">
        <v>134</v>
      </c>
      <c r="BA114" s="4"/>
      <c r="BB114" s="4"/>
      <c r="BC114" s="4"/>
      <c r="BD114" s="4"/>
      <c r="BE114" s="4"/>
      <c r="FG114">
        <f ca="1">-FG113</f>
        <v>1.4884000000000002E-4</v>
      </c>
      <c r="FH114">
        <f ca="1">-(Sheet1!BJ$50^2)</f>
        <v>-2.5201562499999999E-6</v>
      </c>
    </row>
    <row r="115" spans="1:173" s="6" customFormat="1">
      <c r="A115" s="11" t="s">
        <v>135</v>
      </c>
      <c r="C115" s="6">
        <v>1</v>
      </c>
      <c r="BA115" s="22"/>
      <c r="BB115" s="6">
        <v>-1</v>
      </c>
      <c r="FI115" s="6">
        <f ca="1">Sheet1!BK$52</f>
        <v>-22.304131365184734</v>
      </c>
    </row>
    <row r="116" spans="1:173">
      <c r="A116" s="12" t="s">
        <v>136</v>
      </c>
      <c r="BA116" s="4"/>
      <c r="BB116">
        <v>1</v>
      </c>
      <c r="BC116">
        <v>-1</v>
      </c>
      <c r="FJ116">
        <f ca="1">Sheet1!BL$52</f>
        <v>-8090.9649947299904</v>
      </c>
    </row>
    <row r="117" spans="1:173">
      <c r="A117" s="12" t="s">
        <v>137</v>
      </c>
      <c r="BA117" s="4"/>
      <c r="BC117">
        <v>1</v>
      </c>
      <c r="BD117">
        <v>-1</v>
      </c>
      <c r="FK117">
        <f ca="1">Sheet1!BM$52</f>
        <v>-1105.2631578947367</v>
      </c>
    </row>
    <row r="118" spans="1:173">
      <c r="A118" s="12" t="s">
        <v>138</v>
      </c>
      <c r="BA118" s="4"/>
      <c r="BD118">
        <v>1</v>
      </c>
      <c r="BE118">
        <v>-1</v>
      </c>
      <c r="FL118">
        <f ca="1">Sheet1!BN$52</f>
        <v>-72818.684952569907</v>
      </c>
    </row>
    <row r="119" spans="1:173">
      <c r="A119" s="12" t="s">
        <v>139</v>
      </c>
      <c r="BE119">
        <v>1</v>
      </c>
      <c r="BF119">
        <v>-1</v>
      </c>
      <c r="FM119">
        <f ca="1">Sheet1!BO$52</f>
        <v>-12.009674818597151</v>
      </c>
    </row>
    <row r="120" spans="1:173">
      <c r="A120" s="12" t="s">
        <v>140</v>
      </c>
      <c r="BF120">
        <v>1</v>
      </c>
      <c r="FN120">
        <f ca="1">Sheet1!BP$52</f>
        <v>-30398.115196230392</v>
      </c>
    </row>
    <row r="121" spans="1:173">
      <c r="A121" s="13" t="s">
        <v>141</v>
      </c>
      <c r="FI121">
        <f ca="1">(Sheet1!BK$50^2)</f>
        <v>1.1449E-6</v>
      </c>
      <c r="FJ121">
        <f ca="1">-(Sheet1!BL$50^2)</f>
        <v>-2.5201562499999999E-6</v>
      </c>
    </row>
    <row r="122" spans="1:173">
      <c r="A122" s="13" t="s">
        <v>142</v>
      </c>
      <c r="FJ122">
        <f ca="1">-FJ121</f>
        <v>2.5201562499999999E-6</v>
      </c>
      <c r="FK122">
        <f ca="1">-(Sheet1!BM$50^2)</f>
        <v>-2.3104000000000003E-8</v>
      </c>
    </row>
    <row r="123" spans="1:173">
      <c r="A123" s="13" t="s">
        <v>143</v>
      </c>
      <c r="BE123" s="4"/>
      <c r="BF123" s="4"/>
      <c r="BG123" s="4"/>
      <c r="BH123" s="4"/>
      <c r="BI123" s="4"/>
      <c r="BJ123" s="4"/>
      <c r="FK123">
        <f ca="1">-FK122</f>
        <v>2.3104000000000003E-8</v>
      </c>
      <c r="FL123">
        <f ca="1">-(Sheet1!BN$50^2)</f>
        <v>-2.5201562499999999E-6</v>
      </c>
    </row>
    <row r="124" spans="1:173">
      <c r="A124" s="13" t="s">
        <v>144</v>
      </c>
      <c r="BE124" s="4"/>
      <c r="BF124" s="4"/>
      <c r="BG124" s="4"/>
      <c r="BH124" s="4"/>
      <c r="BI124" s="4"/>
      <c r="BJ124" s="4"/>
      <c r="FL124">
        <f ca="1">-FL123</f>
        <v>2.5201562499999999E-6</v>
      </c>
      <c r="FM124">
        <f ca="1">-(Sheet1!BO$50^2)</f>
        <v>-1.4884000000000002E-4</v>
      </c>
    </row>
    <row r="125" spans="1:173">
      <c r="A125" s="13" t="s">
        <v>145</v>
      </c>
      <c r="BE125" s="4"/>
      <c r="BF125" s="4"/>
      <c r="BG125" s="4"/>
      <c r="BH125" s="4"/>
      <c r="BI125" s="4"/>
      <c r="BJ125" s="4"/>
      <c r="FM125">
        <f ca="1">-FM124</f>
        <v>1.4884000000000002E-4</v>
      </c>
      <c r="FN125">
        <f ca="1">-(Sheet1!BP$50^2)</f>
        <v>-2.5201562499999999E-6</v>
      </c>
    </row>
    <row r="126" spans="1:173" s="6" customFormat="1">
      <c r="A126" s="14" t="s">
        <v>146</v>
      </c>
      <c r="C126" s="6">
        <v>1</v>
      </c>
      <c r="BE126" s="22"/>
      <c r="BF126" s="22"/>
      <c r="BG126" s="6">
        <v>-1</v>
      </c>
      <c r="FO126" s="6">
        <f ca="1">Sheet1!BQ$52</f>
        <v>-22.304131365184734</v>
      </c>
    </row>
    <row r="127" spans="1:173">
      <c r="A127" s="15" t="s">
        <v>147</v>
      </c>
      <c r="BE127" s="4"/>
      <c r="BF127" s="4"/>
      <c r="BG127">
        <v>1</v>
      </c>
      <c r="BH127">
        <v>-1</v>
      </c>
      <c r="FP127">
        <f ca="1">Sheet1!BR$52</f>
        <v>-8090.9649947299904</v>
      </c>
    </row>
    <row r="128" spans="1:173">
      <c r="A128" s="15" t="s">
        <v>148</v>
      </c>
      <c r="BH128">
        <v>1</v>
      </c>
      <c r="BI128">
        <v>-1</v>
      </c>
      <c r="FQ128">
        <f ca="1">Sheet1!BS$52</f>
        <v>-1105.2631578947367</v>
      </c>
    </row>
    <row r="129" spans="1:182">
      <c r="A129" s="15" t="s">
        <v>149</v>
      </c>
      <c r="BI129">
        <v>1</v>
      </c>
      <c r="BJ129">
        <v>-1</v>
      </c>
      <c r="FR129">
        <f ca="1">Sheet1!BT$52</f>
        <v>-72818.684952569907</v>
      </c>
    </row>
    <row r="130" spans="1:182">
      <c r="A130" s="15" t="s">
        <v>150</v>
      </c>
      <c r="BJ130">
        <v>1</v>
      </c>
      <c r="BK130">
        <v>-1</v>
      </c>
      <c r="FS130">
        <f ca="1">Sheet1!BU$52</f>
        <v>-12.009674818597151</v>
      </c>
    </row>
    <row r="131" spans="1:182">
      <c r="A131" s="15" t="s">
        <v>151</v>
      </c>
      <c r="BK131">
        <v>1</v>
      </c>
      <c r="FT131">
        <f ca="1">Sheet1!BV$52</f>
        <v>-30398.115196230392</v>
      </c>
    </row>
    <row r="132" spans="1:182">
      <c r="A132" s="16" t="s">
        <v>152</v>
      </c>
      <c r="BK132" s="4"/>
      <c r="BL132" s="4"/>
      <c r="BM132" s="4"/>
      <c r="BN132" s="4"/>
      <c r="BO132" s="4"/>
      <c r="FO132">
        <f ca="1">(Sheet1!BQ$50^2)</f>
        <v>1.1449E-6</v>
      </c>
      <c r="FP132">
        <f ca="1">-(Sheet1!BR$50^2)</f>
        <v>-2.5201562499999999E-6</v>
      </c>
    </row>
    <row r="133" spans="1:182">
      <c r="A133" s="16" t="s">
        <v>153</v>
      </c>
      <c r="BK133" s="4"/>
      <c r="BL133" s="4"/>
      <c r="BM133" s="4"/>
      <c r="BN133" s="4"/>
      <c r="BO133" s="4"/>
      <c r="FP133">
        <f ca="1">-FP132</f>
        <v>2.5201562499999999E-6</v>
      </c>
      <c r="FQ133">
        <f ca="1">-(Sheet1!BS$50^2)</f>
        <v>-2.3104000000000003E-8</v>
      </c>
    </row>
    <row r="134" spans="1:182">
      <c r="A134" s="16" t="s">
        <v>154</v>
      </c>
      <c r="BK134" s="4"/>
      <c r="BL134" s="4"/>
      <c r="BM134" s="4"/>
      <c r="BN134" s="4"/>
      <c r="BO134" s="4"/>
      <c r="FQ134">
        <f ca="1">-FQ133</f>
        <v>2.3104000000000003E-8</v>
      </c>
      <c r="FR134">
        <f ca="1">-(Sheet1!BT$50^2)</f>
        <v>-2.5201562499999999E-6</v>
      </c>
    </row>
    <row r="135" spans="1:182">
      <c r="A135" s="16" t="s">
        <v>155</v>
      </c>
      <c r="BK135" s="4"/>
      <c r="BL135" s="4"/>
      <c r="BM135" s="4"/>
      <c r="BN135" s="4"/>
      <c r="BO135" s="4"/>
      <c r="FR135">
        <f ca="1">-FR134</f>
        <v>2.5201562499999999E-6</v>
      </c>
      <c r="FS135">
        <f ca="1">-(Sheet1!BU$50^2)</f>
        <v>-1.4884000000000002E-4</v>
      </c>
    </row>
    <row r="136" spans="1:182">
      <c r="A136" s="16" t="s">
        <v>156</v>
      </c>
      <c r="BK136" s="4"/>
      <c r="BL136" s="4"/>
      <c r="BM136" s="4"/>
      <c r="BN136" s="4"/>
      <c r="BO136" s="4"/>
      <c r="FS136">
        <f ca="1">-FS135</f>
        <v>1.4884000000000002E-4</v>
      </c>
      <c r="FT136">
        <f ca="1">-(Sheet1!BV$50^2)</f>
        <v>-2.5201562499999999E-6</v>
      </c>
    </row>
    <row r="137" spans="1:182" s="6" customFormat="1">
      <c r="A137" s="11" t="s">
        <v>157</v>
      </c>
      <c r="C137" s="6">
        <v>1</v>
      </c>
      <c r="BL137" s="6">
        <v>-1</v>
      </c>
      <c r="FU137" s="6">
        <f ca="1">Sheet1!BW$52</f>
        <v>-22.304131365184734</v>
      </c>
    </row>
    <row r="138" spans="1:182">
      <c r="A138" s="12" t="s">
        <v>158</v>
      </c>
      <c r="BL138">
        <v>1</v>
      </c>
      <c r="BM138">
        <v>-1</v>
      </c>
      <c r="FV138">
        <f ca="1">Sheet1!BX$52</f>
        <v>-8090.9649947299904</v>
      </c>
    </row>
    <row r="139" spans="1:182">
      <c r="A139" s="12" t="s">
        <v>159</v>
      </c>
      <c r="BM139">
        <v>1</v>
      </c>
      <c r="BN139">
        <v>-1</v>
      </c>
      <c r="FW139">
        <f ca="1">Sheet1!BY$52</f>
        <v>-1105.2631578947367</v>
      </c>
    </row>
    <row r="140" spans="1:182">
      <c r="A140" s="12" t="s">
        <v>160</v>
      </c>
      <c r="BN140">
        <v>1</v>
      </c>
      <c r="BO140">
        <v>-1</v>
      </c>
      <c r="FX140">
        <f ca="1">Sheet1!BZ$52</f>
        <v>-72818.684952569907</v>
      </c>
    </row>
    <row r="141" spans="1:182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Y141">
        <f ca="1">Sheet1!CA$52</f>
        <v>-12.009674818597151</v>
      </c>
    </row>
    <row r="142" spans="1:182">
      <c r="A142" s="12" t="s">
        <v>162</v>
      </c>
      <c r="BP142">
        <v>1</v>
      </c>
      <c r="BQ142" s="4"/>
      <c r="BR142" s="4"/>
      <c r="BS142" s="4"/>
      <c r="BT142" s="4"/>
      <c r="FZ142">
        <f ca="1">Sheet1!CB$52</f>
        <v>-30398.115196230392</v>
      </c>
    </row>
    <row r="143" spans="1:182">
      <c r="A143" s="13" t="s">
        <v>163</v>
      </c>
      <c r="BP143" s="4"/>
      <c r="BQ143" s="4"/>
      <c r="BR143" s="4"/>
      <c r="BS143" s="4"/>
      <c r="BT143" s="4"/>
      <c r="FU143">
        <f ca="1">(Sheet1!BW$50^2)</f>
        <v>1.1449E-6</v>
      </c>
      <c r="FV143">
        <f ca="1">-(Sheet1!BX$50^2)</f>
        <v>-2.5201562499999999E-6</v>
      </c>
    </row>
    <row r="144" spans="1:182">
      <c r="A144" s="13" t="s">
        <v>164</v>
      </c>
      <c r="BP144" s="4"/>
      <c r="BQ144" s="4"/>
      <c r="BR144" s="4"/>
      <c r="BS144" s="4"/>
      <c r="BT144" s="4"/>
      <c r="FV144">
        <f ca="1">-FV143</f>
        <v>2.5201562499999999E-6</v>
      </c>
      <c r="FW144">
        <f ca="1">-(Sheet1!BY$50^2)</f>
        <v>-2.3104000000000003E-8</v>
      </c>
    </row>
    <row r="145" spans="1:190">
      <c r="A145" s="13" t="s">
        <v>165</v>
      </c>
      <c r="BP145" s="4"/>
      <c r="BQ145" s="4"/>
      <c r="BR145" s="4"/>
      <c r="BS145" s="4"/>
      <c r="BT145" s="4"/>
      <c r="FW145">
        <f ca="1">-FW144</f>
        <v>2.3104000000000003E-8</v>
      </c>
      <c r="FX145">
        <f ca="1">-(Sheet1!BZ$50^2)</f>
        <v>-2.5201562499999999E-6</v>
      </c>
    </row>
    <row r="146" spans="1:190">
      <c r="A146" s="13" t="s">
        <v>166</v>
      </c>
      <c r="FX146">
        <f ca="1">-FX145</f>
        <v>2.5201562499999999E-6</v>
      </c>
      <c r="FY146">
        <f ca="1">-(Sheet1!CA$50^2)</f>
        <v>-1.4884000000000002E-4</v>
      </c>
    </row>
    <row r="147" spans="1:190">
      <c r="A147" s="13" t="s">
        <v>167</v>
      </c>
      <c r="FY147">
        <f ca="1">-FY146</f>
        <v>1.4884000000000002E-4</v>
      </c>
      <c r="FZ147">
        <f ca="1">-(Sheet1!CB$50^2)</f>
        <v>-2.5201562499999999E-6</v>
      </c>
    </row>
    <row r="148" spans="1:190" s="6" customFormat="1">
      <c r="A148" s="14" t="s">
        <v>168</v>
      </c>
      <c r="C148" s="6">
        <v>1</v>
      </c>
      <c r="BQ148" s="6">
        <v>-1</v>
      </c>
      <c r="GA148" s="6">
        <f ca="1">Sheet1!CC$52</f>
        <v>-22.304131365184734</v>
      </c>
    </row>
    <row r="149" spans="1:190">
      <c r="A149" s="15" t="s">
        <v>169</v>
      </c>
      <c r="BQ149">
        <v>1</v>
      </c>
      <c r="BR149">
        <v>-1</v>
      </c>
      <c r="GB149">
        <f ca="1">Sheet1!CD$52</f>
        <v>-8090.9649947299904</v>
      </c>
    </row>
    <row r="150" spans="1:190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C150">
        <f ca="1">Sheet1!CE$52</f>
        <v>-1105.2631578947367</v>
      </c>
    </row>
    <row r="151" spans="1:190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D151">
        <f ca="1">Sheet1!CF$52</f>
        <v>-72818.684952569907</v>
      </c>
    </row>
    <row r="152" spans="1:190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E152">
        <f ca="1">Sheet1!CG$52</f>
        <v>-12.009674818597151</v>
      </c>
    </row>
    <row r="153" spans="1:190">
      <c r="A153" s="15" t="s">
        <v>173</v>
      </c>
      <c r="BU153">
        <v>1</v>
      </c>
      <c r="BV153" s="4"/>
      <c r="BW153" s="4"/>
      <c r="BX153" s="4"/>
      <c r="BY153" s="4"/>
      <c r="GF153">
        <f ca="1">Sheet1!CH$52</f>
        <v>-30398.115196230392</v>
      </c>
    </row>
    <row r="154" spans="1:190">
      <c r="A154" s="16" t="s">
        <v>174</v>
      </c>
      <c r="BU154" s="4"/>
      <c r="BV154" s="4"/>
      <c r="BW154" s="4"/>
      <c r="BX154" s="4"/>
      <c r="BY154" s="4"/>
      <c r="GA154">
        <f ca="1">(Sheet1!CC$50^2)</f>
        <v>1.1449E-6</v>
      </c>
      <c r="GB154">
        <f ca="1">-(Sheet1!CD$50^2)</f>
        <v>-2.5201562499999999E-6</v>
      </c>
    </row>
    <row r="155" spans="1:190">
      <c r="A155" s="16" t="s">
        <v>175</v>
      </c>
      <c r="GB155">
        <f ca="1">-GB154</f>
        <v>2.5201562499999999E-6</v>
      </c>
      <c r="GC155">
        <f ca="1">-(Sheet1!CE$50^2)</f>
        <v>-2.3104000000000003E-8</v>
      </c>
    </row>
    <row r="156" spans="1:190">
      <c r="A156" s="16" t="s">
        <v>176</v>
      </c>
      <c r="GC156">
        <f ca="1">-GC155</f>
        <v>2.3104000000000003E-8</v>
      </c>
      <c r="GD156">
        <f ca="1">-(Sheet1!CF$50^2)</f>
        <v>-2.5201562499999999E-6</v>
      </c>
    </row>
    <row r="157" spans="1:190">
      <c r="A157" s="16" t="s">
        <v>177</v>
      </c>
      <c r="GD157">
        <f ca="1">-GD156</f>
        <v>2.5201562499999999E-6</v>
      </c>
      <c r="GE157">
        <f ca="1">-(Sheet1!CG$50^2)</f>
        <v>-1.4884000000000002E-4</v>
      </c>
    </row>
    <row r="158" spans="1:190">
      <c r="A158" s="16" t="s">
        <v>178</v>
      </c>
      <c r="GE158">
        <f ca="1">-GE157</f>
        <v>1.4884000000000002E-4</v>
      </c>
      <c r="GF158">
        <f ca="1">-(Sheet1!CH$50^2)</f>
        <v>-2.5201562499999999E-6</v>
      </c>
    </row>
    <row r="159" spans="1:190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G159" s="6">
        <f ca="1">Sheet1!CI$52</f>
        <v>-22.304131365184734</v>
      </c>
    </row>
    <row r="160" spans="1:190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H160">
        <f ca="1">Sheet1!CJ$52</f>
        <v>-8090.9649947299904</v>
      </c>
    </row>
    <row r="161" spans="1:200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I161">
        <f ca="1">Sheet1!CK$52</f>
        <v>-1105.2631578947367</v>
      </c>
    </row>
    <row r="162" spans="1:200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J162">
        <f ca="1">Sheet1!CL$52</f>
        <v>-72818.684952569907</v>
      </c>
    </row>
    <row r="163" spans="1:200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K163">
        <f ca="1">Sheet1!CM$52</f>
        <v>-12.009674818597151</v>
      </c>
    </row>
    <row r="164" spans="1:200">
      <c r="A164" s="12" t="s">
        <v>184</v>
      </c>
      <c r="BZ164">
        <v>1</v>
      </c>
      <c r="GL164">
        <f ca="1">Sheet1!CN$52</f>
        <v>-30398.115196230392</v>
      </c>
    </row>
    <row r="165" spans="1:200">
      <c r="A165" s="13" t="s">
        <v>185</v>
      </c>
      <c r="GG165">
        <f ca="1">(Sheet1!CI$50^2)</f>
        <v>1.1449E-6</v>
      </c>
      <c r="GH165">
        <f ca="1">-(Sheet1!CJ$50^2)</f>
        <v>-2.5201562499999999E-6</v>
      </c>
    </row>
    <row r="166" spans="1:200">
      <c r="A166" s="13" t="s">
        <v>186</v>
      </c>
      <c r="GH166">
        <f ca="1">-GH165</f>
        <v>2.5201562499999999E-6</v>
      </c>
      <c r="GI166">
        <f ca="1">-(Sheet1!CK$50^2)</f>
        <v>-2.3104000000000003E-8</v>
      </c>
    </row>
    <row r="167" spans="1:200">
      <c r="A167" s="13" t="s">
        <v>187</v>
      </c>
      <c r="GI167">
        <f ca="1">-GI166</f>
        <v>2.3104000000000003E-8</v>
      </c>
      <c r="GJ167">
        <f ca="1">-(Sheet1!CL$50^2)</f>
        <v>-2.5201562499999999E-6</v>
      </c>
    </row>
    <row r="168" spans="1:200">
      <c r="A168" s="13" t="s">
        <v>188</v>
      </c>
      <c r="CE168" s="4"/>
      <c r="CF168" s="4"/>
      <c r="CG168" s="4"/>
      <c r="CH168" s="4"/>
      <c r="CI168" s="4"/>
      <c r="GJ168">
        <f ca="1">-GJ167</f>
        <v>2.5201562499999999E-6</v>
      </c>
      <c r="GK168">
        <f ca="1">-(Sheet1!CM$50^2)</f>
        <v>-1.4884000000000002E-4</v>
      </c>
    </row>
    <row r="169" spans="1:200">
      <c r="A169" s="13" t="s">
        <v>189</v>
      </c>
      <c r="CE169" s="4"/>
      <c r="CF169" s="4"/>
      <c r="CG169" s="4"/>
      <c r="CH169" s="4"/>
      <c r="CI169" s="4"/>
      <c r="GK169">
        <f ca="1">-GK168</f>
        <v>1.4884000000000002E-4</v>
      </c>
      <c r="GL169">
        <f ca="1">-(Sheet1!CN$50^2)</f>
        <v>-2.5201562499999999E-6</v>
      </c>
    </row>
    <row r="170" spans="1:200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M170" s="6">
        <f ca="1">Sheet1!CO$52</f>
        <v>-22.304131365184734</v>
      </c>
    </row>
    <row r="171" spans="1:200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N171">
        <f ca="1">Sheet1!CP$52</f>
        <v>-8090.9649947299904</v>
      </c>
    </row>
    <row r="172" spans="1:200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O172">
        <f ca="1">Sheet1!CQ$52</f>
        <v>-1105.2631578947367</v>
      </c>
    </row>
    <row r="173" spans="1:200">
      <c r="A173" s="15" t="s">
        <v>193</v>
      </c>
      <c r="CC173">
        <v>1</v>
      </c>
      <c r="CD173">
        <v>-1</v>
      </c>
      <c r="GP173">
        <f ca="1">Sheet1!CR$52</f>
        <v>-72818.684952569907</v>
      </c>
    </row>
    <row r="174" spans="1:200">
      <c r="A174" s="15" t="s">
        <v>194</v>
      </c>
      <c r="CD174">
        <v>1</v>
      </c>
      <c r="CE174">
        <v>-1</v>
      </c>
      <c r="GQ174">
        <f ca="1">Sheet1!CS$52</f>
        <v>-12.009674818597151</v>
      </c>
    </row>
    <row r="175" spans="1:200">
      <c r="A175" s="15" t="s">
        <v>195</v>
      </c>
      <c r="CE175">
        <v>1</v>
      </c>
      <c r="GR175">
        <f ca="1">Sheet1!CT$52</f>
        <v>-30398.115196230392</v>
      </c>
    </row>
    <row r="176" spans="1:200">
      <c r="A176" s="16" t="s">
        <v>196</v>
      </c>
      <c r="GM176">
        <f ca="1">(Sheet1!CO$50^2)</f>
        <v>1.1449E-6</v>
      </c>
      <c r="GN176">
        <f ca="1">-(Sheet1!CP$50^2)</f>
        <v>-2.5201562499999999E-6</v>
      </c>
    </row>
    <row r="177" spans="1:207">
      <c r="A177" s="16" t="s">
        <v>197</v>
      </c>
      <c r="CJ177" s="4"/>
      <c r="CK177" s="4"/>
      <c r="CL177" s="4"/>
      <c r="CM177" s="4"/>
      <c r="CN177" s="4"/>
      <c r="GN177">
        <f ca="1">-GN176</f>
        <v>2.5201562499999999E-6</v>
      </c>
      <c r="GO177">
        <f ca="1">-(Sheet1!CQ$50^2)</f>
        <v>-2.3104000000000003E-8</v>
      </c>
    </row>
    <row r="178" spans="1:207">
      <c r="A178" s="16" t="s">
        <v>198</v>
      </c>
      <c r="CJ178" s="4"/>
      <c r="CK178" s="4"/>
      <c r="CL178" s="4"/>
      <c r="CM178" s="4"/>
      <c r="CN178" s="4"/>
      <c r="GO178">
        <f ca="1">-GO177</f>
        <v>2.3104000000000003E-8</v>
      </c>
      <c r="GP178">
        <f ca="1">-(Sheet1!CR$50^2)</f>
        <v>-2.5201562499999999E-6</v>
      </c>
    </row>
    <row r="179" spans="1:207">
      <c r="A179" s="16" t="s">
        <v>199</v>
      </c>
      <c r="CJ179" s="4"/>
      <c r="CK179" s="4"/>
      <c r="CL179" s="4"/>
      <c r="CM179" s="4"/>
      <c r="CN179" s="4"/>
      <c r="GP179">
        <f ca="1">-GP178</f>
        <v>2.5201562499999999E-6</v>
      </c>
      <c r="GQ179">
        <f ca="1">-(Sheet1!CS$50^2)</f>
        <v>-1.4884000000000002E-4</v>
      </c>
    </row>
    <row r="180" spans="1:207">
      <c r="A180" s="16" t="s">
        <v>200</v>
      </c>
      <c r="CJ180" s="4"/>
      <c r="CK180" s="4"/>
      <c r="CL180" s="4"/>
      <c r="CM180" s="4"/>
      <c r="CN180" s="4"/>
      <c r="GQ180">
        <f ca="1">-GQ179</f>
        <v>1.4884000000000002E-4</v>
      </c>
      <c r="GR180">
        <f ca="1">-(Sheet1!CT$50^2)</f>
        <v>-2.5201562499999999E-6</v>
      </c>
    </row>
    <row r="181" spans="1:207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S181" s="6">
        <f ca="1">Sheet1!CU$52</f>
        <v>-22.304131365184734</v>
      </c>
    </row>
    <row r="182" spans="1:207">
      <c r="A182" s="12" t="s">
        <v>202</v>
      </c>
      <c r="CF182">
        <v>1</v>
      </c>
      <c r="CG182">
        <v>-1</v>
      </c>
      <c r="GT182">
        <f ca="1">Sheet1!CV$52</f>
        <v>-8090.9649947299904</v>
      </c>
    </row>
    <row r="183" spans="1:207">
      <c r="A183" s="12" t="s">
        <v>203</v>
      </c>
      <c r="CG183">
        <v>1</v>
      </c>
      <c r="CH183">
        <v>-1</v>
      </c>
      <c r="GU183">
        <f ca="1">Sheet1!CW$52</f>
        <v>-1105.2631578947367</v>
      </c>
    </row>
    <row r="184" spans="1:207">
      <c r="A184" s="12" t="s">
        <v>204</v>
      </c>
      <c r="CH184">
        <v>1</v>
      </c>
      <c r="CI184">
        <v>-1</v>
      </c>
      <c r="GV184">
        <f ca="1">Sheet1!CX$52</f>
        <v>-72818.684952569907</v>
      </c>
    </row>
    <row r="185" spans="1:207">
      <c r="A185" s="12" t="s">
        <v>205</v>
      </c>
      <c r="CI185">
        <v>1</v>
      </c>
      <c r="CJ185">
        <v>-1</v>
      </c>
      <c r="GW185">
        <f ca="1">Sheet1!CY$52</f>
        <v>-12.009674818597151</v>
      </c>
    </row>
    <row r="186" spans="1:207">
      <c r="A186" s="12" t="s">
        <v>206</v>
      </c>
      <c r="CJ186">
        <v>1</v>
      </c>
      <c r="CO186" s="4"/>
      <c r="CP186" s="4"/>
      <c r="CQ186" s="4"/>
      <c r="CR186" s="4"/>
      <c r="CS186" s="4"/>
      <c r="GX186">
        <f ca="1">Sheet1!CZ$52</f>
        <v>-30398.115196230392</v>
      </c>
    </row>
    <row r="187" spans="1:207">
      <c r="A187" s="13" t="s">
        <v>207</v>
      </c>
      <c r="CO187" s="4"/>
      <c r="CP187" s="4"/>
      <c r="CQ187" s="4"/>
      <c r="CR187" s="4"/>
      <c r="CS187" s="4"/>
      <c r="GS187">
        <f ca="1">(Sheet1!CU$50^2)</f>
        <v>1.1449E-6</v>
      </c>
      <c r="GT187">
        <f ca="1">-(Sheet1!CV$50^2)</f>
        <v>-2.5201562499999999E-6</v>
      </c>
    </row>
    <row r="188" spans="1:207">
      <c r="A188" s="13" t="s">
        <v>208</v>
      </c>
      <c r="CO188" s="4"/>
      <c r="CP188" s="4"/>
      <c r="CQ188" s="4"/>
      <c r="CR188" s="4"/>
      <c r="CS188" s="4"/>
      <c r="GT188">
        <f ca="1">-GT187</f>
        <v>2.5201562499999999E-6</v>
      </c>
      <c r="GU188">
        <f ca="1">-(Sheet1!CW$50^2)</f>
        <v>-2.3104000000000003E-8</v>
      </c>
    </row>
    <row r="189" spans="1:207">
      <c r="A189" s="13" t="s">
        <v>209</v>
      </c>
      <c r="CO189" s="4"/>
      <c r="CP189" s="4"/>
      <c r="CQ189" s="4"/>
      <c r="CR189" s="4"/>
      <c r="CS189" s="4"/>
      <c r="GU189">
        <f ca="1">-GU188</f>
        <v>2.3104000000000003E-8</v>
      </c>
      <c r="GV189">
        <f ca="1">-(Sheet1!CX$50^2)</f>
        <v>-2.5201562499999999E-6</v>
      </c>
    </row>
    <row r="190" spans="1:207">
      <c r="A190" s="13" t="s">
        <v>210</v>
      </c>
      <c r="CO190" s="4"/>
      <c r="CP190" s="4"/>
      <c r="CQ190" s="4"/>
      <c r="CR190" s="4"/>
      <c r="CS190" s="4"/>
      <c r="GV190">
        <f ca="1">-GV189</f>
        <v>2.5201562499999999E-6</v>
      </c>
      <c r="GW190">
        <f ca="1">-(Sheet1!CY$50^2)</f>
        <v>-1.4884000000000002E-4</v>
      </c>
    </row>
    <row r="191" spans="1:207">
      <c r="A191" s="13" t="s">
        <v>211</v>
      </c>
      <c r="GW191">
        <f ca="1">-GW190</f>
        <v>1.4884000000000002E-4</v>
      </c>
      <c r="GX191">
        <f ca="1">-(Sheet1!CZ$50^2)</f>
        <v>-2.5201562499999999E-6</v>
      </c>
    </row>
    <row r="192" spans="1:207" s="6" customFormat="1">
      <c r="A192" s="14" t="s">
        <v>212</v>
      </c>
      <c r="C192" s="6">
        <v>1</v>
      </c>
      <c r="CK192" s="6">
        <v>-1</v>
      </c>
      <c r="GY192" s="6">
        <f ca="1">Sheet1!DA$52</f>
        <v>-22.304131365184734</v>
      </c>
    </row>
    <row r="193" spans="1:218">
      <c r="A193" s="15" t="s">
        <v>213</v>
      </c>
      <c r="CK193">
        <v>1</v>
      </c>
      <c r="CL193">
        <v>-1</v>
      </c>
      <c r="GZ193">
        <f ca="1">Sheet1!DB$52</f>
        <v>-8090.9649947299904</v>
      </c>
    </row>
    <row r="194" spans="1:218">
      <c r="A194" s="15" t="s">
        <v>214</v>
      </c>
      <c r="CL194">
        <v>1</v>
      </c>
      <c r="CM194">
        <v>-1</v>
      </c>
      <c r="HA194">
        <f ca="1">Sheet1!DC$52</f>
        <v>-1105.2631578947367</v>
      </c>
    </row>
    <row r="195" spans="1:218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B195">
        <f ca="1">Sheet1!DD$52</f>
        <v>-72818.684952569907</v>
      </c>
    </row>
    <row r="196" spans="1:218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C196">
        <f ca="1">Sheet1!DE$52</f>
        <v>-12.009674818597151</v>
      </c>
    </row>
    <row r="197" spans="1:218">
      <c r="A197" s="15" t="s">
        <v>217</v>
      </c>
      <c r="CO197">
        <v>1</v>
      </c>
      <c r="CT197" s="4"/>
      <c r="CU197" s="4"/>
      <c r="CV197" s="4"/>
      <c r="CW197" s="4"/>
      <c r="CX197" s="4"/>
      <c r="HD197">
        <f ca="1">Sheet1!DF$52</f>
        <v>-30398.115196230392</v>
      </c>
    </row>
    <row r="198" spans="1:218">
      <c r="A198" s="16" t="s">
        <v>218</v>
      </c>
      <c r="CT198" s="4"/>
      <c r="CU198" s="4"/>
      <c r="CV198" s="4"/>
      <c r="CW198" s="4"/>
      <c r="CX198" s="4"/>
      <c r="GY198">
        <f ca="1">(Sheet1!DA$50^2)</f>
        <v>1.1449E-6</v>
      </c>
      <c r="GZ198">
        <f ca="1">-(Sheet1!DB$50^2)</f>
        <v>-2.5201562499999999E-6</v>
      </c>
    </row>
    <row r="199" spans="1:218">
      <c r="A199" s="16" t="s">
        <v>219</v>
      </c>
      <c r="CT199" s="4"/>
      <c r="CU199" s="4"/>
      <c r="CV199" s="4"/>
      <c r="CW199" s="4"/>
      <c r="CX199" s="4"/>
      <c r="GZ199">
        <f ca="1">-GZ198</f>
        <v>2.5201562499999999E-6</v>
      </c>
      <c r="HA199">
        <f ca="1">-(Sheet1!DC$50^2)</f>
        <v>-2.3104000000000003E-8</v>
      </c>
    </row>
    <row r="200" spans="1:218">
      <c r="A200" s="16" t="s">
        <v>220</v>
      </c>
      <c r="HA200">
        <f ca="1">-HA199</f>
        <v>2.3104000000000003E-8</v>
      </c>
      <c r="HB200">
        <f ca="1">-(Sheet1!DD$50^2)</f>
        <v>-2.5201562499999999E-6</v>
      </c>
    </row>
    <row r="201" spans="1:218">
      <c r="A201" s="16" t="s">
        <v>221</v>
      </c>
      <c r="HB201">
        <f ca="1">-HB200</f>
        <v>2.5201562499999999E-6</v>
      </c>
      <c r="HC201">
        <f ca="1">-(Sheet1!DE$50^2)</f>
        <v>-1.4884000000000002E-4</v>
      </c>
    </row>
    <row r="202" spans="1:218">
      <c r="A202" s="16" t="s">
        <v>222</v>
      </c>
      <c r="HC202">
        <f ca="1">-HC201</f>
        <v>1.4884000000000002E-4</v>
      </c>
      <c r="HD202">
        <f ca="1">-(Sheet1!DF$50^2)</f>
        <v>-2.5201562499999999E-6</v>
      </c>
    </row>
    <row r="203" spans="1:218" s="6" customFormat="1">
      <c r="A203" s="11" t="s">
        <v>223</v>
      </c>
      <c r="C203" s="6">
        <v>1</v>
      </c>
      <c r="CP203" s="6">
        <v>-1</v>
      </c>
      <c r="HE203" s="6">
        <f ca="1">Sheet1!DG$52</f>
        <v>-22.304131365184734</v>
      </c>
    </row>
    <row r="204" spans="1:218">
      <c r="A204" s="12" t="s">
        <v>224</v>
      </c>
      <c r="CP204">
        <v>1</v>
      </c>
      <c r="CQ204">
        <v>-1</v>
      </c>
      <c r="HF204">
        <f ca="1">Sheet1!DH$52</f>
        <v>-8090.9649947299904</v>
      </c>
    </row>
    <row r="205" spans="1:218">
      <c r="A205" s="12" t="s">
        <v>225</v>
      </c>
      <c r="CQ205">
        <v>1</v>
      </c>
      <c r="CR205">
        <v>-1</v>
      </c>
      <c r="HG205">
        <f ca="1">Sheet1!DI$52</f>
        <v>-1105.2631578947367</v>
      </c>
    </row>
    <row r="206" spans="1:218">
      <c r="A206" s="12" t="s">
        <v>226</v>
      </c>
      <c r="CR206">
        <v>1</v>
      </c>
      <c r="CS206">
        <v>-1</v>
      </c>
      <c r="HH206">
        <f ca="1">Sheet1!DJ$52</f>
        <v>-72818.684952569907</v>
      </c>
    </row>
    <row r="207" spans="1:218">
      <c r="A207" s="12" t="s">
        <v>393</v>
      </c>
      <c r="CS207">
        <v>1</v>
      </c>
      <c r="CT207">
        <v>-1</v>
      </c>
      <c r="HI207">
        <f ca="1">Sheet1!DK$52</f>
        <v>-12.009674818597151</v>
      </c>
    </row>
    <row r="208" spans="1:218">
      <c r="A208" s="12" t="s">
        <v>394</v>
      </c>
      <c r="CT208">
        <v>1</v>
      </c>
      <c r="HJ208">
        <f ca="1">Sheet1!DL$52</f>
        <v>-30398.115196230392</v>
      </c>
    </row>
    <row r="209" spans="1:223">
      <c r="A209" s="13" t="s">
        <v>395</v>
      </c>
      <c r="HE209">
        <f ca="1">(Sheet1!DG$50^2)</f>
        <v>1.1449E-6</v>
      </c>
      <c r="HF209">
        <f ca="1">-(Sheet1!DH$50^2)</f>
        <v>-2.5201562499999999E-6</v>
      </c>
    </row>
    <row r="210" spans="1:223">
      <c r="A210" s="13" t="s">
        <v>396</v>
      </c>
      <c r="HF210">
        <f ca="1">-HF209</f>
        <v>2.5201562499999999E-6</v>
      </c>
      <c r="HG210">
        <f ca="1">-(Sheet1!DI$50^2)</f>
        <v>-2.3104000000000003E-8</v>
      </c>
    </row>
    <row r="211" spans="1:223">
      <c r="A211" s="13" t="s">
        <v>397</v>
      </c>
      <c r="HG211">
        <f ca="1">-HG210</f>
        <v>2.3104000000000003E-8</v>
      </c>
      <c r="HH211">
        <f ca="1">-(Sheet1!DJ$50^2)</f>
        <v>-2.5201562499999999E-6</v>
      </c>
    </row>
    <row r="212" spans="1:223">
      <c r="A212" s="13" t="s">
        <v>398</v>
      </c>
      <c r="HH212">
        <f ca="1">-HH211</f>
        <v>2.5201562499999999E-6</v>
      </c>
      <c r="HI212">
        <f ca="1">-(Sheet1!DK$50^2)</f>
        <v>-1.4884000000000002E-4</v>
      </c>
    </row>
    <row r="213" spans="1:223">
      <c r="A213" s="13" t="s">
        <v>399</v>
      </c>
      <c r="HI213">
        <f ca="1">-HI212</f>
        <v>1.4884000000000002E-4</v>
      </c>
      <c r="HJ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K214" s="6">
        <f ca="1">Sheet1!DM$52</f>
        <v>-22.304131365184734</v>
      </c>
      <c r="HO214" s="22"/>
    </row>
    <row r="215" spans="1:223">
      <c r="A215" s="15" t="s">
        <v>401</v>
      </c>
      <c r="CU215">
        <v>1</v>
      </c>
      <c r="CV215">
        <v>-1</v>
      </c>
      <c r="HK215" s="7"/>
      <c r="HL215" s="7">
        <f ca="1">Sheet1!DN$52</f>
        <v>-8090.9649947299904</v>
      </c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K216" s="7"/>
      <c r="HL216" s="7"/>
      <c r="HM216" s="7">
        <f ca="1">Sheet1!DO$52</f>
        <v>-1105.2631578947367</v>
      </c>
      <c r="HN216" s="7"/>
      <c r="HO216" s="4"/>
    </row>
    <row r="217" spans="1:223">
      <c r="A217" s="15" t="s">
        <v>403</v>
      </c>
      <c r="CW217">
        <v>1</v>
      </c>
      <c r="CX217">
        <v>-1</v>
      </c>
      <c r="HK217" s="7"/>
      <c r="HL217" s="7"/>
      <c r="HM217" s="7"/>
      <c r="HN217" s="7">
        <f ca="1">Sheet1!DP$52</f>
        <v>-72818.684952569907</v>
      </c>
      <c r="HO217" s="4"/>
    </row>
    <row r="218" spans="1:223">
      <c r="A218" s="15" t="s">
        <v>404</v>
      </c>
      <c r="CX218">
        <v>1</v>
      </c>
      <c r="CY218">
        <v>-1</v>
      </c>
      <c r="HK218" s="7"/>
      <c r="HL218" s="7"/>
      <c r="HM218" s="7"/>
      <c r="HN218" s="7"/>
      <c r="HO218" s="4"/>
    </row>
    <row r="219" spans="1:223">
      <c r="A219" s="15" t="s">
        <v>405</v>
      </c>
      <c r="CY219">
        <v>1</v>
      </c>
      <c r="HK219" s="7"/>
      <c r="HL219" s="7"/>
      <c r="HM219" s="7"/>
      <c r="HN219" s="7"/>
      <c r="HO219" s="4">
        <f ca="1">Sheet1!DQ$52</f>
        <v>-30398.115196230392</v>
      </c>
    </row>
    <row r="220" spans="1:223">
      <c r="A220" s="16" t="s">
        <v>406</v>
      </c>
      <c r="HK220" s="7">
        <f ca="1">(Sheet1!DM$50^2)</f>
        <v>1.1449E-6</v>
      </c>
      <c r="HL220" s="7">
        <f ca="1">-(Sheet1!DN$50^2)</f>
        <v>-2.5201562499999999E-6</v>
      </c>
      <c r="HM220" s="7"/>
      <c r="HN220" s="7"/>
    </row>
    <row r="221" spans="1:223">
      <c r="A221" s="16" t="s">
        <v>407</v>
      </c>
      <c r="HK221" s="7"/>
      <c r="HL221" s="7">
        <f ca="1">-HL220</f>
        <v>2.5201562499999999E-6</v>
      </c>
      <c r="HM221" s="7">
        <f ca="1">-(Sheet1!DO$50^2)</f>
        <v>-2.3104000000000003E-8</v>
      </c>
      <c r="HN221" s="7"/>
    </row>
    <row r="222" spans="1:223">
      <c r="A222" s="16" t="s">
        <v>408</v>
      </c>
      <c r="HK222" s="7"/>
      <c r="HL222" s="7"/>
      <c r="HM222" s="7">
        <f ca="1">-HM221</f>
        <v>2.3104000000000003E-8</v>
      </c>
      <c r="HN222" s="7">
        <f ca="1">-(Sheet1!DP$50^2)</f>
        <v>-2.5201562499999999E-6</v>
      </c>
    </row>
    <row r="223" spans="1:223">
      <c r="A223" s="16" t="s">
        <v>409</v>
      </c>
      <c r="HK223" s="7"/>
      <c r="HL223" s="7"/>
      <c r="HM223" s="7"/>
      <c r="HN223" s="7">
        <f ca="1">-HN222</f>
        <v>2.5201562499999999E-6</v>
      </c>
    </row>
    <row r="224" spans="1:223" s="8" customFormat="1">
      <c r="A224" s="19" t="s">
        <v>410</v>
      </c>
      <c r="HO224" s="8">
        <f ca="1">-(Sheet1!$DQ$50^2)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HB199" workbookViewId="0">
      <selection activeCell="HN223" sqref="HN22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M1" s="5" t="s">
        <v>491</v>
      </c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431</v>
      </c>
      <c r="DA2" t="s">
        <v>310</v>
      </c>
      <c r="DB2" t="s">
        <v>311</v>
      </c>
      <c r="DC2" t="s">
        <v>312</v>
      </c>
      <c r="DD2" t="s">
        <v>313</v>
      </c>
      <c r="DE2" t="s">
        <v>432</v>
      </c>
      <c r="DF2" t="s">
        <v>433</v>
      </c>
      <c r="DG2" t="s">
        <v>314</v>
      </c>
      <c r="DH2" t="s">
        <v>315</v>
      </c>
      <c r="DI2" t="s">
        <v>316</v>
      </c>
      <c r="DJ2" t="s">
        <v>317</v>
      </c>
      <c r="DK2" t="s">
        <v>434</v>
      </c>
      <c r="DL2" t="s">
        <v>435</v>
      </c>
      <c r="DM2" t="s">
        <v>318</v>
      </c>
      <c r="DN2" t="s">
        <v>319</v>
      </c>
      <c r="DO2" t="s">
        <v>320</v>
      </c>
      <c r="DP2" t="s">
        <v>321</v>
      </c>
      <c r="DQ2" t="s">
        <v>436</v>
      </c>
      <c r="DR2" t="s">
        <v>437</v>
      </c>
      <c r="DS2" t="s">
        <v>322</v>
      </c>
      <c r="DT2" t="s">
        <v>323</v>
      </c>
      <c r="DU2" t="s">
        <v>324</v>
      </c>
      <c r="DV2" t="s">
        <v>325</v>
      </c>
      <c r="DW2" t="s">
        <v>438</v>
      </c>
      <c r="DX2" t="s">
        <v>439</v>
      </c>
      <c r="DY2" t="s">
        <v>326</v>
      </c>
      <c r="DZ2" t="s">
        <v>327</v>
      </c>
      <c r="EA2" t="s">
        <v>328</v>
      </c>
      <c r="EB2" t="s">
        <v>329</v>
      </c>
      <c r="EC2" t="s">
        <v>440</v>
      </c>
      <c r="ED2" t="s">
        <v>441</v>
      </c>
      <c r="EE2" t="s">
        <v>330</v>
      </c>
      <c r="EF2" t="s">
        <v>331</v>
      </c>
      <c r="EG2" t="s">
        <v>332</v>
      </c>
      <c r="EH2" t="s">
        <v>333</v>
      </c>
      <c r="EI2" t="s">
        <v>442</v>
      </c>
      <c r="EJ2" t="s">
        <v>443</v>
      </c>
      <c r="EK2" t="s">
        <v>334</v>
      </c>
      <c r="EL2" t="s">
        <v>335</v>
      </c>
      <c r="EM2" t="s">
        <v>336</v>
      </c>
      <c r="EN2" t="s">
        <v>337</v>
      </c>
      <c r="EO2" t="s">
        <v>444</v>
      </c>
      <c r="EP2" t="s">
        <v>445</v>
      </c>
      <c r="EQ2" t="s">
        <v>338</v>
      </c>
      <c r="ER2" t="s">
        <v>339</v>
      </c>
      <c r="ES2" t="s">
        <v>340</v>
      </c>
      <c r="ET2" t="s">
        <v>341</v>
      </c>
      <c r="EU2" t="s">
        <v>446</v>
      </c>
      <c r="EV2" t="s">
        <v>447</v>
      </c>
      <c r="EW2" t="s">
        <v>342</v>
      </c>
      <c r="EX2" t="s">
        <v>343</v>
      </c>
      <c r="EY2" t="s">
        <v>344</v>
      </c>
      <c r="EZ2" t="s">
        <v>345</v>
      </c>
      <c r="FA2" t="s">
        <v>448</v>
      </c>
      <c r="FB2" t="s">
        <v>449</v>
      </c>
      <c r="FC2" t="s">
        <v>346</v>
      </c>
      <c r="FD2" t="s">
        <v>347</v>
      </c>
      <c r="FE2" t="s">
        <v>348</v>
      </c>
      <c r="FF2" t="s">
        <v>349</v>
      </c>
      <c r="FG2" t="s">
        <v>450</v>
      </c>
      <c r="FH2" t="s">
        <v>451</v>
      </c>
      <c r="FI2" t="s">
        <v>350</v>
      </c>
      <c r="FJ2" t="s">
        <v>351</v>
      </c>
      <c r="FK2" t="s">
        <v>352</v>
      </c>
      <c r="FL2" t="s">
        <v>353</v>
      </c>
      <c r="FM2" t="s">
        <v>452</v>
      </c>
      <c r="FN2" t="s">
        <v>453</v>
      </c>
      <c r="FO2" t="s">
        <v>354</v>
      </c>
      <c r="FP2" t="s">
        <v>355</v>
      </c>
      <c r="FQ2" t="s">
        <v>356</v>
      </c>
      <c r="FR2" t="s">
        <v>357</v>
      </c>
      <c r="FS2" t="s">
        <v>454</v>
      </c>
      <c r="FT2" t="s">
        <v>455</v>
      </c>
      <c r="FU2" t="s">
        <v>358</v>
      </c>
      <c r="FV2" t="s">
        <v>359</v>
      </c>
      <c r="FW2" t="s">
        <v>360</v>
      </c>
      <c r="FX2" t="s">
        <v>361</v>
      </c>
      <c r="FY2" t="s">
        <v>456</v>
      </c>
      <c r="FZ2" t="s">
        <v>457</v>
      </c>
      <c r="GA2" t="s">
        <v>362</v>
      </c>
      <c r="GB2" t="s">
        <v>363</v>
      </c>
      <c r="GC2" t="s">
        <v>364</v>
      </c>
      <c r="GD2" t="s">
        <v>365</v>
      </c>
      <c r="GE2" t="s">
        <v>458</v>
      </c>
      <c r="GF2" t="s">
        <v>459</v>
      </c>
      <c r="GG2" t="s">
        <v>366</v>
      </c>
      <c r="GH2" t="s">
        <v>367</v>
      </c>
      <c r="GI2" t="s">
        <v>368</v>
      </c>
      <c r="GJ2" t="s">
        <v>369</v>
      </c>
      <c r="GK2" t="s">
        <v>460</v>
      </c>
      <c r="GL2" t="s">
        <v>461</v>
      </c>
      <c r="GM2" t="s">
        <v>370</v>
      </c>
      <c r="GN2" t="s">
        <v>371</v>
      </c>
      <c r="GO2" t="s">
        <v>372</v>
      </c>
      <c r="GP2" t="s">
        <v>373</v>
      </c>
      <c r="GQ2" t="s">
        <v>462</v>
      </c>
      <c r="GR2" t="s">
        <v>463</v>
      </c>
      <c r="GS2" t="s">
        <v>374</v>
      </c>
      <c r="GT2" t="s">
        <v>375</v>
      </c>
      <c r="GU2" t="s">
        <v>376</v>
      </c>
      <c r="GV2" t="s">
        <v>377</v>
      </c>
      <c r="GW2" t="s">
        <v>464</v>
      </c>
      <c r="GX2" t="s">
        <v>465</v>
      </c>
      <c r="GY2" t="s">
        <v>378</v>
      </c>
      <c r="GZ2" t="s">
        <v>379</v>
      </c>
      <c r="HA2" t="s">
        <v>380</v>
      </c>
      <c r="HB2" t="s">
        <v>381</v>
      </c>
      <c r="HC2" t="s">
        <v>466</v>
      </c>
      <c r="HD2" t="s">
        <v>467</v>
      </c>
      <c r="HE2" t="s">
        <v>382</v>
      </c>
      <c r="HF2" t="s">
        <v>383</v>
      </c>
      <c r="HG2" t="s">
        <v>384</v>
      </c>
      <c r="HH2" t="s">
        <v>385</v>
      </c>
      <c r="HI2" t="s">
        <v>468</v>
      </c>
      <c r="HJ2" t="s">
        <v>469</v>
      </c>
      <c r="HK2" t="s">
        <v>386</v>
      </c>
      <c r="HL2" t="s">
        <v>387</v>
      </c>
      <c r="HM2" t="s">
        <v>388</v>
      </c>
      <c r="HN2" t="s">
        <v>389</v>
      </c>
      <c r="HO2" t="s">
        <v>471</v>
      </c>
    </row>
    <row r="3" spans="1:223" s="6" customFormat="1">
      <c r="A3" s="9" t="s">
        <v>23</v>
      </c>
      <c r="CZ3" s="6">
        <f>-Sheet1!$I$8</f>
        <v>-500</v>
      </c>
      <c r="DA3" s="6">
        <f>-Sheet1!$I$7</f>
        <v>0</v>
      </c>
      <c r="DG3" s="6">
        <f>-Sheet1!$I$7</f>
        <v>0</v>
      </c>
      <c r="DM3" s="6">
        <f>-Sheet1!$I$7</f>
        <v>0</v>
      </c>
      <c r="DS3" s="6">
        <f>-Sheet1!$I$7</f>
        <v>0</v>
      </c>
      <c r="DY3" s="6">
        <f>-Sheet1!$I$7</f>
        <v>0</v>
      </c>
      <c r="EE3" s="6">
        <f>-Sheet1!$I$7</f>
        <v>0</v>
      </c>
      <c r="EK3" s="6">
        <f>-Sheet1!$I$7</f>
        <v>0</v>
      </c>
      <c r="EQ3" s="6">
        <f>-Sheet1!$I$7</f>
        <v>0</v>
      </c>
      <c r="EW3" s="6">
        <f>-Sheet1!$I$7</f>
        <v>0</v>
      </c>
      <c r="FC3" s="6">
        <f>-Sheet1!$I$7</f>
        <v>0</v>
      </c>
      <c r="FI3" s="6">
        <f>-Sheet1!$I$7</f>
        <v>0</v>
      </c>
      <c r="FO3" s="6">
        <f>-Sheet1!$I$7</f>
        <v>0</v>
      </c>
      <c r="FU3" s="6">
        <f>-Sheet1!$I$7</f>
        <v>0</v>
      </c>
      <c r="GA3" s="6">
        <f>-Sheet1!$I$7</f>
        <v>0</v>
      </c>
      <c r="GG3" s="6">
        <f>-Sheet1!$I$7</f>
        <v>0</v>
      </c>
      <c r="GM3" s="6">
        <f>-Sheet1!$I$7</f>
        <v>0</v>
      </c>
      <c r="GS3" s="6">
        <f>-Sheet1!$I$7</f>
        <v>0</v>
      </c>
      <c r="GY3" s="6">
        <f>-Sheet1!$I$7</f>
        <v>0</v>
      </c>
      <c r="HE3" s="6">
        <f>-Sheet1!$I$7</f>
        <v>0</v>
      </c>
      <c r="HK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DA5" s="6">
        <f>-Sheet1!$I$3</f>
        <v>-148.89575735984496</v>
      </c>
    </row>
    <row r="6" spans="1:223">
      <c r="A6" s="12" t="s">
        <v>26</v>
      </c>
      <c r="DC6">
        <f>-Sheet1!$I$7</f>
        <v>0</v>
      </c>
    </row>
    <row r="7" spans="1:223">
      <c r="A7" s="12" t="s">
        <v>27</v>
      </c>
      <c r="DC7">
        <f>-Sheet1!$I$4</f>
        <v>-500</v>
      </c>
    </row>
    <row r="8" spans="1:223">
      <c r="A8" s="12" t="s">
        <v>28</v>
      </c>
      <c r="DD8">
        <f>-Sheet1!$I$5</f>
        <v>-483.21136368279321</v>
      </c>
    </row>
    <row r="9" spans="1:223">
      <c r="A9" s="12" t="s">
        <v>29</v>
      </c>
      <c r="DF9">
        <f>-Sheet1!$I$7</f>
        <v>0</v>
      </c>
    </row>
    <row r="10" spans="1:223">
      <c r="A10" s="12" t="s">
        <v>30</v>
      </c>
      <c r="DF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G16" s="6">
        <f>-Sheet1!$I$3</f>
        <v>-148.89575735984496</v>
      </c>
    </row>
    <row r="17" spans="1:122">
      <c r="A17" s="15" t="s">
        <v>37</v>
      </c>
      <c r="DI17">
        <f>-Sheet1!$I$7</f>
        <v>0</v>
      </c>
    </row>
    <row r="18" spans="1:122">
      <c r="A18" s="15" t="s">
        <v>38</v>
      </c>
      <c r="DI18">
        <f>-Sheet1!$I$4</f>
        <v>-500</v>
      </c>
    </row>
    <row r="19" spans="1:122">
      <c r="A19" s="15" t="s">
        <v>39</v>
      </c>
      <c r="DJ19">
        <f>-Sheet1!$I$5</f>
        <v>-483.21136368279321</v>
      </c>
    </row>
    <row r="20" spans="1:122">
      <c r="A20" s="15" t="s">
        <v>40</v>
      </c>
      <c r="DL20">
        <f>-Sheet1!$I$7</f>
        <v>0</v>
      </c>
    </row>
    <row r="21" spans="1:122">
      <c r="A21" s="15" t="s">
        <v>41</v>
      </c>
      <c r="DL21">
        <f>-Sheet1!$I$6</f>
        <v>-500</v>
      </c>
    </row>
    <row r="22" spans="1:122">
      <c r="A22" s="16" t="s">
        <v>42</v>
      </c>
    </row>
    <row r="23" spans="1:122">
      <c r="A23" s="16" t="s">
        <v>43</v>
      </c>
    </row>
    <row r="24" spans="1:122">
      <c r="A24" s="16" t="s">
        <v>44</v>
      </c>
    </row>
    <row r="25" spans="1:122">
      <c r="A25" s="16" t="s">
        <v>45</v>
      </c>
    </row>
    <row r="26" spans="1:122">
      <c r="A26" s="16" t="s">
        <v>46</v>
      </c>
    </row>
    <row r="27" spans="1:122" s="6" customFormat="1">
      <c r="A27" s="11" t="s">
        <v>47</v>
      </c>
      <c r="DM27" s="6">
        <f>-Sheet1!$I$3</f>
        <v>-148.89575735984496</v>
      </c>
    </row>
    <row r="28" spans="1:122">
      <c r="A28" s="12" t="s">
        <v>48</v>
      </c>
      <c r="DO28">
        <f>-Sheet1!$I$7</f>
        <v>0</v>
      </c>
    </row>
    <row r="29" spans="1:122">
      <c r="A29" s="12" t="s">
        <v>49</v>
      </c>
      <c r="DO29">
        <f>-Sheet1!$I$4</f>
        <v>-500</v>
      </c>
    </row>
    <row r="30" spans="1:122">
      <c r="A30" s="12" t="s">
        <v>50</v>
      </c>
      <c r="DP30">
        <f>-Sheet1!$I$5</f>
        <v>-483.21136368279321</v>
      </c>
    </row>
    <row r="31" spans="1:122">
      <c r="A31" s="12" t="s">
        <v>51</v>
      </c>
      <c r="DR31">
        <f>-Sheet1!$I$7</f>
        <v>0</v>
      </c>
    </row>
    <row r="32" spans="1:122">
      <c r="A32" s="12" t="s">
        <v>52</v>
      </c>
      <c r="DR32">
        <f>-Sheet1!$I$6</f>
        <v>-500</v>
      </c>
    </row>
    <row r="33" spans="1:128">
      <c r="A33" s="13" t="s">
        <v>53</v>
      </c>
    </row>
    <row r="34" spans="1:128">
      <c r="A34" s="13" t="s">
        <v>54</v>
      </c>
    </row>
    <row r="35" spans="1:128">
      <c r="A35" s="13" t="s">
        <v>55</v>
      </c>
    </row>
    <row r="36" spans="1:128">
      <c r="A36" s="13" t="s">
        <v>56</v>
      </c>
    </row>
    <row r="37" spans="1:128">
      <c r="A37" s="13" t="s">
        <v>57</v>
      </c>
    </row>
    <row r="38" spans="1:128" s="6" customFormat="1">
      <c r="A38" s="14" t="s">
        <v>58</v>
      </c>
      <c r="DS38" s="6">
        <f>-Sheet1!$I$3</f>
        <v>-148.89575735984496</v>
      </c>
    </row>
    <row r="39" spans="1:128">
      <c r="A39" s="15" t="s">
        <v>59</v>
      </c>
      <c r="DU39">
        <f>-Sheet1!$I$7</f>
        <v>0</v>
      </c>
    </row>
    <row r="40" spans="1:128">
      <c r="A40" s="15" t="s">
        <v>60</v>
      </c>
      <c r="DU40">
        <f>-Sheet1!$I$4</f>
        <v>-500</v>
      </c>
    </row>
    <row r="41" spans="1:128">
      <c r="A41" s="15" t="s">
        <v>61</v>
      </c>
      <c r="DV41">
        <f>-Sheet1!$I$5</f>
        <v>-483.21136368279321</v>
      </c>
    </row>
    <row r="42" spans="1:128">
      <c r="A42" s="15" t="s">
        <v>62</v>
      </c>
      <c r="DX42">
        <f>-Sheet1!$I$7</f>
        <v>0</v>
      </c>
    </row>
    <row r="43" spans="1:128">
      <c r="A43" s="15" t="s">
        <v>63</v>
      </c>
      <c r="DX43">
        <f>-Sheet1!$I$6</f>
        <v>-500</v>
      </c>
    </row>
    <row r="44" spans="1:128">
      <c r="A44" s="16" t="s">
        <v>64</v>
      </c>
    </row>
    <row r="45" spans="1:128">
      <c r="A45" s="16" t="s">
        <v>65</v>
      </c>
    </row>
    <row r="46" spans="1:128">
      <c r="A46" s="16" t="s">
        <v>66</v>
      </c>
    </row>
    <row r="47" spans="1:128">
      <c r="A47" s="16" t="s">
        <v>67</v>
      </c>
    </row>
    <row r="48" spans="1:128">
      <c r="A48" s="16" t="s">
        <v>68</v>
      </c>
    </row>
    <row r="49" spans="1:140" s="6" customFormat="1">
      <c r="A49" s="11" t="s">
        <v>69</v>
      </c>
      <c r="DY49" s="6">
        <f>-Sheet1!$I$3</f>
        <v>-148.89575735984496</v>
      </c>
    </row>
    <row r="50" spans="1:140">
      <c r="A50" s="12" t="s">
        <v>70</v>
      </c>
      <c r="EA50">
        <f>-Sheet1!$I$7</f>
        <v>0</v>
      </c>
    </row>
    <row r="51" spans="1:140">
      <c r="A51" s="12" t="s">
        <v>71</v>
      </c>
      <c r="EA51">
        <f>-Sheet1!$I$4</f>
        <v>-500</v>
      </c>
    </row>
    <row r="52" spans="1:140">
      <c r="A52" s="12" t="s">
        <v>72</v>
      </c>
      <c r="EB52">
        <f>-Sheet1!$I$5</f>
        <v>-483.21136368279321</v>
      </c>
    </row>
    <row r="53" spans="1:140">
      <c r="A53" s="12" t="s">
        <v>73</v>
      </c>
      <c r="ED53">
        <f>-Sheet1!$I$7</f>
        <v>0</v>
      </c>
    </row>
    <row r="54" spans="1:140">
      <c r="A54" s="12" t="s">
        <v>74</v>
      </c>
      <c r="ED54">
        <f>-Sheet1!$I$6</f>
        <v>-500</v>
      </c>
    </row>
    <row r="55" spans="1:140">
      <c r="A55" s="13" t="s">
        <v>75</v>
      </c>
    </row>
    <row r="56" spans="1:140">
      <c r="A56" s="13" t="s">
        <v>76</v>
      </c>
    </row>
    <row r="57" spans="1:140">
      <c r="A57" s="13" t="s">
        <v>77</v>
      </c>
    </row>
    <row r="58" spans="1:140">
      <c r="A58" s="13" t="s">
        <v>78</v>
      </c>
    </row>
    <row r="59" spans="1:140">
      <c r="A59" s="13" t="s">
        <v>79</v>
      </c>
    </row>
    <row r="60" spans="1:140" s="6" customFormat="1">
      <c r="A60" s="14" t="s">
        <v>80</v>
      </c>
      <c r="EE60" s="6">
        <f>-Sheet1!$I$3</f>
        <v>-148.89575735984496</v>
      </c>
    </row>
    <row r="61" spans="1:140">
      <c r="A61" s="15" t="s">
        <v>81</v>
      </c>
      <c r="EG61">
        <f>-Sheet1!$I$7</f>
        <v>0</v>
      </c>
    </row>
    <row r="62" spans="1:140">
      <c r="A62" s="15" t="s">
        <v>82</v>
      </c>
      <c r="EG62">
        <f>-Sheet1!$I$4</f>
        <v>-500</v>
      </c>
    </row>
    <row r="63" spans="1:140">
      <c r="A63" s="15" t="s">
        <v>83</v>
      </c>
      <c r="EH63">
        <f>-Sheet1!$I$5</f>
        <v>-483.21136368279321</v>
      </c>
    </row>
    <row r="64" spans="1:140">
      <c r="A64" s="15" t="s">
        <v>84</v>
      </c>
      <c r="EJ64">
        <f>-Sheet1!$I$7</f>
        <v>0</v>
      </c>
    </row>
    <row r="65" spans="1:146">
      <c r="A65" s="15" t="s">
        <v>85</v>
      </c>
      <c r="EJ65">
        <f>-Sheet1!$I$6</f>
        <v>-500</v>
      </c>
    </row>
    <row r="66" spans="1:146">
      <c r="A66" s="16" t="s">
        <v>86</v>
      </c>
    </row>
    <row r="67" spans="1:146">
      <c r="A67" s="16" t="s">
        <v>87</v>
      </c>
    </row>
    <row r="68" spans="1:146">
      <c r="A68" s="16" t="s">
        <v>88</v>
      </c>
    </row>
    <row r="69" spans="1:146">
      <c r="A69" s="16" t="s">
        <v>89</v>
      </c>
    </row>
    <row r="70" spans="1:146">
      <c r="A70" s="16" t="s">
        <v>90</v>
      </c>
    </row>
    <row r="71" spans="1:146" s="6" customFormat="1">
      <c r="A71" s="11" t="s">
        <v>91</v>
      </c>
      <c r="EK71" s="6">
        <f>-Sheet1!$I$3</f>
        <v>-148.89575735984496</v>
      </c>
    </row>
    <row r="72" spans="1:146">
      <c r="A72" s="12" t="s">
        <v>92</v>
      </c>
      <c r="EM72">
        <f>-Sheet1!$I$7</f>
        <v>0</v>
      </c>
    </row>
    <row r="73" spans="1:146">
      <c r="A73" s="12" t="s">
        <v>93</v>
      </c>
      <c r="EM73">
        <f>-Sheet1!$I$4</f>
        <v>-500</v>
      </c>
    </row>
    <row r="74" spans="1:146">
      <c r="A74" s="12" t="s">
        <v>94</v>
      </c>
      <c r="EN74">
        <f>-Sheet1!$I$5</f>
        <v>-483.21136368279321</v>
      </c>
    </row>
    <row r="75" spans="1:146">
      <c r="A75" s="12" t="s">
        <v>95</v>
      </c>
      <c r="EP75">
        <f>-Sheet1!$I$7</f>
        <v>0</v>
      </c>
    </row>
    <row r="76" spans="1:146">
      <c r="A76" s="12" t="s">
        <v>96</v>
      </c>
      <c r="EP76">
        <f>-Sheet1!$I$6</f>
        <v>-500</v>
      </c>
    </row>
    <row r="77" spans="1:146">
      <c r="A77" s="13" t="s">
        <v>97</v>
      </c>
    </row>
    <row r="78" spans="1:146">
      <c r="A78" s="13" t="s">
        <v>98</v>
      </c>
    </row>
    <row r="79" spans="1:146">
      <c r="A79" s="13" t="s">
        <v>99</v>
      </c>
    </row>
    <row r="80" spans="1:146">
      <c r="A80" s="13" t="s">
        <v>100</v>
      </c>
    </row>
    <row r="81" spans="1:156">
      <c r="A81" s="13" t="s">
        <v>101</v>
      </c>
    </row>
    <row r="82" spans="1:156" s="6" customFormat="1">
      <c r="A82" s="14" t="s">
        <v>102</v>
      </c>
      <c r="EQ82" s="6">
        <f>-Sheet1!$I$3</f>
        <v>-148.89575735984496</v>
      </c>
    </row>
    <row r="83" spans="1:156">
      <c r="A83" s="15" t="s">
        <v>103</v>
      </c>
      <c r="ES83">
        <f>-Sheet1!$I$7</f>
        <v>0</v>
      </c>
    </row>
    <row r="84" spans="1:156">
      <c r="A84" s="15" t="s">
        <v>104</v>
      </c>
      <c r="ES84">
        <f>-Sheet1!$I$4</f>
        <v>-500</v>
      </c>
    </row>
    <row r="85" spans="1:156">
      <c r="A85" s="15" t="s">
        <v>105</v>
      </c>
      <c r="ET85">
        <f>-Sheet1!$I$5</f>
        <v>-483.21136368279321</v>
      </c>
    </row>
    <row r="86" spans="1:156">
      <c r="A86" s="15" t="s">
        <v>106</v>
      </c>
      <c r="EV86">
        <f>-Sheet1!$I$7</f>
        <v>0</v>
      </c>
    </row>
    <row r="87" spans="1:156">
      <c r="A87" s="15" t="s">
        <v>107</v>
      </c>
      <c r="EV87">
        <f>-Sheet1!$I$6</f>
        <v>-500</v>
      </c>
    </row>
    <row r="88" spans="1:156">
      <c r="A88" s="16" t="s">
        <v>108</v>
      </c>
    </row>
    <row r="89" spans="1:156">
      <c r="A89" s="16" t="s">
        <v>109</v>
      </c>
    </row>
    <row r="90" spans="1:156">
      <c r="A90" s="16" t="s">
        <v>110</v>
      </c>
    </row>
    <row r="91" spans="1:156">
      <c r="A91" s="16" t="s">
        <v>111</v>
      </c>
    </row>
    <row r="92" spans="1:156">
      <c r="A92" s="16" t="s">
        <v>112</v>
      </c>
    </row>
    <row r="93" spans="1:156" s="6" customFormat="1">
      <c r="A93" s="11" t="s">
        <v>113</v>
      </c>
      <c r="EW93" s="6">
        <f>-Sheet1!$I$3</f>
        <v>-148.89575735984496</v>
      </c>
    </row>
    <row r="94" spans="1:156">
      <c r="A94" s="12" t="s">
        <v>114</v>
      </c>
      <c r="EY94">
        <f>-Sheet1!$I$7</f>
        <v>0</v>
      </c>
    </row>
    <row r="95" spans="1:156">
      <c r="A95" s="12" t="s">
        <v>115</v>
      </c>
      <c r="EY95">
        <f>-Sheet1!$I$4</f>
        <v>-500</v>
      </c>
    </row>
    <row r="96" spans="1:156">
      <c r="A96" s="12" t="s">
        <v>116</v>
      </c>
      <c r="EZ96">
        <f>-Sheet1!$I$5</f>
        <v>-483.21136368279321</v>
      </c>
    </row>
    <row r="97" spans="1:164">
      <c r="A97" s="12" t="s">
        <v>117</v>
      </c>
      <c r="FB97">
        <f>-Sheet1!$I$7</f>
        <v>0</v>
      </c>
    </row>
    <row r="98" spans="1:164">
      <c r="A98" s="12" t="s">
        <v>118</v>
      </c>
      <c r="FB98">
        <f>-Sheet1!$I$6</f>
        <v>-500</v>
      </c>
    </row>
    <row r="99" spans="1:164">
      <c r="A99" s="13" t="s">
        <v>119</v>
      </c>
    </row>
    <row r="100" spans="1:164">
      <c r="A100" s="13" t="s">
        <v>120</v>
      </c>
    </row>
    <row r="101" spans="1:164">
      <c r="A101" s="13" t="s">
        <v>121</v>
      </c>
    </row>
    <row r="102" spans="1:164">
      <c r="A102" s="13" t="s">
        <v>122</v>
      </c>
    </row>
    <row r="103" spans="1:164">
      <c r="A103" s="13" t="s">
        <v>123</v>
      </c>
    </row>
    <row r="104" spans="1:164" s="6" customFormat="1">
      <c r="A104" s="14" t="s">
        <v>124</v>
      </c>
      <c r="FC104" s="6">
        <f>-Sheet1!$I$3</f>
        <v>-148.89575735984496</v>
      </c>
    </row>
    <row r="105" spans="1:164">
      <c r="A105" s="15" t="s">
        <v>125</v>
      </c>
      <c r="FE105">
        <f>-Sheet1!$I$7</f>
        <v>0</v>
      </c>
    </row>
    <row r="106" spans="1:164">
      <c r="A106" s="15" t="s">
        <v>126</v>
      </c>
      <c r="FE106">
        <f>-Sheet1!$I$4</f>
        <v>-500</v>
      </c>
    </row>
    <row r="107" spans="1:164">
      <c r="A107" s="15" t="s">
        <v>127</v>
      </c>
      <c r="FF107">
        <f>-Sheet1!$I$5</f>
        <v>-483.21136368279321</v>
      </c>
    </row>
    <row r="108" spans="1:164">
      <c r="A108" s="15" t="s">
        <v>128</v>
      </c>
      <c r="FH108">
        <f>-Sheet1!$I$7</f>
        <v>0</v>
      </c>
    </row>
    <row r="109" spans="1:164">
      <c r="A109" s="15" t="s">
        <v>129</v>
      </c>
      <c r="FH109">
        <f>-Sheet1!$I$6</f>
        <v>-500</v>
      </c>
    </row>
    <row r="110" spans="1:164">
      <c r="A110" s="16" t="s">
        <v>130</v>
      </c>
    </row>
    <row r="111" spans="1:164">
      <c r="A111" s="16" t="s">
        <v>131</v>
      </c>
    </row>
    <row r="112" spans="1:164">
      <c r="A112" s="16" t="s">
        <v>132</v>
      </c>
    </row>
    <row r="113" spans="1:173">
      <c r="A113" s="16" t="s">
        <v>133</v>
      </c>
    </row>
    <row r="114" spans="1:173">
      <c r="A114" s="16" t="s">
        <v>134</v>
      </c>
    </row>
    <row r="115" spans="1:173" s="6" customFormat="1">
      <c r="A115" s="11" t="s">
        <v>135</v>
      </c>
      <c r="FI115" s="6">
        <f>-Sheet1!$I$3</f>
        <v>-148.89575735984496</v>
      </c>
    </row>
    <row r="116" spans="1:173">
      <c r="A116" s="12" t="s">
        <v>136</v>
      </c>
      <c r="FK116">
        <f>-Sheet1!$I$7</f>
        <v>0</v>
      </c>
    </row>
    <row r="117" spans="1:173">
      <c r="A117" s="12" t="s">
        <v>137</v>
      </c>
      <c r="FK117">
        <f>-Sheet1!$I$4</f>
        <v>-500</v>
      </c>
    </row>
    <row r="118" spans="1:173">
      <c r="A118" s="12" t="s">
        <v>138</v>
      </c>
      <c r="FL118">
        <f>-Sheet1!$I$5</f>
        <v>-483.21136368279321</v>
      </c>
    </row>
    <row r="119" spans="1:173">
      <c r="A119" s="12" t="s">
        <v>139</v>
      </c>
      <c r="FN119">
        <f>-Sheet1!$I$7</f>
        <v>0</v>
      </c>
    </row>
    <row r="120" spans="1:173">
      <c r="A120" s="12" t="s">
        <v>140</v>
      </c>
      <c r="FN120">
        <f>-Sheet1!$I$6</f>
        <v>-500</v>
      </c>
    </row>
    <row r="121" spans="1:173">
      <c r="A121" s="13" t="s">
        <v>141</v>
      </c>
    </row>
    <row r="122" spans="1:173">
      <c r="A122" s="13" t="s">
        <v>142</v>
      </c>
    </row>
    <row r="123" spans="1:173">
      <c r="A123" s="13" t="s">
        <v>143</v>
      </c>
    </row>
    <row r="124" spans="1:173">
      <c r="A124" s="13" t="s">
        <v>144</v>
      </c>
    </row>
    <row r="125" spans="1:173">
      <c r="A125" s="13" t="s">
        <v>145</v>
      </c>
    </row>
    <row r="126" spans="1:173" s="6" customFormat="1">
      <c r="A126" s="14" t="s">
        <v>146</v>
      </c>
      <c r="FO126" s="6">
        <f>-Sheet1!$I$3</f>
        <v>-148.89575735984496</v>
      </c>
    </row>
    <row r="127" spans="1:173">
      <c r="A127" s="15" t="s">
        <v>147</v>
      </c>
      <c r="FQ127">
        <f>-Sheet1!$I$7</f>
        <v>0</v>
      </c>
    </row>
    <row r="128" spans="1:173">
      <c r="A128" s="15" t="s">
        <v>148</v>
      </c>
      <c r="FQ128">
        <f>-Sheet1!$I$4</f>
        <v>-500</v>
      </c>
    </row>
    <row r="129" spans="1:182">
      <c r="A129" s="15" t="s">
        <v>149</v>
      </c>
      <c r="FR129">
        <f>-Sheet1!$I$5</f>
        <v>-483.21136368279321</v>
      </c>
    </row>
    <row r="130" spans="1:182">
      <c r="A130" s="15" t="s">
        <v>150</v>
      </c>
      <c r="FT130">
        <f>-Sheet1!$I$7</f>
        <v>0</v>
      </c>
    </row>
    <row r="131" spans="1:182">
      <c r="A131" s="15" t="s">
        <v>151</v>
      </c>
      <c r="FT131">
        <f>-Sheet1!$I$6</f>
        <v>-500</v>
      </c>
    </row>
    <row r="132" spans="1:182">
      <c r="A132" s="16" t="s">
        <v>152</v>
      </c>
    </row>
    <row r="133" spans="1:182">
      <c r="A133" s="16" t="s">
        <v>153</v>
      </c>
    </row>
    <row r="134" spans="1:182">
      <c r="A134" s="16" t="s">
        <v>154</v>
      </c>
    </row>
    <row r="135" spans="1:182">
      <c r="A135" s="16" t="s">
        <v>155</v>
      </c>
    </row>
    <row r="136" spans="1:182">
      <c r="A136" s="16" t="s">
        <v>156</v>
      </c>
    </row>
    <row r="137" spans="1:182" s="6" customFormat="1">
      <c r="A137" s="11" t="s">
        <v>157</v>
      </c>
      <c r="FU137" s="6">
        <f>-Sheet1!$I$3</f>
        <v>-148.89575735984496</v>
      </c>
    </row>
    <row r="138" spans="1:182">
      <c r="A138" s="12" t="s">
        <v>158</v>
      </c>
      <c r="FW138">
        <f>-Sheet1!$I$7</f>
        <v>0</v>
      </c>
    </row>
    <row r="139" spans="1:182">
      <c r="A139" s="12" t="s">
        <v>159</v>
      </c>
      <c r="FW139">
        <f>-Sheet1!$I$4</f>
        <v>-500</v>
      </c>
    </row>
    <row r="140" spans="1:182">
      <c r="A140" s="12" t="s">
        <v>160</v>
      </c>
      <c r="FX140">
        <f>-Sheet1!$I$5</f>
        <v>-483.21136368279321</v>
      </c>
    </row>
    <row r="141" spans="1:182">
      <c r="A141" s="12" t="s">
        <v>161</v>
      </c>
      <c r="FZ141">
        <f>-Sheet1!$I$7</f>
        <v>0</v>
      </c>
    </row>
    <row r="142" spans="1:182">
      <c r="A142" s="12" t="s">
        <v>162</v>
      </c>
      <c r="FZ142">
        <f>-Sheet1!$I$6</f>
        <v>-500</v>
      </c>
    </row>
    <row r="143" spans="1:182">
      <c r="A143" s="13" t="s">
        <v>163</v>
      </c>
    </row>
    <row r="144" spans="1:182">
      <c r="A144" s="13" t="s">
        <v>164</v>
      </c>
    </row>
    <row r="145" spans="1:191">
      <c r="A145" s="13" t="s">
        <v>165</v>
      </c>
    </row>
    <row r="146" spans="1:191">
      <c r="A146" s="13" t="s">
        <v>166</v>
      </c>
    </row>
    <row r="147" spans="1:191">
      <c r="A147" s="13" t="s">
        <v>167</v>
      </c>
    </row>
    <row r="148" spans="1:191" s="6" customFormat="1">
      <c r="A148" s="14" t="s">
        <v>168</v>
      </c>
      <c r="GA148" s="6">
        <f>-Sheet1!$I$3</f>
        <v>-148.89575735984496</v>
      </c>
    </row>
    <row r="149" spans="1:191">
      <c r="A149" s="15" t="s">
        <v>169</v>
      </c>
      <c r="GC149">
        <f>-Sheet1!$I$7</f>
        <v>0</v>
      </c>
    </row>
    <row r="150" spans="1:191">
      <c r="A150" s="15" t="s">
        <v>170</v>
      </c>
      <c r="GC150">
        <f>-Sheet1!$I$4</f>
        <v>-500</v>
      </c>
    </row>
    <row r="151" spans="1:191">
      <c r="A151" s="15" t="s">
        <v>171</v>
      </c>
      <c r="GD151">
        <f>-Sheet1!$I$5</f>
        <v>-483.21136368279321</v>
      </c>
    </row>
    <row r="152" spans="1:191">
      <c r="A152" s="15" t="s">
        <v>172</v>
      </c>
      <c r="GF152">
        <f>-Sheet1!$I$7</f>
        <v>0</v>
      </c>
    </row>
    <row r="153" spans="1:191">
      <c r="A153" s="15" t="s">
        <v>173</v>
      </c>
      <c r="GF153">
        <f>-Sheet1!$I$6</f>
        <v>-500</v>
      </c>
    </row>
    <row r="154" spans="1:191">
      <c r="A154" s="16" t="s">
        <v>174</v>
      </c>
    </row>
    <row r="155" spans="1:191">
      <c r="A155" s="16" t="s">
        <v>175</v>
      </c>
    </row>
    <row r="156" spans="1:191">
      <c r="A156" s="16" t="s">
        <v>176</v>
      </c>
    </row>
    <row r="157" spans="1:191">
      <c r="A157" s="16" t="s">
        <v>177</v>
      </c>
    </row>
    <row r="158" spans="1:191">
      <c r="A158" s="16" t="s">
        <v>178</v>
      </c>
    </row>
    <row r="159" spans="1:191" s="6" customFormat="1">
      <c r="A159" s="11" t="s">
        <v>179</v>
      </c>
      <c r="GG159" s="6">
        <f>-Sheet1!$I$3</f>
        <v>-148.89575735984496</v>
      </c>
    </row>
    <row r="160" spans="1:191">
      <c r="A160" s="12" t="s">
        <v>180</v>
      </c>
      <c r="GI160">
        <f>-Sheet1!$I$7</f>
        <v>0</v>
      </c>
    </row>
    <row r="161" spans="1:200">
      <c r="A161" s="12" t="s">
        <v>181</v>
      </c>
      <c r="GI161">
        <f>-Sheet1!$I$4</f>
        <v>-500</v>
      </c>
    </row>
    <row r="162" spans="1:200">
      <c r="A162" s="12" t="s">
        <v>182</v>
      </c>
      <c r="GJ162">
        <f>-Sheet1!$I$5</f>
        <v>-483.21136368279321</v>
      </c>
    </row>
    <row r="163" spans="1:200">
      <c r="A163" s="12" t="s">
        <v>183</v>
      </c>
      <c r="GL163">
        <f>-Sheet1!$I$7</f>
        <v>0</v>
      </c>
    </row>
    <row r="164" spans="1:200">
      <c r="A164" s="12" t="s">
        <v>184</v>
      </c>
      <c r="GL164">
        <f>-Sheet1!$I$6</f>
        <v>-500</v>
      </c>
    </row>
    <row r="165" spans="1:200">
      <c r="A165" s="13" t="s">
        <v>185</v>
      </c>
    </row>
    <row r="166" spans="1:200">
      <c r="A166" s="13" t="s">
        <v>186</v>
      </c>
    </row>
    <row r="167" spans="1:200">
      <c r="A167" s="13" t="s">
        <v>187</v>
      </c>
    </row>
    <row r="168" spans="1:200">
      <c r="A168" s="13" t="s">
        <v>188</v>
      </c>
    </row>
    <row r="169" spans="1:200">
      <c r="A169" s="13" t="s">
        <v>189</v>
      </c>
    </row>
    <row r="170" spans="1:200" s="6" customFormat="1">
      <c r="A170" s="14" t="s">
        <v>190</v>
      </c>
      <c r="GM170" s="6">
        <f>-Sheet1!$I$3</f>
        <v>-148.89575735984496</v>
      </c>
    </row>
    <row r="171" spans="1:200">
      <c r="A171" s="15" t="s">
        <v>191</v>
      </c>
      <c r="GO171">
        <f>-Sheet1!$I$7</f>
        <v>0</v>
      </c>
    </row>
    <row r="172" spans="1:200">
      <c r="A172" s="15" t="s">
        <v>192</v>
      </c>
      <c r="GO172">
        <f>-Sheet1!$I$4</f>
        <v>-500</v>
      </c>
    </row>
    <row r="173" spans="1:200">
      <c r="A173" s="15" t="s">
        <v>193</v>
      </c>
      <c r="GP173">
        <f>-Sheet1!$I$5</f>
        <v>-483.21136368279321</v>
      </c>
    </row>
    <row r="174" spans="1:200">
      <c r="A174" s="15" t="s">
        <v>194</v>
      </c>
      <c r="GR174">
        <f>-Sheet1!$I$7</f>
        <v>0</v>
      </c>
    </row>
    <row r="175" spans="1:200">
      <c r="A175" s="15" t="s">
        <v>195</v>
      </c>
      <c r="GR175">
        <f>-Sheet1!$I$6</f>
        <v>-500</v>
      </c>
    </row>
    <row r="176" spans="1:200">
      <c r="A176" s="16" t="s">
        <v>196</v>
      </c>
    </row>
    <row r="177" spans="1:207">
      <c r="A177" s="16" t="s">
        <v>197</v>
      </c>
    </row>
    <row r="178" spans="1:207">
      <c r="A178" s="16" t="s">
        <v>198</v>
      </c>
    </row>
    <row r="179" spans="1:207">
      <c r="A179" s="16" t="s">
        <v>199</v>
      </c>
    </row>
    <row r="180" spans="1:207">
      <c r="A180" s="16" t="s">
        <v>200</v>
      </c>
    </row>
    <row r="181" spans="1:207" s="6" customFormat="1">
      <c r="A181" s="11" t="s">
        <v>201</v>
      </c>
      <c r="GS181" s="6">
        <f>-Sheet1!$I$3</f>
        <v>-148.89575735984496</v>
      </c>
    </row>
    <row r="182" spans="1:207">
      <c r="A182" s="12" t="s">
        <v>202</v>
      </c>
      <c r="GU182">
        <f>-Sheet1!$I$7</f>
        <v>0</v>
      </c>
    </row>
    <row r="183" spans="1:207">
      <c r="A183" s="12" t="s">
        <v>203</v>
      </c>
      <c r="GU183">
        <f>-Sheet1!$I$4</f>
        <v>-500</v>
      </c>
    </row>
    <row r="184" spans="1:207">
      <c r="A184" s="12" t="s">
        <v>204</v>
      </c>
      <c r="GV184">
        <f>-Sheet1!$I$5</f>
        <v>-483.21136368279321</v>
      </c>
    </row>
    <row r="185" spans="1:207">
      <c r="A185" s="12" t="s">
        <v>205</v>
      </c>
      <c r="GX185">
        <f>-Sheet1!$I$7</f>
        <v>0</v>
      </c>
    </row>
    <row r="186" spans="1:207">
      <c r="A186" s="12" t="s">
        <v>206</v>
      </c>
      <c r="GX186">
        <f>-Sheet1!$I$6</f>
        <v>-500</v>
      </c>
    </row>
    <row r="187" spans="1:207">
      <c r="A187" s="13" t="s">
        <v>207</v>
      </c>
    </row>
    <row r="188" spans="1:207">
      <c r="A188" s="13" t="s">
        <v>208</v>
      </c>
    </row>
    <row r="189" spans="1:207">
      <c r="A189" s="13" t="s">
        <v>209</v>
      </c>
    </row>
    <row r="190" spans="1:207">
      <c r="A190" s="13" t="s">
        <v>210</v>
      </c>
    </row>
    <row r="191" spans="1:207">
      <c r="A191" s="13" t="s">
        <v>211</v>
      </c>
    </row>
    <row r="192" spans="1:207" s="6" customFormat="1">
      <c r="A192" s="14" t="s">
        <v>212</v>
      </c>
      <c r="GY192" s="6">
        <f>-Sheet1!$I$3</f>
        <v>-148.89575735984496</v>
      </c>
    </row>
    <row r="193" spans="1:218">
      <c r="A193" s="15" t="s">
        <v>213</v>
      </c>
      <c r="HA193">
        <f>-Sheet1!$I$7</f>
        <v>0</v>
      </c>
    </row>
    <row r="194" spans="1:218">
      <c r="A194" s="15" t="s">
        <v>214</v>
      </c>
      <c r="HA194">
        <f>-Sheet1!$I$4</f>
        <v>-500</v>
      </c>
    </row>
    <row r="195" spans="1:218">
      <c r="A195" s="15" t="s">
        <v>215</v>
      </c>
      <c r="HB195">
        <f>-Sheet1!$I$5</f>
        <v>-483.21136368279321</v>
      </c>
    </row>
    <row r="196" spans="1:218">
      <c r="A196" s="15" t="s">
        <v>216</v>
      </c>
      <c r="HD196">
        <f>-Sheet1!$I$7</f>
        <v>0</v>
      </c>
    </row>
    <row r="197" spans="1:218">
      <c r="A197" s="15" t="s">
        <v>217</v>
      </c>
      <c r="HD197">
        <f>-Sheet1!$I$6</f>
        <v>-500</v>
      </c>
    </row>
    <row r="198" spans="1:218">
      <c r="A198" s="16" t="s">
        <v>218</v>
      </c>
    </row>
    <row r="199" spans="1:218">
      <c r="A199" s="16" t="s">
        <v>219</v>
      </c>
    </row>
    <row r="200" spans="1:218">
      <c r="A200" s="16" t="s">
        <v>220</v>
      </c>
    </row>
    <row r="201" spans="1:218">
      <c r="A201" s="16" t="s">
        <v>221</v>
      </c>
    </row>
    <row r="202" spans="1:218">
      <c r="A202" s="16" t="s">
        <v>222</v>
      </c>
    </row>
    <row r="203" spans="1:218" s="6" customFormat="1">
      <c r="A203" s="11" t="s">
        <v>223</v>
      </c>
      <c r="HE203" s="6">
        <f>-Sheet1!$I$3</f>
        <v>-148.89575735984496</v>
      </c>
    </row>
    <row r="204" spans="1:218">
      <c r="A204" s="12" t="s">
        <v>224</v>
      </c>
      <c r="HG204">
        <f>-Sheet1!$I$7</f>
        <v>0</v>
      </c>
    </row>
    <row r="205" spans="1:218">
      <c r="A205" s="12" t="s">
        <v>225</v>
      </c>
      <c r="HG205">
        <f>-Sheet1!$I$4</f>
        <v>-500</v>
      </c>
    </row>
    <row r="206" spans="1:218">
      <c r="A206" s="12" t="s">
        <v>226</v>
      </c>
      <c r="HH206">
        <f>-Sheet1!$I$5</f>
        <v>-483.21136368279321</v>
      </c>
    </row>
    <row r="207" spans="1:218">
      <c r="A207" s="12" t="s">
        <v>393</v>
      </c>
      <c r="HJ207">
        <f>-Sheet1!$I$7</f>
        <v>0</v>
      </c>
    </row>
    <row r="208" spans="1:218">
      <c r="A208" s="12" t="s">
        <v>394</v>
      </c>
      <c r="HJ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K214" s="6">
        <f>-Sheet1!$I$3</f>
        <v>-148.89575735984496</v>
      </c>
    </row>
    <row r="215" spans="1:223">
      <c r="A215" s="15" t="s">
        <v>401</v>
      </c>
      <c r="HM215">
        <f>-Sheet1!$I$7</f>
        <v>0</v>
      </c>
    </row>
    <row r="216" spans="1:223">
      <c r="A216" s="15" t="s">
        <v>402</v>
      </c>
      <c r="HM216">
        <f>-Sheet1!$I$4</f>
        <v>-500</v>
      </c>
    </row>
    <row r="217" spans="1:223">
      <c r="A217" s="15" t="s">
        <v>403</v>
      </c>
      <c r="HN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opLeftCell="A199" workbookViewId="0">
      <selection activeCell="B220" sqref="B220"/>
    </sheetView>
  </sheetViews>
  <sheetFormatPr baseColWidth="10" defaultRowHeight="15" x14ac:dyDescent="0"/>
  <cols>
    <col min="1" max="1" width="10.83203125" style="17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>Sheet1!$D$61*Sheet1!I9</f>
        <v>0</v>
      </c>
    </row>
    <row r="4" spans="1:2" s="8" customFormat="1">
      <c r="A4" s="10" t="s">
        <v>24</v>
      </c>
      <c r="B4" s="8">
        <v>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-98402.6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-97421.6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-97421.6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-97421.6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-97421.6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-97421.6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-97421.6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-97421.6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-97421.6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-97421.6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-97421.6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-97421.6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-97421.6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-97421.6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-97421.6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-97421.6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-97421.6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-97421.6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-97421.6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29">
        <f>Sheet1!$D$180*Sheet1!$I$9+Sheet1!I15*Sheet1!B32</f>
        <v>-5.8993799762530816E-3</v>
      </c>
    </row>
    <row r="219" spans="1:2" s="7" customFormat="1">
      <c r="A219" s="15" t="s">
        <v>405</v>
      </c>
      <c r="B219" s="7">
        <f>Sheet1!$D$181*Sheet1!$I$9-Sheet1!$B$7</f>
        <v>-97421.6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29">
        <f>-(Sheet1!B29^2)*Sheet1!B32</f>
        <v>-7.3113030030239835E-8</v>
      </c>
    </row>
    <row r="224" spans="1:2" s="8" customFormat="1">
      <c r="A224" s="19" t="s">
        <v>410</v>
      </c>
      <c r="B224" s="8">
        <f>-B223</f>
        <v>7.3113030030239835E-8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2014-08-09T20:12:17Z</dcterms:modified>
</cp:coreProperties>
</file>