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Zalo Received File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M81" i="1"/>
  <c r="M82" i="1"/>
  <c r="M83" i="1"/>
  <c r="M84" i="1"/>
  <c r="M85" i="1"/>
  <c r="M86" i="1"/>
  <c r="M79" i="1"/>
  <c r="L79" i="1"/>
  <c r="L80" i="1"/>
  <c r="L81" i="1"/>
  <c r="L82" i="1"/>
  <c r="L83" i="1"/>
  <c r="L84" i="1"/>
  <c r="L85" i="1"/>
  <c r="L86" i="1"/>
  <c r="F79" i="1"/>
  <c r="F78" i="1"/>
  <c r="C79" i="1"/>
  <c r="C78" i="1"/>
  <c r="E37" i="1"/>
  <c r="M62" i="1"/>
  <c r="M63" i="1"/>
  <c r="M64" i="1"/>
  <c r="M65" i="1"/>
  <c r="M66" i="1"/>
  <c r="M67" i="1"/>
  <c r="M68" i="1"/>
  <c r="M61" i="1"/>
  <c r="L62" i="1"/>
  <c r="L63" i="1"/>
  <c r="L64" i="1"/>
  <c r="L65" i="1"/>
  <c r="L66" i="1"/>
  <c r="L67" i="1"/>
  <c r="L68" i="1"/>
  <c r="L61" i="1"/>
  <c r="H38" i="1"/>
  <c r="H37" i="1"/>
  <c r="L39" i="1" s="1"/>
  <c r="E38" i="1"/>
  <c r="B38" i="1"/>
  <c r="B37" i="1"/>
  <c r="J38" i="1" s="1"/>
  <c r="B19" i="1"/>
  <c r="K18" i="1"/>
  <c r="J18" i="1"/>
  <c r="G18" i="1"/>
  <c r="M4" i="1"/>
  <c r="M5" i="1"/>
  <c r="M6" i="1"/>
  <c r="M7" i="1"/>
  <c r="M8" i="1"/>
  <c r="M9" i="1"/>
  <c r="M10" i="1"/>
  <c r="M3" i="1"/>
  <c r="M26" i="1" l="1"/>
  <c r="J45" i="1"/>
  <c r="J44" i="1"/>
  <c r="L38" i="1"/>
  <c r="L45" i="1"/>
  <c r="J41" i="1"/>
  <c r="L42" i="1"/>
  <c r="J40" i="1"/>
  <c r="L41" i="1"/>
  <c r="K38" i="1"/>
  <c r="K42" i="1"/>
  <c r="K45" i="1"/>
  <c r="K41" i="1"/>
  <c r="J43" i="1"/>
  <c r="J39" i="1"/>
  <c r="K44" i="1"/>
  <c r="K40" i="1"/>
  <c r="L44" i="1"/>
  <c r="L40" i="1"/>
  <c r="M25" i="1"/>
  <c r="J42" i="1"/>
  <c r="K43" i="1"/>
  <c r="K39" i="1"/>
  <c r="L43" i="1"/>
  <c r="M28" i="1"/>
  <c r="M24" i="1"/>
  <c r="M27" i="1"/>
  <c r="M23" i="1"/>
  <c r="M22" i="1"/>
  <c r="M29" i="1"/>
  <c r="H23" i="1"/>
  <c r="F18" i="1"/>
  <c r="L4" i="1"/>
  <c r="L5" i="1"/>
  <c r="L6" i="1"/>
  <c r="L7" i="1"/>
  <c r="L8" i="1"/>
  <c r="L9" i="1"/>
  <c r="L10" i="1"/>
  <c r="L3" i="1"/>
  <c r="K7" i="1"/>
  <c r="K4" i="1"/>
  <c r="K5" i="1"/>
  <c r="K6" i="1"/>
  <c r="K8" i="1"/>
  <c r="K9" i="1"/>
  <c r="K10" i="1"/>
  <c r="C19" i="1"/>
  <c r="F22" i="1" s="1"/>
  <c r="H22" i="1" l="1"/>
  <c r="L25" i="1"/>
  <c r="L29" i="1"/>
  <c r="L26" i="1"/>
  <c r="L22" i="1"/>
  <c r="L23" i="1"/>
  <c r="L27" i="1"/>
  <c r="K22" i="1"/>
  <c r="L24" i="1"/>
  <c r="L28" i="1"/>
  <c r="F21" i="1"/>
  <c r="K24" i="1"/>
  <c r="K28" i="1"/>
  <c r="K25" i="1"/>
  <c r="K29" i="1"/>
  <c r="K26" i="1"/>
  <c r="K3" i="1"/>
  <c r="K23" i="1"/>
  <c r="K27" i="1"/>
</calcChain>
</file>

<file path=xl/sharedStrings.xml><?xml version="1.0" encoding="utf-8"?>
<sst xmlns="http://schemas.openxmlformats.org/spreadsheetml/2006/main" count="75" uniqueCount="33">
  <si>
    <t>A1</t>
  </si>
  <si>
    <t>A2</t>
  </si>
  <si>
    <t>A5</t>
  </si>
  <si>
    <t>A7</t>
  </si>
  <si>
    <t>A6</t>
  </si>
  <si>
    <t>A4</t>
  </si>
  <si>
    <t>A3</t>
  </si>
  <si>
    <t>A8</t>
  </si>
  <si>
    <t>c1</t>
  </si>
  <si>
    <t>c2</t>
  </si>
  <si>
    <t>Phân cụm</t>
  </si>
  <si>
    <t>d(Ai,c1)</t>
  </si>
  <si>
    <t>d(Ai,c2)</t>
  </si>
  <si>
    <t>nhóm 1</t>
  </si>
  <si>
    <t>Lặp lần 2</t>
  </si>
  <si>
    <t>Lặp lần 1</t>
  </si>
  <si>
    <t>c3</t>
  </si>
  <si>
    <t>d(Ai,c3)</t>
  </si>
  <si>
    <t>nhóm 2</t>
  </si>
  <si>
    <t>nhóm 3</t>
  </si>
  <si>
    <t>Lặp lần 3</t>
  </si>
  <si>
    <t>x1</t>
  </si>
  <si>
    <t>x2</t>
  </si>
  <si>
    <t>x3</t>
  </si>
  <si>
    <t>x4</t>
  </si>
  <si>
    <t>x5</t>
  </si>
  <si>
    <t>x6</t>
  </si>
  <si>
    <t>x7</t>
  </si>
  <si>
    <t>x8</t>
  </si>
  <si>
    <t>c1=x3</t>
  </si>
  <si>
    <t>c2=x6</t>
  </si>
  <si>
    <t>Nhóm 1</t>
  </si>
  <si>
    <t>Nhóm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</si>
</sst>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342900</xdr:colOff>
      <xdr:row>3</xdr:row>
      <xdr:rowOff>0</xdr:rowOff>
    </xdr:from>
    <xdr:to>
      <xdr:col>25</xdr:col>
      <xdr:colOff>561109</xdr:colOff>
      <xdr:row>9</xdr:row>
      <xdr:rowOff>95095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563880"/>
          <a:ext cx="6923809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12</xdr:col>
      <xdr:colOff>208686</xdr:colOff>
      <xdr:row>58</xdr:row>
      <xdr:rowOff>62697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639300"/>
          <a:ext cx="6914286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85" workbookViewId="0">
      <selection activeCell="Q100" sqref="Q100"/>
    </sheetView>
  </sheetViews>
  <sheetFormatPr defaultRowHeight="14.4" x14ac:dyDescent="0.3"/>
  <sheetData>
    <row r="1" spans="1:14" x14ac:dyDescent="0.3">
      <c r="A1" t="s">
        <v>15</v>
      </c>
    </row>
    <row r="2" spans="1:14" ht="15" thickBot="1" x14ac:dyDescent="0.35">
      <c r="F2" t="s">
        <v>8</v>
      </c>
      <c r="H2" t="s">
        <v>9</v>
      </c>
      <c r="K2" t="s">
        <v>11</v>
      </c>
      <c r="L2" t="s">
        <v>12</v>
      </c>
      <c r="M2" t="s">
        <v>17</v>
      </c>
      <c r="N2" t="s">
        <v>10</v>
      </c>
    </row>
    <row r="3" spans="1:14" ht="15" thickBot="1" x14ac:dyDescent="0.35">
      <c r="A3" t="s">
        <v>0</v>
      </c>
      <c r="B3" s="1">
        <v>2</v>
      </c>
      <c r="C3" s="2">
        <v>10</v>
      </c>
      <c r="F3" s="7">
        <v>2</v>
      </c>
      <c r="G3" s="12"/>
      <c r="H3" s="7">
        <v>8</v>
      </c>
      <c r="I3" s="12"/>
      <c r="K3" s="1">
        <f>SQRT(POWER(B22-$B$19,2)+POWER(C22-$C$19,2))</f>
        <v>1.9436506316151001</v>
      </c>
      <c r="L3" s="2">
        <f t="shared" ref="L3:L10" si="0">SQRT(POWER(B3-$H$3,2)+POWER(C3-$H$4,2))</f>
        <v>8.4852813742385695</v>
      </c>
      <c r="M3" s="2">
        <f>SQRT(POWER(B3-$F$7,2)+POWER(C3-$F$8,2))</f>
        <v>7.2111025509279782</v>
      </c>
      <c r="N3" s="7">
        <v>1</v>
      </c>
    </row>
    <row r="4" spans="1:14" ht="15" thickBot="1" x14ac:dyDescent="0.35">
      <c r="A4" t="s">
        <v>1</v>
      </c>
      <c r="B4" s="3">
        <v>2</v>
      </c>
      <c r="C4" s="4">
        <v>5</v>
      </c>
      <c r="F4" s="9">
        <v>10</v>
      </c>
      <c r="G4" s="12"/>
      <c r="H4" s="9">
        <v>4</v>
      </c>
      <c r="I4" s="12"/>
      <c r="K4" s="3">
        <f t="shared" ref="K4:K10" si="1">SQRT(POWER(B4-$F$3,2)+POWER(C4-$F$4,2))</f>
        <v>5</v>
      </c>
      <c r="L4" s="4">
        <f t="shared" si="0"/>
        <v>6.0827625302982193</v>
      </c>
      <c r="M4" s="2">
        <f t="shared" ref="M4:M10" si="2">SQRT(POWER(B4-$F$7,2)+POWER(C4-$F$8,2))</f>
        <v>4.1231056256176606</v>
      </c>
      <c r="N4" s="7">
        <v>3</v>
      </c>
    </row>
    <row r="5" spans="1:14" ht="15" thickBot="1" x14ac:dyDescent="0.35">
      <c r="A5" t="s">
        <v>6</v>
      </c>
      <c r="B5" s="3">
        <v>8</v>
      </c>
      <c r="C5" s="4">
        <v>4</v>
      </c>
      <c r="K5" s="3">
        <f t="shared" si="1"/>
        <v>8.4852813742385695</v>
      </c>
      <c r="L5" s="4">
        <f t="shared" si="0"/>
        <v>0</v>
      </c>
      <c r="M5" s="2">
        <f t="shared" si="2"/>
        <v>2</v>
      </c>
      <c r="N5" s="7">
        <v>2</v>
      </c>
    </row>
    <row r="6" spans="1:14" ht="15" thickBot="1" x14ac:dyDescent="0.35">
      <c r="A6" t="s">
        <v>5</v>
      </c>
      <c r="B6" s="3">
        <v>5</v>
      </c>
      <c r="C6" s="4">
        <v>8</v>
      </c>
      <c r="F6" t="s">
        <v>16</v>
      </c>
      <c r="K6" s="3">
        <f t="shared" si="1"/>
        <v>3.6055512754639891</v>
      </c>
      <c r="L6" s="4">
        <f t="shared" si="0"/>
        <v>5</v>
      </c>
      <c r="M6" s="2">
        <f t="shared" si="2"/>
        <v>4.1231056256176606</v>
      </c>
      <c r="N6" s="7">
        <v>1</v>
      </c>
    </row>
    <row r="7" spans="1:14" ht="15" thickBot="1" x14ac:dyDescent="0.35">
      <c r="A7" t="s">
        <v>2</v>
      </c>
      <c r="B7" s="3">
        <v>7</v>
      </c>
      <c r="C7" s="4">
        <v>5</v>
      </c>
      <c r="F7" s="7">
        <v>6</v>
      </c>
      <c r="K7" s="3">
        <f t="shared" si="1"/>
        <v>7.0710678118654755</v>
      </c>
      <c r="L7" s="4">
        <f t="shared" si="0"/>
        <v>1.4142135623730951</v>
      </c>
      <c r="M7" s="2">
        <f t="shared" si="2"/>
        <v>1.4142135623730951</v>
      </c>
      <c r="N7" s="7">
        <v>2</v>
      </c>
    </row>
    <row r="8" spans="1:14" ht="15" thickBot="1" x14ac:dyDescent="0.35">
      <c r="A8" t="s">
        <v>4</v>
      </c>
      <c r="B8" s="3">
        <v>6</v>
      </c>
      <c r="C8" s="4">
        <v>4</v>
      </c>
      <c r="F8" s="9">
        <v>4</v>
      </c>
      <c r="K8" s="3">
        <f t="shared" si="1"/>
        <v>7.2111025509279782</v>
      </c>
      <c r="L8" s="4">
        <f t="shared" si="0"/>
        <v>2</v>
      </c>
      <c r="M8" s="2">
        <f t="shared" si="2"/>
        <v>0</v>
      </c>
      <c r="N8" s="7">
        <v>3</v>
      </c>
    </row>
    <row r="9" spans="1:14" ht="15" thickBot="1" x14ac:dyDescent="0.35">
      <c r="A9" t="s">
        <v>3</v>
      </c>
      <c r="B9" s="3">
        <v>1</v>
      </c>
      <c r="C9" s="4">
        <v>2</v>
      </c>
      <c r="K9" s="3">
        <f t="shared" si="1"/>
        <v>8.0622577482985491</v>
      </c>
      <c r="L9" s="4">
        <f t="shared" si="0"/>
        <v>7.2801098892805181</v>
      </c>
      <c r="M9" s="2">
        <f t="shared" si="2"/>
        <v>5.3851648071345037</v>
      </c>
      <c r="N9" s="7">
        <v>3</v>
      </c>
    </row>
    <row r="10" spans="1:14" ht="15" thickBot="1" x14ac:dyDescent="0.35">
      <c r="A10" t="s">
        <v>7</v>
      </c>
      <c r="B10" s="5">
        <v>4</v>
      </c>
      <c r="C10" s="6">
        <v>9</v>
      </c>
      <c r="K10" s="5">
        <f t="shared" si="1"/>
        <v>2.2360679774997898</v>
      </c>
      <c r="L10" s="6">
        <f t="shared" si="0"/>
        <v>6.4031242374328485</v>
      </c>
      <c r="M10" s="11">
        <f t="shared" si="2"/>
        <v>5.3851648071345037</v>
      </c>
      <c r="N10" s="13">
        <v>1</v>
      </c>
    </row>
    <row r="12" spans="1:14" ht="15" thickBot="1" x14ac:dyDescent="0.35"/>
    <row r="13" spans="1:14" x14ac:dyDescent="0.3">
      <c r="A13" t="s">
        <v>13</v>
      </c>
      <c r="B13" s="1">
        <v>2</v>
      </c>
      <c r="C13" s="2">
        <v>10</v>
      </c>
      <c r="E13" t="s">
        <v>18</v>
      </c>
      <c r="F13" s="1">
        <v>8</v>
      </c>
      <c r="G13" s="2">
        <v>4</v>
      </c>
      <c r="I13" t="s">
        <v>19</v>
      </c>
      <c r="J13" s="1">
        <v>2</v>
      </c>
      <c r="K13" s="2">
        <v>5</v>
      </c>
    </row>
    <row r="14" spans="1:14" ht="15" thickBot="1" x14ac:dyDescent="0.35">
      <c r="B14" s="3">
        <v>5</v>
      </c>
      <c r="C14" s="4">
        <v>8</v>
      </c>
      <c r="F14" s="5">
        <v>7</v>
      </c>
      <c r="G14" s="6">
        <v>5</v>
      </c>
      <c r="J14" s="3">
        <v>6</v>
      </c>
      <c r="K14" s="4">
        <v>4</v>
      </c>
    </row>
    <row r="15" spans="1:14" ht="15" thickBot="1" x14ac:dyDescent="0.35">
      <c r="B15" s="5">
        <v>4</v>
      </c>
      <c r="C15" s="6">
        <v>9</v>
      </c>
      <c r="J15" s="5">
        <v>1</v>
      </c>
      <c r="K15" s="6">
        <v>2</v>
      </c>
    </row>
    <row r="17" spans="1:14" ht="15" thickBot="1" x14ac:dyDescent="0.35"/>
    <row r="18" spans="1:14" ht="15" thickBot="1" x14ac:dyDescent="0.35">
      <c r="A18" t="s">
        <v>14</v>
      </c>
      <c r="E18" t="s">
        <v>9</v>
      </c>
      <c r="F18" s="10">
        <f>AVERAGE(F13:F14)</f>
        <v>7.5</v>
      </c>
      <c r="G18" s="11">
        <f>AVERAGE(J13:J15)</f>
        <v>3</v>
      </c>
      <c r="I18" t="s">
        <v>16</v>
      </c>
      <c r="J18" s="10">
        <f>AVERAGE(J13:J15)</f>
        <v>3</v>
      </c>
      <c r="K18" s="11">
        <f>AVERAGE(K13:K15)</f>
        <v>3.6666666666666665</v>
      </c>
    </row>
    <row r="19" spans="1:14" ht="15" thickBot="1" x14ac:dyDescent="0.35">
      <c r="A19" t="s">
        <v>8</v>
      </c>
      <c r="B19" s="10">
        <f>AVERAGE(B13:B15)</f>
        <v>3.6666666666666665</v>
      </c>
      <c r="C19" s="11">
        <f>AVERAGE(C13:C15)</f>
        <v>9</v>
      </c>
    </row>
    <row r="20" spans="1:14" ht="15" thickBot="1" x14ac:dyDescent="0.35">
      <c r="F20" t="s">
        <v>8</v>
      </c>
    </row>
    <row r="21" spans="1:14" ht="15" thickBot="1" x14ac:dyDescent="0.35">
      <c r="F21" s="7">
        <f>B19</f>
        <v>3.6666666666666665</v>
      </c>
      <c r="H21" t="s">
        <v>9</v>
      </c>
      <c r="K21" t="s">
        <v>11</v>
      </c>
      <c r="L21" t="s">
        <v>12</v>
      </c>
      <c r="M21" t="s">
        <v>17</v>
      </c>
      <c r="N21" t="s">
        <v>10</v>
      </c>
    </row>
    <row r="22" spans="1:14" ht="15" thickBot="1" x14ac:dyDescent="0.35">
      <c r="A22" t="s">
        <v>0</v>
      </c>
      <c r="B22" s="1">
        <v>2</v>
      </c>
      <c r="C22" s="2">
        <v>10</v>
      </c>
      <c r="F22" s="9">
        <f>C19</f>
        <v>9</v>
      </c>
      <c r="H22" s="7">
        <f>F18</f>
        <v>7.5</v>
      </c>
      <c r="K22" s="1">
        <f>SQRT(POWER(B22-$F$18,2)+POWER(C22-$C$19,2))</f>
        <v>5.5901699437494745</v>
      </c>
      <c r="L22" s="2">
        <f>SQRT(POWER(B22-$F$18,2)+POWER(C22-$G$18,2))</f>
        <v>8.9022469073824286</v>
      </c>
      <c r="M22" s="7">
        <f>SQRT(POWER(B22-$J$18,2)+POWER(C22-$K$18,2))</f>
        <v>6.4117946872237823</v>
      </c>
      <c r="N22" s="7">
        <v>1</v>
      </c>
    </row>
    <row r="23" spans="1:14" ht="15" thickBot="1" x14ac:dyDescent="0.35">
      <c r="A23" t="s">
        <v>1</v>
      </c>
      <c r="B23" s="3">
        <v>2</v>
      </c>
      <c r="C23" s="4">
        <v>5</v>
      </c>
      <c r="H23" s="9">
        <f>G18</f>
        <v>3</v>
      </c>
      <c r="K23" s="1">
        <f t="shared" ref="K23:K29" si="3">SQRT(POWER(B23-$B$19,2)+POWER(C23-$C$19,2))</f>
        <v>4.333333333333333</v>
      </c>
      <c r="L23" s="2">
        <f t="shared" ref="L23:L29" si="4">SQRT(POWER(B23-$F$18,2)+POWER(C23-$G$18,2))</f>
        <v>5.8523499553598128</v>
      </c>
      <c r="M23" s="7">
        <f t="shared" ref="M23:M29" si="5">SQRT(POWER(B23-$J$18,2)+POWER(C23-$K$18,2))</f>
        <v>1.6666666666666667</v>
      </c>
      <c r="N23" s="8">
        <v>3</v>
      </c>
    </row>
    <row r="24" spans="1:14" ht="15" thickBot="1" x14ac:dyDescent="0.35">
      <c r="A24" t="s">
        <v>6</v>
      </c>
      <c r="B24" s="3">
        <v>8</v>
      </c>
      <c r="C24" s="4">
        <v>4</v>
      </c>
      <c r="K24" s="1">
        <f t="shared" si="3"/>
        <v>6.6164777470930698</v>
      </c>
      <c r="L24" s="2">
        <f t="shared" si="4"/>
        <v>1.1180339887498949</v>
      </c>
      <c r="M24" s="7">
        <f t="shared" si="5"/>
        <v>5.0110987927909694</v>
      </c>
      <c r="N24" s="8">
        <v>2</v>
      </c>
    </row>
    <row r="25" spans="1:14" ht="15" thickBot="1" x14ac:dyDescent="0.35">
      <c r="A25" t="s">
        <v>5</v>
      </c>
      <c r="B25" s="3">
        <v>5</v>
      </c>
      <c r="C25" s="4">
        <v>8</v>
      </c>
      <c r="F25" t="s">
        <v>16</v>
      </c>
      <c r="K25" s="1">
        <f t="shared" si="3"/>
        <v>1.6666666666666667</v>
      </c>
      <c r="L25" s="2">
        <f t="shared" si="4"/>
        <v>5.5901699437494745</v>
      </c>
      <c r="M25" s="7">
        <f t="shared" si="5"/>
        <v>4.7726070210921181</v>
      </c>
      <c r="N25" s="8">
        <v>1</v>
      </c>
    </row>
    <row r="26" spans="1:14" ht="15" thickBot="1" x14ac:dyDescent="0.35">
      <c r="A26" t="s">
        <v>2</v>
      </c>
      <c r="B26" s="3">
        <v>7</v>
      </c>
      <c r="C26" s="4">
        <v>5</v>
      </c>
      <c r="K26" s="1">
        <f t="shared" si="3"/>
        <v>5.2068331172711035</v>
      </c>
      <c r="L26" s="2">
        <f t="shared" si="4"/>
        <v>2.0615528128088303</v>
      </c>
      <c r="M26" s="7">
        <f t="shared" si="5"/>
        <v>4.2163702135578394</v>
      </c>
      <c r="N26" s="8">
        <v>2</v>
      </c>
    </row>
    <row r="27" spans="1:14" ht="15" thickBot="1" x14ac:dyDescent="0.35">
      <c r="A27" t="s">
        <v>4</v>
      </c>
      <c r="B27" s="3">
        <v>6</v>
      </c>
      <c r="C27" s="4">
        <v>4</v>
      </c>
      <c r="K27" s="1">
        <f t="shared" si="3"/>
        <v>5.5176484524156164</v>
      </c>
      <c r="L27" s="2">
        <f t="shared" si="4"/>
        <v>1.8027756377319946</v>
      </c>
      <c r="M27" s="7">
        <f t="shared" si="5"/>
        <v>3.018461712712472</v>
      </c>
      <c r="N27" s="8">
        <v>2</v>
      </c>
    </row>
    <row r="28" spans="1:14" ht="15" thickBot="1" x14ac:dyDescent="0.35">
      <c r="A28" t="s">
        <v>3</v>
      </c>
      <c r="B28" s="3">
        <v>1</v>
      </c>
      <c r="C28" s="4">
        <v>2</v>
      </c>
      <c r="K28" s="1">
        <f t="shared" si="3"/>
        <v>7.490735018081411</v>
      </c>
      <c r="L28" s="2">
        <f t="shared" si="4"/>
        <v>6.5764732189829527</v>
      </c>
      <c r="M28" s="7">
        <f t="shared" si="5"/>
        <v>2.6034165586355513</v>
      </c>
      <c r="N28" s="8">
        <v>3</v>
      </c>
    </row>
    <row r="29" spans="1:14" ht="15" thickBot="1" x14ac:dyDescent="0.35">
      <c r="A29" t="s">
        <v>7</v>
      </c>
      <c r="B29" s="5">
        <v>4</v>
      </c>
      <c r="C29" s="6">
        <v>9</v>
      </c>
      <c r="K29" s="10">
        <f t="shared" si="3"/>
        <v>0.33333333333333348</v>
      </c>
      <c r="L29" s="11">
        <f t="shared" si="4"/>
        <v>6.946221994724902</v>
      </c>
      <c r="M29" s="13">
        <f t="shared" si="5"/>
        <v>5.4262735320332363</v>
      </c>
      <c r="N29" s="9">
        <v>1</v>
      </c>
    </row>
    <row r="31" spans="1:14" ht="15" thickBot="1" x14ac:dyDescent="0.35"/>
    <row r="32" spans="1:14" x14ac:dyDescent="0.3">
      <c r="A32" t="s">
        <v>13</v>
      </c>
      <c r="B32" s="1">
        <v>2</v>
      </c>
      <c r="C32" s="2">
        <v>10</v>
      </c>
      <c r="E32" t="s">
        <v>18</v>
      </c>
      <c r="F32" s="1">
        <v>8</v>
      </c>
      <c r="G32" s="2">
        <v>4</v>
      </c>
      <c r="I32" t="s">
        <v>19</v>
      </c>
      <c r="J32" s="1">
        <v>2</v>
      </c>
      <c r="K32" s="2">
        <v>5</v>
      </c>
    </row>
    <row r="33" spans="1:13" ht="15" thickBot="1" x14ac:dyDescent="0.35">
      <c r="B33" s="3">
        <v>5</v>
      </c>
      <c r="C33" s="4">
        <v>8</v>
      </c>
      <c r="F33" s="5">
        <v>7</v>
      </c>
      <c r="G33" s="6">
        <v>5</v>
      </c>
      <c r="J33" s="5">
        <v>1</v>
      </c>
      <c r="K33" s="6">
        <v>2</v>
      </c>
    </row>
    <row r="34" spans="1:13" ht="15" thickBot="1" x14ac:dyDescent="0.35">
      <c r="B34" s="5">
        <v>4</v>
      </c>
      <c r="C34" s="6">
        <v>9</v>
      </c>
      <c r="F34" s="5">
        <v>6</v>
      </c>
      <c r="G34" s="6">
        <v>4</v>
      </c>
    </row>
    <row r="36" spans="1:13" ht="15" thickBot="1" x14ac:dyDescent="0.35">
      <c r="A36" t="s">
        <v>20</v>
      </c>
    </row>
    <row r="37" spans="1:13" ht="15" thickBot="1" x14ac:dyDescent="0.35">
      <c r="A37" t="s">
        <v>8</v>
      </c>
      <c r="B37" s="7">
        <f>AVERAGE(B32:B34)</f>
        <v>3.6666666666666665</v>
      </c>
      <c r="D37" t="s">
        <v>9</v>
      </c>
      <c r="E37" s="7" t="str">
        <f>E47</f>
        <v>nhóm 2</v>
      </c>
      <c r="G37" t="s">
        <v>16</v>
      </c>
      <c r="H37" s="7">
        <f>AVERAGE(J32:J33)</f>
        <v>1.5</v>
      </c>
      <c r="J37" t="s">
        <v>11</v>
      </c>
      <c r="K37" t="s">
        <v>12</v>
      </c>
      <c r="L37" t="s">
        <v>17</v>
      </c>
      <c r="M37" t="s">
        <v>10</v>
      </c>
    </row>
    <row r="38" spans="1:13" ht="15" thickBot="1" x14ac:dyDescent="0.35">
      <c r="B38" s="9">
        <f>AVERAGE(C32:C34)</f>
        <v>9</v>
      </c>
      <c r="E38" s="9">
        <f>AVERAGE(G32:G34)</f>
        <v>4.333333333333333</v>
      </c>
      <c r="H38" s="9">
        <f>AVERAGE(K32:K33)</f>
        <v>3.5</v>
      </c>
      <c r="J38" s="1">
        <f>SQRT(POWER(B22-$B$37,2)+POWER(C22-$B$38,2))</f>
        <v>1.9436506316151001</v>
      </c>
      <c r="K38" s="2" t="e">
        <f>SQRT(POWER(B22-$E$37,2)+POWER(C22-$E$38,2))</f>
        <v>#VALUE!</v>
      </c>
      <c r="L38" s="7">
        <f>SQRT(POWER(B22-$H$37,2)+POWER(C22-$H$38,2))</f>
        <v>6.5192024052026492</v>
      </c>
      <c r="M38" s="7">
        <v>1</v>
      </c>
    </row>
    <row r="39" spans="1:13" ht="15" thickBot="1" x14ac:dyDescent="0.35">
      <c r="J39" s="1">
        <f t="shared" ref="J39:J45" si="6">SQRT(POWER(B23-$B$37,2)+POWER(C23-$B$38,2))</f>
        <v>4.333333333333333</v>
      </c>
      <c r="K39" s="2" t="e">
        <f t="shared" ref="K39:K45" si="7">SQRT(POWER(B23-$E$37,2)+POWER(C23-$E$38,2))</f>
        <v>#VALUE!</v>
      </c>
      <c r="L39" s="7">
        <f t="shared" ref="L39:L45" si="8">SQRT(POWER(B23-$H$37,2)+POWER(C23-$H$38,2))</f>
        <v>1.5811388300841898</v>
      </c>
      <c r="M39" s="8">
        <v>3</v>
      </c>
    </row>
    <row r="40" spans="1:13" ht="15" thickBot="1" x14ac:dyDescent="0.35">
      <c r="J40" s="1">
        <f t="shared" si="6"/>
        <v>6.6164777470930698</v>
      </c>
      <c r="K40" s="2" t="e">
        <f t="shared" si="7"/>
        <v>#VALUE!</v>
      </c>
      <c r="L40" s="7">
        <f t="shared" si="8"/>
        <v>6.5192024052026492</v>
      </c>
      <c r="M40" s="8">
        <v>2</v>
      </c>
    </row>
    <row r="41" spans="1:13" ht="15" thickBot="1" x14ac:dyDescent="0.35">
      <c r="J41" s="1">
        <f t="shared" si="6"/>
        <v>1.6666666666666667</v>
      </c>
      <c r="K41" s="2" t="e">
        <f t="shared" si="7"/>
        <v>#VALUE!</v>
      </c>
      <c r="L41" s="7">
        <f t="shared" si="8"/>
        <v>5.7008771254956896</v>
      </c>
      <c r="M41" s="8">
        <v>1</v>
      </c>
    </row>
    <row r="42" spans="1:13" ht="15" thickBot="1" x14ac:dyDescent="0.35">
      <c r="J42" s="1">
        <f t="shared" si="6"/>
        <v>5.2068331172711035</v>
      </c>
      <c r="K42" s="2" t="e">
        <f t="shared" si="7"/>
        <v>#VALUE!</v>
      </c>
      <c r="L42" s="7">
        <f t="shared" si="8"/>
        <v>5.7008771254956896</v>
      </c>
      <c r="M42" s="8">
        <v>2</v>
      </c>
    </row>
    <row r="43" spans="1:13" ht="15" thickBot="1" x14ac:dyDescent="0.35">
      <c r="J43" s="1">
        <f t="shared" si="6"/>
        <v>5.5176484524156164</v>
      </c>
      <c r="K43" s="2" t="e">
        <f t="shared" si="7"/>
        <v>#VALUE!</v>
      </c>
      <c r="L43" s="7">
        <f t="shared" si="8"/>
        <v>4.5276925690687087</v>
      </c>
      <c r="M43" s="8">
        <v>2</v>
      </c>
    </row>
    <row r="44" spans="1:13" ht="15" thickBot="1" x14ac:dyDescent="0.35">
      <c r="J44" s="1">
        <f t="shared" si="6"/>
        <v>7.490735018081411</v>
      </c>
      <c r="K44" s="2" t="e">
        <f t="shared" si="7"/>
        <v>#VALUE!</v>
      </c>
      <c r="L44" s="7">
        <f t="shared" si="8"/>
        <v>1.5811388300841898</v>
      </c>
      <c r="M44" s="8">
        <v>3</v>
      </c>
    </row>
    <row r="45" spans="1:13" ht="15" thickBot="1" x14ac:dyDescent="0.35">
      <c r="J45" s="10">
        <f t="shared" si="6"/>
        <v>0.33333333333333348</v>
      </c>
      <c r="K45" s="11" t="e">
        <f t="shared" si="7"/>
        <v>#VALUE!</v>
      </c>
      <c r="L45" s="13">
        <f t="shared" si="8"/>
        <v>6.0415229867972862</v>
      </c>
      <c r="M45" s="9">
        <v>1</v>
      </c>
    </row>
    <row r="46" spans="1:13" ht="15" thickBot="1" x14ac:dyDescent="0.35"/>
    <row r="47" spans="1:13" x14ac:dyDescent="0.3">
      <c r="A47" t="s">
        <v>13</v>
      </c>
      <c r="B47" s="1">
        <v>2</v>
      </c>
      <c r="C47" s="2">
        <v>10</v>
      </c>
      <c r="E47" t="s">
        <v>18</v>
      </c>
      <c r="F47" s="1">
        <v>8</v>
      </c>
      <c r="G47" s="2">
        <v>4</v>
      </c>
      <c r="I47" t="s">
        <v>19</v>
      </c>
      <c r="J47" s="1">
        <v>2</v>
      </c>
      <c r="K47" s="2">
        <v>5</v>
      </c>
    </row>
    <row r="48" spans="1:13" ht="15" thickBot="1" x14ac:dyDescent="0.35">
      <c r="B48" s="3">
        <v>5</v>
      </c>
      <c r="C48" s="4">
        <v>8</v>
      </c>
      <c r="F48" s="5">
        <v>7</v>
      </c>
      <c r="G48" s="6">
        <v>5</v>
      </c>
      <c r="J48" s="5">
        <v>1</v>
      </c>
      <c r="K48" s="6">
        <v>2</v>
      </c>
    </row>
    <row r="49" spans="2:14" ht="15" thickBot="1" x14ac:dyDescent="0.35">
      <c r="B49" s="5">
        <v>4</v>
      </c>
      <c r="C49" s="6">
        <v>9</v>
      </c>
      <c r="F49" s="5">
        <v>6</v>
      </c>
      <c r="G49" s="6">
        <v>4</v>
      </c>
    </row>
    <row r="60" spans="2:14" ht="15" thickBot="1" x14ac:dyDescent="0.35">
      <c r="L60" t="s">
        <v>11</v>
      </c>
      <c r="M60" t="s">
        <v>12</v>
      </c>
      <c r="N60" t="s">
        <v>10</v>
      </c>
    </row>
    <row r="61" spans="2:14" ht="15" thickBot="1" x14ac:dyDescent="0.35">
      <c r="B61" t="s">
        <v>21</v>
      </c>
      <c r="C61" s="1">
        <v>2</v>
      </c>
      <c r="D61" s="2">
        <v>8</v>
      </c>
      <c r="F61" t="s">
        <v>29</v>
      </c>
      <c r="G61" s="7">
        <v>1</v>
      </c>
      <c r="I61" t="s">
        <v>30</v>
      </c>
      <c r="J61" s="7">
        <v>6</v>
      </c>
      <c r="L61" s="1">
        <f>SQRT(POWER(C61-$G$61,2)+POWER(D61-$G$62,2))</f>
        <v>6.0827625302982193</v>
      </c>
      <c r="M61" s="2">
        <f>SQRT(POWER(C61-$J$61,2)+POWER(D61-$J$62,2))</f>
        <v>5.6568542494923806</v>
      </c>
      <c r="N61" s="7">
        <v>2</v>
      </c>
    </row>
    <row r="62" spans="2:14" ht="15" thickBot="1" x14ac:dyDescent="0.35">
      <c r="B62" t="s">
        <v>22</v>
      </c>
      <c r="C62" s="3">
        <v>2</v>
      </c>
      <c r="D62" s="4">
        <v>5</v>
      </c>
      <c r="G62" s="9">
        <v>2</v>
      </c>
      <c r="J62" s="9">
        <v>4</v>
      </c>
      <c r="L62" s="1">
        <f t="shared" ref="L62:L68" si="9">SQRT(POWER(C62-$G$61,2)+POWER(D62-$G$62,2))</f>
        <v>3.1622776601683795</v>
      </c>
      <c r="M62" s="2">
        <f t="shared" ref="M62:M68" si="10">SQRT(POWER(C62-$J$61,2)+POWER(D62-$J$62,2))</f>
        <v>4.1231056256176606</v>
      </c>
      <c r="N62" s="8">
        <v>1</v>
      </c>
    </row>
    <row r="63" spans="2:14" ht="15" thickBot="1" x14ac:dyDescent="0.35">
      <c r="B63" t="s">
        <v>23</v>
      </c>
      <c r="C63" s="3">
        <v>1</v>
      </c>
      <c r="D63" s="4">
        <v>2</v>
      </c>
      <c r="L63" s="1">
        <f t="shared" si="9"/>
        <v>0</v>
      </c>
      <c r="M63" s="2">
        <f t="shared" si="10"/>
        <v>5.3851648071345037</v>
      </c>
      <c r="N63" s="8">
        <v>1</v>
      </c>
    </row>
    <row r="64" spans="2:14" ht="15" thickBot="1" x14ac:dyDescent="0.35">
      <c r="B64" t="s">
        <v>24</v>
      </c>
      <c r="C64" s="3">
        <v>5</v>
      </c>
      <c r="D64" s="4">
        <v>8</v>
      </c>
      <c r="L64" s="1">
        <f t="shared" si="9"/>
        <v>7.2111025509279782</v>
      </c>
      <c r="M64" s="2">
        <f t="shared" si="10"/>
        <v>4.1231056256176606</v>
      </c>
      <c r="N64" s="8">
        <v>2</v>
      </c>
    </row>
    <row r="65" spans="1:14" ht="15" thickBot="1" x14ac:dyDescent="0.35">
      <c r="B65" t="s">
        <v>25</v>
      </c>
      <c r="C65" s="3">
        <v>7</v>
      </c>
      <c r="D65" s="4">
        <v>3</v>
      </c>
      <c r="L65" s="1">
        <f t="shared" si="9"/>
        <v>6.0827625302982193</v>
      </c>
      <c r="M65" s="2">
        <f t="shared" si="10"/>
        <v>1.4142135623730951</v>
      </c>
      <c r="N65" s="8">
        <v>2</v>
      </c>
    </row>
    <row r="66" spans="1:14" ht="15" thickBot="1" x14ac:dyDescent="0.35">
      <c r="B66" t="s">
        <v>26</v>
      </c>
      <c r="C66" s="3">
        <v>6</v>
      </c>
      <c r="D66" s="4">
        <v>4</v>
      </c>
      <c r="L66" s="1">
        <f t="shared" si="9"/>
        <v>5.3851648071345037</v>
      </c>
      <c r="M66" s="2">
        <f t="shared" si="10"/>
        <v>0</v>
      </c>
      <c r="N66" s="8">
        <v>2</v>
      </c>
    </row>
    <row r="67" spans="1:14" ht="15" thickBot="1" x14ac:dyDescent="0.35">
      <c r="B67" t="s">
        <v>27</v>
      </c>
      <c r="C67" s="3">
        <v>8</v>
      </c>
      <c r="D67" s="4">
        <v>4</v>
      </c>
      <c r="L67" s="1">
        <f t="shared" si="9"/>
        <v>7.2801098892805181</v>
      </c>
      <c r="M67" s="2">
        <f t="shared" si="10"/>
        <v>2</v>
      </c>
      <c r="N67" s="8">
        <v>2</v>
      </c>
    </row>
    <row r="68" spans="1:14" ht="15" thickBot="1" x14ac:dyDescent="0.35">
      <c r="B68" t="s">
        <v>28</v>
      </c>
      <c r="C68" s="5">
        <v>4</v>
      </c>
      <c r="D68" s="6">
        <v>7</v>
      </c>
      <c r="L68" s="10">
        <f t="shared" si="9"/>
        <v>5.8309518948453007</v>
      </c>
      <c r="M68" s="11">
        <f t="shared" si="10"/>
        <v>3.6055512754639891</v>
      </c>
      <c r="N68" s="9">
        <v>2</v>
      </c>
    </row>
    <row r="69" spans="1:14" ht="15" thickBot="1" x14ac:dyDescent="0.35"/>
    <row r="70" spans="1:14" x14ac:dyDescent="0.3">
      <c r="B70" t="s">
        <v>31</v>
      </c>
      <c r="C70" s="1">
        <v>2</v>
      </c>
      <c r="D70" s="2">
        <v>5</v>
      </c>
      <c r="F70" t="s">
        <v>32</v>
      </c>
      <c r="G70" s="1">
        <v>2</v>
      </c>
      <c r="H70" s="2">
        <v>8</v>
      </c>
    </row>
    <row r="71" spans="1:14" ht="15" thickBot="1" x14ac:dyDescent="0.35">
      <c r="C71" s="5">
        <v>1</v>
      </c>
      <c r="D71" s="6">
        <v>2</v>
      </c>
      <c r="G71" s="3">
        <v>5</v>
      </c>
      <c r="H71" s="4">
        <v>8</v>
      </c>
    </row>
    <row r="72" spans="1:14" x14ac:dyDescent="0.3">
      <c r="G72" s="3">
        <v>7</v>
      </c>
      <c r="H72" s="4">
        <v>3</v>
      </c>
    </row>
    <row r="73" spans="1:14" x14ac:dyDescent="0.3">
      <c r="G73" s="3">
        <v>6</v>
      </c>
      <c r="H73" s="4">
        <v>4</v>
      </c>
    </row>
    <row r="74" spans="1:14" x14ac:dyDescent="0.3">
      <c r="G74" s="3">
        <v>8</v>
      </c>
      <c r="H74" s="4">
        <v>4</v>
      </c>
    </row>
    <row r="75" spans="1:14" ht="15" thickBot="1" x14ac:dyDescent="0.35">
      <c r="G75" s="5">
        <v>4</v>
      </c>
      <c r="H75" s="6">
        <v>7</v>
      </c>
    </row>
    <row r="77" spans="1:14" ht="15" thickBot="1" x14ac:dyDescent="0.35">
      <c r="A77" t="s">
        <v>15</v>
      </c>
    </row>
    <row r="78" spans="1:14" ht="15" thickBot="1" x14ac:dyDescent="0.35">
      <c r="B78" t="s">
        <v>8</v>
      </c>
      <c r="C78" s="7">
        <f>AVERAGE(C70:C71)</f>
        <v>1.5</v>
      </c>
      <c r="E78" t="s">
        <v>9</v>
      </c>
      <c r="F78" s="7">
        <f>AVERAGE(G70:G75)</f>
        <v>5.333333333333333</v>
      </c>
      <c r="L78" t="s">
        <v>11</v>
      </c>
      <c r="M78" t="s">
        <v>12</v>
      </c>
      <c r="N78" t="s">
        <v>10</v>
      </c>
    </row>
    <row r="79" spans="1:14" ht="15" thickBot="1" x14ac:dyDescent="0.35">
      <c r="C79" s="9">
        <f>AVERAGE(D70:D71)</f>
        <v>3.5</v>
      </c>
      <c r="F79" s="9">
        <f>AVERAGE(H70:H75)</f>
        <v>5.666666666666667</v>
      </c>
      <c r="L79" s="1">
        <f>SQRT(POWER(C61-$C$78,2)+POWER(D61-$C$79,2))</f>
        <v>4.5276925690687087</v>
      </c>
      <c r="M79" s="2">
        <f>SQRT(POWER(C61-$F$78,2)+POWER(D61-$F$79,2))</f>
        <v>4.0688518719112334</v>
      </c>
      <c r="N79" s="7">
        <v>2</v>
      </c>
    </row>
    <row r="80" spans="1:14" ht="15" thickBot="1" x14ac:dyDescent="0.35">
      <c r="L80" s="1">
        <f t="shared" ref="L79:L86" si="11">SQRT(POWER(C62-$C$78,2)+POWER(D62-$C$79,2))</f>
        <v>1.5811388300841898</v>
      </c>
      <c r="M80" s="2">
        <f t="shared" ref="M80:M86" si="12">SQRT(POWER(C62-$F$78,2)+POWER(D62-$F$79,2))</f>
        <v>3.3993463423951895</v>
      </c>
      <c r="N80" s="8">
        <v>1</v>
      </c>
    </row>
    <row r="81" spans="2:14" ht="15" thickBot="1" x14ac:dyDescent="0.35">
      <c r="L81" s="1">
        <f t="shared" si="11"/>
        <v>1.5811388300841898</v>
      </c>
      <c r="M81" s="2">
        <f t="shared" si="12"/>
        <v>5.676462121975467</v>
      </c>
      <c r="N81" s="8">
        <v>1</v>
      </c>
    </row>
    <row r="82" spans="2:14" ht="15" thickBot="1" x14ac:dyDescent="0.35">
      <c r="L82" s="1">
        <f t="shared" si="11"/>
        <v>5.7008771254956896</v>
      </c>
      <c r="M82" s="2">
        <f t="shared" si="12"/>
        <v>2.3570226039551581</v>
      </c>
      <c r="N82" s="8">
        <v>2</v>
      </c>
    </row>
    <row r="83" spans="2:14" ht="15" thickBot="1" x14ac:dyDescent="0.35">
      <c r="L83" s="1">
        <f t="shared" si="11"/>
        <v>5.5226805085936306</v>
      </c>
      <c r="M83" s="2">
        <f t="shared" si="12"/>
        <v>3.1446603773522015</v>
      </c>
      <c r="N83" s="8">
        <v>2</v>
      </c>
    </row>
    <row r="84" spans="2:14" ht="15" thickBot="1" x14ac:dyDescent="0.35">
      <c r="L84" s="1">
        <f t="shared" si="11"/>
        <v>4.5276925690687087</v>
      </c>
      <c r="M84" s="2">
        <f t="shared" si="12"/>
        <v>1.7950549357115015</v>
      </c>
      <c r="N84" s="8">
        <v>2</v>
      </c>
    </row>
    <row r="85" spans="2:14" ht="15" thickBot="1" x14ac:dyDescent="0.35">
      <c r="L85" s="1">
        <f t="shared" si="11"/>
        <v>6.5192024052026492</v>
      </c>
      <c r="M85" s="2">
        <f t="shared" si="12"/>
        <v>3.1446603773522015</v>
      </c>
      <c r="N85" s="8">
        <v>2</v>
      </c>
    </row>
    <row r="86" spans="2:14" ht="15" thickBot="1" x14ac:dyDescent="0.35">
      <c r="L86" s="10">
        <f t="shared" si="11"/>
        <v>4.3011626335213133</v>
      </c>
      <c r="M86" s="11">
        <f t="shared" si="12"/>
        <v>1.8856180831641263</v>
      </c>
      <c r="N86" s="9">
        <v>2</v>
      </c>
    </row>
    <row r="87" spans="2:14" ht="15" thickBot="1" x14ac:dyDescent="0.35"/>
    <row r="88" spans="2:14" x14ac:dyDescent="0.3">
      <c r="B88" t="s">
        <v>31</v>
      </c>
      <c r="C88" s="1">
        <v>2</v>
      </c>
      <c r="D88" s="2">
        <v>5</v>
      </c>
      <c r="F88" t="s">
        <v>32</v>
      </c>
      <c r="G88" s="1">
        <v>2</v>
      </c>
      <c r="H88" s="2">
        <v>8</v>
      </c>
    </row>
    <row r="89" spans="2:14" ht="15" thickBot="1" x14ac:dyDescent="0.35">
      <c r="C89" s="5">
        <v>1</v>
      </c>
      <c r="D89" s="6">
        <v>2</v>
      </c>
      <c r="G89" s="3">
        <v>5</v>
      </c>
      <c r="H89" s="4">
        <v>8</v>
      </c>
    </row>
    <row r="90" spans="2:14" x14ac:dyDescent="0.3">
      <c r="G90" s="3">
        <v>7</v>
      </c>
      <c r="H90" s="4">
        <v>3</v>
      </c>
    </row>
    <row r="91" spans="2:14" x14ac:dyDescent="0.3">
      <c r="G91" s="3">
        <v>6</v>
      </c>
      <c r="H91" s="4">
        <v>4</v>
      </c>
    </row>
    <row r="92" spans="2:14" x14ac:dyDescent="0.3">
      <c r="G92" s="3">
        <v>8</v>
      </c>
      <c r="H92" s="4">
        <v>4</v>
      </c>
    </row>
    <row r="93" spans="2:14" ht="15" thickBot="1" x14ac:dyDescent="0.35">
      <c r="G93" s="5">
        <v>4</v>
      </c>
      <c r="H93" s="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Phạm Quang</dc:creator>
  <cp:lastModifiedBy>DELL</cp:lastModifiedBy>
  <dcterms:created xsi:type="dcterms:W3CDTF">2021-10-19T04:12:02Z</dcterms:created>
  <dcterms:modified xsi:type="dcterms:W3CDTF">2021-10-19T05:41:33Z</dcterms:modified>
</cp:coreProperties>
</file>